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8335" windowHeight="12150" activeTab="1"/>
  </bookViews>
  <sheets>
    <sheet name="Feuil1" sheetId="1" r:id="rId1"/>
    <sheet name="solde de T COMPTE" sheetId="2" r:id="rId2"/>
  </sheets>
  <calcPr calcId="144525"/>
</workbook>
</file>

<file path=xl/calcChain.xml><?xml version="1.0" encoding="utf-8"?>
<calcChain xmlns="http://schemas.openxmlformats.org/spreadsheetml/2006/main">
  <c r="P29" i="2" l="1"/>
  <c r="P30" i="2" s="1"/>
  <c r="D3" i="2"/>
  <c r="D4" i="2"/>
  <c r="D5" i="2"/>
  <c r="D2" i="2"/>
  <c r="G18" i="2" s="1"/>
  <c r="H14" i="2"/>
  <c r="B14" i="2"/>
  <c r="O13" i="2"/>
  <c r="K13" i="2"/>
  <c r="E13" i="2"/>
  <c r="P31" i="2" l="1"/>
  <c r="P32" i="2" s="1"/>
  <c r="C16" i="1"/>
  <c r="H17" i="1"/>
  <c r="C17" i="1"/>
  <c r="F23" i="1"/>
</calcChain>
</file>

<file path=xl/sharedStrings.xml><?xml version="1.0" encoding="utf-8"?>
<sst xmlns="http://schemas.openxmlformats.org/spreadsheetml/2006/main" count="81" uniqueCount="74">
  <si>
    <t>Pour :</t>
  </si>
  <si>
    <t>– Signature des contrats de travail;</t>
  </si>
  <si>
    <t>– Emission des chèques</t>
  </si>
  <si>
    <t>– surveiller la saisie des documents, la prise des échantillons et la rédaction des procès-verbaux, faire toutes copies;</t>
  </si>
  <si>
    <t>– remplir les documents de suivi;</t>
  </si>
  <si>
    <t>Fait à …………</t>
  </si>
  <si>
    <t>Le …………</t>
  </si>
  <si>
    <t>Le délégant</t>
  </si>
  <si>
    <t>Le délégataire</t>
  </si>
  <si>
    <t>Je soussigné</t>
  </si>
  <si>
    <t>ALI BEN ALI</t>
  </si>
  <si>
    <t xml:space="preserve">Agissant en ma qualité de </t>
  </si>
  <si>
    <t>Gérant de la société à responsabilité limitée EL-WAFA</t>
  </si>
  <si>
    <t xml:space="preserve">Forme : </t>
  </si>
  <si>
    <t xml:space="preserve">SARL </t>
  </si>
  <si>
    <t xml:space="preserve">Capital : </t>
  </si>
  <si>
    <t xml:space="preserve">Adresse : </t>
  </si>
  <si>
    <t xml:space="preserve">Nommé à cette fonction en date du </t>
  </si>
  <si>
    <t xml:space="preserve">Par </t>
  </si>
  <si>
    <t>Assemblée Générale des Associés</t>
  </si>
  <si>
    <t xml:space="preserve">Donne par la présente tous pouvoirs à </t>
  </si>
  <si>
    <t>Mer SLIMENE BEN SLIMENE</t>
  </si>
  <si>
    <t>CO-GERANT</t>
  </si>
  <si>
    <t xml:space="preserve">– représenter la Société </t>
  </si>
  <si>
    <t>à partir de la date de l'installation</t>
  </si>
  <si>
    <t xml:space="preserve"> et plus généralement centraliser en continu toutes les informations disponibles;</t>
  </si>
  <si>
    <t>EL-KHROUB</t>
  </si>
  <si>
    <t xml:space="preserve"> « Bon pour pouvoir »]</t>
  </si>
  <si>
    <t>Signature</t>
  </si>
  <si>
    <t>« Bon pour acceptation de pouvoir »</t>
  </si>
  <si>
    <t>Délégation de pouvoirs</t>
  </si>
  <si>
    <t>SARL EL WAFA</t>
  </si>
  <si>
    <t>Adresse :</t>
  </si>
  <si>
    <t>Raison Social:</t>
  </si>
  <si>
    <t xml:space="preserve">Avenue Chihani Bachir N° 19 </t>
  </si>
  <si>
    <t>Commune :</t>
  </si>
  <si>
    <t>Capital:</t>
  </si>
  <si>
    <t>– centraliser tous les documents que l’entreprise est fondée à obtenir des auditeurs et ceux qu’elle leur remet,</t>
  </si>
  <si>
    <t>– rendre compte à l'AGO chaque trimestre de la situation générale et financière.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</si>
  <si>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 xml:space="preserve">Le certificat de travail, 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</si>
  <si>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 xml:space="preserve">Le solde de tout compte décompose comme suit : </t>
    </r>
  </si>
  <si>
    <t xml:space="preserve">Le délai de forclusion pour contester le présent solde de tout compte est 60 jours. </t>
  </si>
  <si>
    <t xml:space="preserve"> </t>
  </si>
  <si>
    <t>Le présent reçu a été établi en deux exemplaires, dont un lui a été remis.</t>
  </si>
  <si>
    <t>Signature de l’intéressé.</t>
  </si>
  <si>
    <t xml:space="preserve">Signature DRH </t>
  </si>
  <si>
    <t xml:space="preserve">Reçu pour solde de tout compte de </t>
  </si>
  <si>
    <t>BITAM ALLAOUA</t>
  </si>
  <si>
    <t xml:space="preserve">Nous, soussignés, </t>
  </si>
  <si>
    <t xml:space="preserve"> au capital de </t>
  </si>
  <si>
    <t xml:space="preserve"> sise à </t>
  </si>
  <si>
    <t>attestons par la présente que :</t>
  </si>
  <si>
    <t>Immatriculé à la CNAS  agence de CONSTANTINE</t>
  </si>
  <si>
    <t>sous  le  n°</t>
  </si>
  <si>
    <t>7900000000-48</t>
  </si>
  <si>
    <t>Titulaire de la CIN ou PC n° 87008598</t>
  </si>
  <si>
    <t>Date d’entrée :</t>
  </si>
  <si>
    <t xml:space="preserve">Reconnais avoir reçu du Gérant de la </t>
  </si>
  <si>
    <t>Salaire 22 Jours</t>
  </si>
  <si>
    <t>Indemnité congé annuel 15j</t>
  </si>
  <si>
    <t xml:space="preserve">Indemnité cotisables </t>
  </si>
  <si>
    <t xml:space="preserve">Prime d’ancienneté IEP </t>
  </si>
  <si>
    <t>Prime de Panier</t>
  </si>
  <si>
    <t>Autres primes</t>
  </si>
  <si>
    <t>Retenue SS 9%</t>
  </si>
  <si>
    <t>Salaire Imposable</t>
  </si>
  <si>
    <t>Retenue IRG</t>
  </si>
  <si>
    <t>Salaire Net Arrondi</t>
  </si>
  <si>
    <r>
      <t xml:space="preserve">Soit </t>
    </r>
    <r>
      <rPr>
        <b/>
        <sz val="12"/>
        <color theme="1"/>
        <rFont val="Times New Roman"/>
        <family val="1"/>
      </rPr>
      <t>Quarante six mille sept cent quatre vingt trois DA</t>
    </r>
  </si>
  <si>
    <t>Mode de paiement  par chèque n°</t>
  </si>
  <si>
    <t>000854</t>
  </si>
  <si>
    <t>BNA</t>
  </si>
  <si>
    <t>Signature Gérant</t>
  </si>
  <si>
    <r>
      <t>Fait à  el-khroub ,  le 31-07-2019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</si>
</sst>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&quot; DA &quot;"/>
  </numFmts>
  <fonts count="9" x14ac:knownFonts="1">
    <font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7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quotePrefix="1" applyFont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/>
    </xf>
    <xf numFmtId="0" fontId="3" fillId="0" borderId="0" xfId="0" quotePrefix="1" applyFont="1" applyBorder="1" applyAlignment="1"/>
    <xf numFmtId="164" fontId="3" fillId="0" borderId="0" xfId="0" quotePrefix="1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4" xfId="0" applyFont="1" applyBorder="1"/>
    <xf numFmtId="0" fontId="2" fillId="0" borderId="4" xfId="0" applyFont="1" applyBorder="1"/>
    <xf numFmtId="0" fontId="2" fillId="0" borderId="3" xfId="0" applyFont="1" applyBorder="1"/>
    <xf numFmtId="164" fontId="3" fillId="0" borderId="4" xfId="0" quotePrefix="1" applyNumberFormat="1" applyFont="1" applyBorder="1" applyAlignment="1"/>
    <xf numFmtId="0" fontId="2" fillId="0" borderId="0" xfId="0" quotePrefix="1" applyFont="1" applyAlignment="1">
      <alignment horizontal="left"/>
    </xf>
    <xf numFmtId="0" fontId="2" fillId="0" borderId="0" xfId="0" quotePrefix="1" applyFont="1" applyAlignment="1"/>
    <xf numFmtId="164" fontId="3" fillId="0" borderId="0" xfId="0" quotePrefix="1" applyNumberFormat="1" applyFont="1" applyBorder="1" applyAlignment="1">
      <alignment horizontal="left"/>
    </xf>
    <xf numFmtId="164" fontId="3" fillId="0" borderId="4" xfId="0" quotePrefix="1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quotePrefix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14" fontId="3" fillId="0" borderId="3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quotePrefix="1" applyFont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3" xfId="0" quotePrefix="1" applyFont="1" applyBorder="1" applyAlignment="1">
      <alignment horizontal="left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quotePrefix="1" applyFont="1" applyBorder="1" applyAlignment="1">
      <alignment horizontal="left"/>
    </xf>
    <xf numFmtId="0" fontId="5" fillId="0" borderId="0" xfId="0" applyFont="1" applyAlignment="1">
      <alignment horizontal="left" vertical="center" indent="8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8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vertical="center"/>
    </xf>
    <xf numFmtId="0" fontId="8" fillId="0" borderId="0" xfId="0" quotePrefix="1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quotePrefix="1" applyFont="1" applyAlignment="1">
      <alignment horizontal="left" vertical="center" indent="8"/>
    </xf>
    <xf numFmtId="14" fontId="2" fillId="0" borderId="0" xfId="0" applyNumberFormat="1" applyFont="1" applyAlignment="1">
      <alignment horizontal="center"/>
    </xf>
    <xf numFmtId="0" fontId="5" fillId="0" borderId="0" xfId="0" quotePrefix="1" applyFont="1" applyAlignment="1">
      <alignment horizontal="left" vertical="center"/>
    </xf>
    <xf numFmtId="164" fontId="3" fillId="0" borderId="0" xfId="0" quotePrefix="1" applyNumberFormat="1" applyFont="1" applyBorder="1" applyAlignment="1"/>
    <xf numFmtId="164" fontId="3" fillId="0" borderId="0" xfId="0" quotePrefix="1" applyNumberFormat="1" applyFont="1" applyBorder="1" applyAlignment="1">
      <alignment horizontal="center"/>
    </xf>
    <xf numFmtId="0" fontId="5" fillId="0" borderId="0" xfId="0" quotePrefix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quotePrefix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quotePrefix="1" applyFont="1" applyAlignment="1">
      <alignment horizontal="center" vertical="center" wrapText="1"/>
    </xf>
    <xf numFmtId="0" fontId="5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quotePrefix="1" applyFont="1" applyAlignment="1">
      <alignment horizontal="left" vertical="center" indent="8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0"/>
  <sheetViews>
    <sheetView showGridLines="0" workbookViewId="0">
      <selection activeCell="R25" sqref="R25"/>
    </sheetView>
  </sheetViews>
  <sheetFormatPr baseColWidth="10" defaultColWidth="8" defaultRowHeight="15" x14ac:dyDescent="0.25"/>
  <cols>
    <col min="1" max="1" width="0.7109375" style="1" customWidth="1"/>
    <col min="2" max="5" width="8" style="1"/>
    <col min="6" max="6" width="10.140625" style="1" bestFit="1" customWidth="1"/>
    <col min="7" max="16384" width="8" style="1"/>
  </cols>
  <sheetData>
    <row r="2" spans="2:13" x14ac:dyDescent="0.25">
      <c r="B2" s="23" t="s">
        <v>33</v>
      </c>
      <c r="C2" s="22"/>
      <c r="D2" s="22" t="s">
        <v>31</v>
      </c>
      <c r="E2" s="22"/>
      <c r="F2" s="22"/>
      <c r="G2" s="22"/>
    </row>
    <row r="3" spans="2:13" x14ac:dyDescent="0.25">
      <c r="B3" s="22" t="s">
        <v>36</v>
      </c>
      <c r="C3" s="22"/>
      <c r="D3" s="20">
        <v>21500000</v>
      </c>
      <c r="E3" s="20"/>
      <c r="F3" s="20"/>
      <c r="G3" s="8"/>
    </row>
    <row r="4" spans="2:13" x14ac:dyDescent="0.25">
      <c r="B4" s="22" t="s">
        <v>32</v>
      </c>
      <c r="C4" s="22"/>
      <c r="D4" s="23" t="s">
        <v>34</v>
      </c>
      <c r="E4" s="23"/>
      <c r="F4" s="23"/>
      <c r="G4" s="23"/>
    </row>
    <row r="5" spans="2:13" x14ac:dyDescent="0.25">
      <c r="B5" s="23" t="s">
        <v>35</v>
      </c>
      <c r="C5" s="22"/>
      <c r="D5" s="24" t="s">
        <v>26</v>
      </c>
      <c r="E5" s="24"/>
      <c r="F5" s="19"/>
      <c r="G5" s="19"/>
    </row>
    <row r="11" spans="2:13" ht="20.25" x14ac:dyDescent="0.25">
      <c r="B11" s="35" t="s">
        <v>30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2:13" ht="20.25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2:13" ht="18.95" customHeight="1" x14ac:dyDescent="0.25">
      <c r="B13" s="28" t="s">
        <v>9</v>
      </c>
      <c r="C13" s="26"/>
      <c r="D13" s="37" t="s">
        <v>10</v>
      </c>
      <c r="E13" s="37"/>
      <c r="F13" s="37"/>
      <c r="G13" s="37"/>
      <c r="H13" s="37"/>
      <c r="I13" s="37"/>
      <c r="J13" s="37"/>
      <c r="K13" s="37"/>
      <c r="L13" s="37"/>
      <c r="M13" s="8"/>
    </row>
    <row r="14" spans="2:13" ht="18.95" customHeight="1" x14ac:dyDescent="0.25">
      <c r="B14" s="28" t="s">
        <v>11</v>
      </c>
      <c r="C14" s="26"/>
      <c r="D14" s="26"/>
      <c r="E14" s="38" t="s">
        <v>12</v>
      </c>
      <c r="F14" s="38"/>
      <c r="G14" s="38"/>
      <c r="H14" s="38"/>
      <c r="I14" s="38"/>
      <c r="J14" s="38"/>
      <c r="K14" s="38"/>
      <c r="L14" s="38"/>
      <c r="M14" s="8"/>
    </row>
    <row r="15" spans="2:13" ht="18.95" customHeight="1" x14ac:dyDescent="0.25">
      <c r="B15" s="3" t="s">
        <v>13</v>
      </c>
      <c r="C15" s="34" t="s">
        <v>14</v>
      </c>
      <c r="D15" s="34"/>
      <c r="E15" s="34"/>
      <c r="F15" s="34"/>
      <c r="G15" s="34"/>
      <c r="H15" s="34"/>
      <c r="I15" s="34"/>
      <c r="J15" s="34"/>
      <c r="K15" s="34"/>
      <c r="L15" s="34"/>
      <c r="M15" s="11"/>
    </row>
    <row r="16" spans="2:13" ht="18.95" customHeight="1" x14ac:dyDescent="0.25">
      <c r="B16" s="3" t="s">
        <v>15</v>
      </c>
      <c r="C16" s="21">
        <f>D3</f>
        <v>21500000</v>
      </c>
      <c r="D16" s="21"/>
      <c r="E16" s="21"/>
      <c r="F16" s="21"/>
      <c r="G16" s="21"/>
      <c r="H16" s="21"/>
      <c r="I16" s="21"/>
      <c r="J16" s="21"/>
      <c r="K16" s="21"/>
      <c r="L16" s="21"/>
      <c r="M16" s="12"/>
    </row>
    <row r="17" spans="2:13" ht="18.95" customHeight="1" x14ac:dyDescent="0.25">
      <c r="B17" s="3" t="s">
        <v>16</v>
      </c>
      <c r="C17" s="21" t="str">
        <f>D4</f>
        <v xml:space="preserve">Avenue Chihani Bachir N° 19 </v>
      </c>
      <c r="D17" s="21"/>
      <c r="E17" s="21"/>
      <c r="F17" s="21"/>
      <c r="G17" s="21"/>
      <c r="H17" s="17" t="str">
        <f>+D5</f>
        <v>EL-KHROUB</v>
      </c>
      <c r="I17" s="17"/>
      <c r="J17" s="17"/>
      <c r="K17" s="17"/>
      <c r="L17" s="17"/>
      <c r="M17" s="12"/>
    </row>
    <row r="18" spans="2:13" ht="18.95" customHeight="1" x14ac:dyDescent="0.25">
      <c r="B18" s="3" t="s">
        <v>17</v>
      </c>
      <c r="C18" s="9"/>
      <c r="D18" s="9"/>
      <c r="E18" s="8"/>
      <c r="F18" s="30">
        <v>43374</v>
      </c>
      <c r="G18" s="30"/>
      <c r="H18" s="13"/>
      <c r="I18" s="13"/>
      <c r="J18" s="13"/>
      <c r="K18" s="13"/>
      <c r="L18" s="13"/>
      <c r="M18" s="8"/>
    </row>
    <row r="19" spans="2:13" ht="18.95" customHeight="1" x14ac:dyDescent="0.25">
      <c r="B19" s="3" t="s">
        <v>18</v>
      </c>
      <c r="C19" s="21" t="s">
        <v>19</v>
      </c>
      <c r="D19" s="21"/>
      <c r="E19" s="21"/>
      <c r="F19" s="21"/>
      <c r="G19" s="21"/>
      <c r="H19" s="21"/>
      <c r="I19" s="21"/>
      <c r="J19" s="21"/>
      <c r="K19" s="21"/>
      <c r="L19" s="21"/>
      <c r="M19" s="8"/>
    </row>
    <row r="20" spans="2:13" ht="18.95" customHeight="1" x14ac:dyDescent="0.25">
      <c r="B20" s="32" t="s">
        <v>20</v>
      </c>
      <c r="C20" s="27"/>
      <c r="D20" s="27"/>
      <c r="E20" s="27"/>
      <c r="F20" s="33" t="s">
        <v>21</v>
      </c>
      <c r="G20" s="33"/>
      <c r="H20" s="33"/>
      <c r="I20" s="33"/>
      <c r="J20" s="14" t="s">
        <v>22</v>
      </c>
      <c r="K20" s="15"/>
      <c r="L20" s="15"/>
      <c r="M20" s="8"/>
    </row>
    <row r="21" spans="2:13" ht="18.95" customHeight="1" x14ac:dyDescent="0.25">
      <c r="B21" s="2" t="s">
        <v>0</v>
      </c>
    </row>
    <row r="22" spans="2:13" ht="18.95" customHeight="1" x14ac:dyDescent="0.25">
      <c r="B22" s="32" t="s">
        <v>23</v>
      </c>
      <c r="C22" s="32"/>
      <c r="D22" s="32"/>
      <c r="E22" s="34" t="s">
        <v>24</v>
      </c>
      <c r="F22" s="34"/>
      <c r="G22" s="34"/>
      <c r="H22" s="34"/>
      <c r="I22" s="29">
        <v>43374</v>
      </c>
      <c r="J22" s="29"/>
      <c r="K22" s="16"/>
      <c r="L22" s="16"/>
    </row>
    <row r="23" spans="2:13" ht="18.95" customHeight="1" x14ac:dyDescent="0.25">
      <c r="B23" s="27" t="s">
        <v>1</v>
      </c>
      <c r="C23" s="27"/>
      <c r="D23" s="27"/>
      <c r="E23" s="27"/>
      <c r="F23" s="30">
        <f>I22</f>
        <v>43374</v>
      </c>
      <c r="G23" s="31"/>
      <c r="H23" s="15"/>
      <c r="I23" s="15"/>
      <c r="J23" s="15"/>
      <c r="K23" s="15"/>
      <c r="L23" s="15"/>
    </row>
    <row r="24" spans="2:13" ht="18.95" customHeight="1" x14ac:dyDescent="0.25">
      <c r="B24" s="26" t="s">
        <v>2</v>
      </c>
      <c r="C24" s="26"/>
      <c r="D24" s="26"/>
      <c r="E24" s="26"/>
    </row>
    <row r="25" spans="2:13" ht="18.95" customHeight="1" x14ac:dyDescent="0.25">
      <c r="B25" s="5" t="s">
        <v>3</v>
      </c>
      <c r="C25" s="5"/>
      <c r="D25" s="5"/>
      <c r="E25" s="5"/>
    </row>
    <row r="26" spans="2:13" ht="18.95" customHeight="1" x14ac:dyDescent="0.25">
      <c r="B26" s="3" t="s">
        <v>37</v>
      </c>
      <c r="C26" s="5"/>
      <c r="D26" s="5"/>
      <c r="E26" s="5"/>
    </row>
    <row r="27" spans="2:13" ht="18.95" customHeight="1" x14ac:dyDescent="0.25">
      <c r="B27" s="5" t="s">
        <v>25</v>
      </c>
      <c r="C27" s="5"/>
      <c r="D27" s="5"/>
      <c r="E27" s="5"/>
    </row>
    <row r="28" spans="2:13" ht="18.95" customHeight="1" x14ac:dyDescent="0.25">
      <c r="B28" s="3" t="s">
        <v>4</v>
      </c>
      <c r="C28" s="3"/>
      <c r="D28" s="3"/>
      <c r="E28" s="3"/>
    </row>
    <row r="29" spans="2:13" ht="18.95" customHeight="1" x14ac:dyDescent="0.25">
      <c r="B29" s="3" t="s">
        <v>38</v>
      </c>
      <c r="C29" s="3"/>
      <c r="D29" s="3"/>
      <c r="E29" s="3"/>
    </row>
    <row r="30" spans="2:13" ht="18.95" customHeight="1" x14ac:dyDescent="0.25">
      <c r="B30" s="3"/>
      <c r="C30" s="3"/>
      <c r="D30" s="3"/>
      <c r="E30" s="3"/>
    </row>
    <row r="31" spans="2:13" ht="18.95" customHeight="1" x14ac:dyDescent="0.25">
      <c r="B31" s="5" t="s">
        <v>5</v>
      </c>
      <c r="C31" s="5"/>
      <c r="D31" s="25" t="s">
        <v>26</v>
      </c>
      <c r="E31" s="25"/>
      <c r="G31" s="5" t="s">
        <v>6</v>
      </c>
      <c r="H31" s="25">
        <v>43279</v>
      </c>
      <c r="I31" s="25"/>
    </row>
    <row r="32" spans="2:13" ht="18.95" customHeight="1" x14ac:dyDescent="0.25">
      <c r="B32" s="5"/>
      <c r="C32" s="5"/>
      <c r="D32" s="10"/>
      <c r="E32" s="10"/>
      <c r="G32" s="5"/>
      <c r="H32" s="10"/>
      <c r="I32" s="10"/>
    </row>
    <row r="33" spans="2:10" ht="18.95" customHeight="1" x14ac:dyDescent="0.25">
      <c r="C33" s="5"/>
      <c r="D33" s="5"/>
      <c r="E33" s="27" t="s">
        <v>28</v>
      </c>
      <c r="F33" s="27"/>
    </row>
    <row r="34" spans="2:10" ht="18.95" customHeight="1" x14ac:dyDescent="0.25">
      <c r="B34" s="26" t="s">
        <v>7</v>
      </c>
      <c r="C34" s="26"/>
      <c r="D34" s="26"/>
      <c r="E34" s="26"/>
      <c r="G34" s="26" t="s">
        <v>27</v>
      </c>
      <c r="H34" s="26"/>
      <c r="I34" s="26"/>
      <c r="J34" s="26"/>
    </row>
    <row r="35" spans="2:10" ht="18.95" customHeight="1" x14ac:dyDescent="0.25">
      <c r="B35" s="9"/>
      <c r="C35" s="9"/>
      <c r="D35" s="9"/>
      <c r="E35" s="9"/>
      <c r="G35" s="9"/>
      <c r="H35" s="9"/>
      <c r="I35" s="9"/>
      <c r="J35" s="9"/>
    </row>
    <row r="36" spans="2:10" ht="18.95" customHeight="1" x14ac:dyDescent="0.25"/>
    <row r="37" spans="2:10" ht="18.95" customHeight="1" x14ac:dyDescent="0.25">
      <c r="C37" s="5"/>
      <c r="D37" s="5"/>
      <c r="E37" s="27" t="s">
        <v>28</v>
      </c>
      <c r="F37" s="27"/>
    </row>
    <row r="38" spans="2:10" ht="18.95" customHeight="1" x14ac:dyDescent="0.25">
      <c r="B38" s="26" t="s">
        <v>8</v>
      </c>
      <c r="C38" s="26"/>
      <c r="D38" s="26"/>
      <c r="E38" s="26"/>
      <c r="G38" s="28" t="s">
        <v>29</v>
      </c>
      <c r="H38" s="26"/>
      <c r="I38" s="26"/>
      <c r="J38" s="26"/>
    </row>
    <row r="39" spans="2:10" ht="18.95" customHeight="1" x14ac:dyDescent="0.25">
      <c r="B39" s="5"/>
      <c r="C39" s="5"/>
      <c r="D39" s="5"/>
      <c r="E39" s="5"/>
    </row>
    <row r="40" spans="2:10" ht="18.95" customHeight="1" x14ac:dyDescent="0.25">
      <c r="B40" s="4"/>
      <c r="C40" s="5"/>
      <c r="D40" s="5"/>
      <c r="E40" s="5"/>
    </row>
  </sheetData>
  <mergeCells count="34">
    <mergeCell ref="B14:D14"/>
    <mergeCell ref="E14:L14"/>
    <mergeCell ref="B20:E20"/>
    <mergeCell ref="F20:I20"/>
    <mergeCell ref="B22:D22"/>
    <mergeCell ref="B23:E23"/>
    <mergeCell ref="E22:H22"/>
    <mergeCell ref="B38:E38"/>
    <mergeCell ref="G38:J38"/>
    <mergeCell ref="B34:E34"/>
    <mergeCell ref="I22:J22"/>
    <mergeCell ref="F23:G23"/>
    <mergeCell ref="B24:E24"/>
    <mergeCell ref="D31:E31"/>
    <mergeCell ref="H31:I31"/>
    <mergeCell ref="G34:J34"/>
    <mergeCell ref="E33:F33"/>
    <mergeCell ref="E37:F37"/>
    <mergeCell ref="D3:F3"/>
    <mergeCell ref="C19:L19"/>
    <mergeCell ref="D2:G2"/>
    <mergeCell ref="B2:C2"/>
    <mergeCell ref="B4:C4"/>
    <mergeCell ref="D4:G4"/>
    <mergeCell ref="C17:G17"/>
    <mergeCell ref="B5:C5"/>
    <mergeCell ref="D5:E5"/>
    <mergeCell ref="B3:C3"/>
    <mergeCell ref="F18:G18"/>
    <mergeCell ref="C15:L15"/>
    <mergeCell ref="C16:L16"/>
    <mergeCell ref="B11:L11"/>
    <mergeCell ref="B13:C13"/>
    <mergeCell ref="D13:L13"/>
  </mergeCells>
  <pageMargins left="0" right="0" top="0.74803149606299213" bottom="0.74803149606299213" header="0" footer="0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47"/>
  <sheetViews>
    <sheetView showGridLines="0" tabSelected="1" workbookViewId="0">
      <selection activeCell="W29" sqref="W29"/>
    </sheetView>
  </sheetViews>
  <sheetFormatPr baseColWidth="10" defaultColWidth="6.5703125" defaultRowHeight="15" x14ac:dyDescent="0.25"/>
  <cols>
    <col min="1" max="1" width="1.28515625" style="1" customWidth="1"/>
    <col min="2" max="3" width="6.5703125" style="1"/>
    <col min="4" max="4" width="7.28515625" style="1" customWidth="1"/>
    <col min="5" max="7" width="6.5703125" style="1"/>
    <col min="8" max="8" width="4.140625" style="1" customWidth="1"/>
    <col min="9" max="12" width="6.5703125" style="1"/>
    <col min="13" max="13" width="2.5703125" style="1" customWidth="1"/>
    <col min="14" max="16384" width="6.5703125" style="1"/>
  </cols>
  <sheetData>
    <row r="2" spans="2:17" x14ac:dyDescent="0.25">
      <c r="B2" s="23" t="s">
        <v>33</v>
      </c>
      <c r="C2" s="22"/>
      <c r="D2" s="1" t="str">
        <f>+Feuil1!D2</f>
        <v>SARL EL WAFA</v>
      </c>
    </row>
    <row r="3" spans="2:17" x14ac:dyDescent="0.25">
      <c r="B3" s="22" t="s">
        <v>36</v>
      </c>
      <c r="C3" s="22"/>
      <c r="D3" s="20">
        <f>+Feuil1!D3</f>
        <v>21500000</v>
      </c>
      <c r="E3" s="20"/>
      <c r="F3" s="20"/>
    </row>
    <row r="4" spans="2:17" x14ac:dyDescent="0.25">
      <c r="B4" s="22" t="s">
        <v>32</v>
      </c>
      <c r="C4" s="22"/>
      <c r="D4" s="1" t="str">
        <f>+Feuil1!D4</f>
        <v xml:space="preserve">Avenue Chihani Bachir N° 19 </v>
      </c>
    </row>
    <row r="5" spans="2:17" x14ac:dyDescent="0.25">
      <c r="B5" s="23" t="s">
        <v>35</v>
      </c>
      <c r="C5" s="22"/>
      <c r="D5" s="1" t="str">
        <f>+Feuil1!D5</f>
        <v>EL-KHROUB</v>
      </c>
    </row>
    <row r="11" spans="2:17" ht="24" customHeight="1" x14ac:dyDescent="0.3">
      <c r="D11" s="43" t="s">
        <v>46</v>
      </c>
      <c r="E11" s="42"/>
      <c r="F11" s="42"/>
      <c r="G11" s="42"/>
      <c r="H11" s="42"/>
      <c r="I11" s="42"/>
      <c r="J11" s="42"/>
      <c r="K11" s="42"/>
      <c r="L11" s="45" t="s">
        <v>47</v>
      </c>
      <c r="M11" s="45"/>
      <c r="N11" s="45"/>
      <c r="O11" s="45"/>
      <c r="P11" s="45"/>
      <c r="Q11" s="45"/>
    </row>
    <row r="12" spans="2:17" ht="15.75" x14ac:dyDescent="0.25">
      <c r="I12" s="39"/>
    </row>
    <row r="13" spans="2:17" ht="18.75" x14ac:dyDescent="0.25">
      <c r="B13" s="49" t="s">
        <v>48</v>
      </c>
      <c r="C13" s="40"/>
      <c r="D13" s="40"/>
      <c r="E13" s="46" t="str">
        <f>+Feuil1!D2</f>
        <v>SARL EL WAFA</v>
      </c>
      <c r="F13" s="46"/>
      <c r="G13" s="46"/>
      <c r="H13" s="46"/>
      <c r="I13" s="18" t="s">
        <v>49</v>
      </c>
      <c r="K13" s="20">
        <f>+Feuil1!D3</f>
        <v>21500000</v>
      </c>
      <c r="L13" s="20"/>
      <c r="M13" s="20"/>
      <c r="N13" s="18" t="s">
        <v>50</v>
      </c>
      <c r="O13" s="1" t="str">
        <f>+Feuil1!D4</f>
        <v xml:space="preserve">Avenue Chihani Bachir N° 19 </v>
      </c>
    </row>
    <row r="14" spans="2:17" ht="15.75" customHeight="1" x14ac:dyDescent="0.25">
      <c r="B14" s="50" t="str">
        <f>+Feuil1!D5</f>
        <v>EL-KHROUB</v>
      </c>
      <c r="C14" s="50"/>
      <c r="D14" s="1" t="s">
        <v>51</v>
      </c>
      <c r="H14" s="52" t="str">
        <f>+L11</f>
        <v>BITAM ALLAOUA</v>
      </c>
      <c r="I14" s="52"/>
      <c r="J14" s="52"/>
      <c r="K14" s="52"/>
      <c r="L14" s="18" t="s">
        <v>52</v>
      </c>
    </row>
    <row r="15" spans="2:17" ht="18.75" x14ac:dyDescent="0.3">
      <c r="B15" s="18" t="s">
        <v>53</v>
      </c>
      <c r="D15" s="44" t="s">
        <v>54</v>
      </c>
      <c r="E15" s="44"/>
      <c r="F15" s="44"/>
      <c r="G15" s="18" t="s">
        <v>55</v>
      </c>
      <c r="H15" s="51"/>
      <c r="I15" s="39"/>
    </row>
    <row r="16" spans="2:17" ht="15.75" x14ac:dyDescent="0.25">
      <c r="B16" s="1" t="s">
        <v>56</v>
      </c>
      <c r="D16" s="54">
        <v>38353</v>
      </c>
      <c r="E16" s="50"/>
      <c r="G16" s="1" t="s">
        <v>56</v>
      </c>
      <c r="I16" s="39"/>
      <c r="J16" s="54">
        <v>43618</v>
      </c>
      <c r="K16" s="50"/>
    </row>
    <row r="17" spans="2:17" ht="15.75" x14ac:dyDescent="0.25">
      <c r="I17" s="53"/>
    </row>
    <row r="18" spans="2:17" ht="15.75" x14ac:dyDescent="0.25">
      <c r="B18" s="18" t="s">
        <v>57</v>
      </c>
      <c r="G18" s="1" t="str">
        <f>+D2</f>
        <v>SARL EL WAFA</v>
      </c>
      <c r="I18" s="48"/>
      <c r="J18" s="40"/>
      <c r="K18" s="40"/>
      <c r="L18" s="40"/>
      <c r="M18" s="40"/>
      <c r="N18" s="40"/>
    </row>
    <row r="19" spans="2:17" ht="15.75" x14ac:dyDescent="0.25">
      <c r="B19" s="18"/>
      <c r="I19" s="48"/>
      <c r="J19" s="40"/>
      <c r="K19" s="40"/>
      <c r="L19" s="40"/>
      <c r="M19" s="40"/>
      <c r="N19" s="40"/>
    </row>
    <row r="20" spans="2:17" ht="15.75" x14ac:dyDescent="0.25">
      <c r="G20" s="46" t="s">
        <v>39</v>
      </c>
      <c r="H20" s="46"/>
      <c r="I20" s="46"/>
      <c r="J20" s="46"/>
    </row>
    <row r="21" spans="2:17" ht="15.75" x14ac:dyDescent="0.25">
      <c r="G21" s="47" t="s">
        <v>40</v>
      </c>
      <c r="H21" s="47"/>
      <c r="I21" s="47"/>
      <c r="J21" s="47"/>
      <c r="K21" s="47"/>
      <c r="L21" s="47"/>
      <c r="M21" s="47"/>
      <c r="N21" s="47"/>
      <c r="O21" s="47"/>
    </row>
    <row r="22" spans="2:17" ht="15.75" x14ac:dyDescent="0.25">
      <c r="I22" s="40"/>
      <c r="J22" s="40"/>
      <c r="K22" s="40"/>
      <c r="L22" s="40"/>
    </row>
    <row r="23" spans="2:17" ht="15.75" x14ac:dyDescent="0.25">
      <c r="I23" s="55" t="s">
        <v>58</v>
      </c>
      <c r="J23" s="40"/>
      <c r="K23" s="40"/>
      <c r="L23" s="40"/>
      <c r="O23" s="56"/>
      <c r="P23" s="57">
        <v>30800</v>
      </c>
      <c r="Q23" s="57"/>
    </row>
    <row r="24" spans="2:17" ht="15.75" x14ac:dyDescent="0.25">
      <c r="I24" s="55" t="s">
        <v>59</v>
      </c>
      <c r="J24" s="40"/>
      <c r="K24" s="40"/>
      <c r="L24" s="40"/>
      <c r="P24" s="57">
        <v>8418</v>
      </c>
      <c r="Q24" s="57"/>
    </row>
    <row r="25" spans="2:17" ht="15.75" x14ac:dyDescent="0.25">
      <c r="I25" s="55" t="s">
        <v>60</v>
      </c>
      <c r="J25" s="40"/>
      <c r="K25" s="40"/>
      <c r="L25" s="40"/>
      <c r="P25" s="57">
        <v>10852</v>
      </c>
      <c r="Q25" s="57"/>
    </row>
    <row r="26" spans="2:17" ht="15.75" x14ac:dyDescent="0.25">
      <c r="I26" s="55" t="s">
        <v>61</v>
      </c>
      <c r="J26" s="40"/>
      <c r="K26" s="40"/>
      <c r="L26" s="40"/>
      <c r="P26" s="57">
        <v>2580</v>
      </c>
      <c r="Q26" s="57"/>
    </row>
    <row r="27" spans="2:17" ht="15.75" x14ac:dyDescent="0.25">
      <c r="I27" s="55" t="s">
        <v>63</v>
      </c>
      <c r="J27" s="40"/>
      <c r="K27" s="40"/>
      <c r="L27" s="40"/>
      <c r="P27" s="57">
        <v>4874</v>
      </c>
      <c r="Q27" s="57"/>
    </row>
    <row r="28" spans="2:17" ht="15.75" x14ac:dyDescent="0.25">
      <c r="I28" s="55" t="s">
        <v>62</v>
      </c>
      <c r="J28" s="40"/>
      <c r="K28" s="40"/>
      <c r="L28" s="40"/>
      <c r="P28" s="57">
        <v>5200</v>
      </c>
      <c r="Q28" s="57"/>
    </row>
    <row r="29" spans="2:17" ht="15.75" x14ac:dyDescent="0.25">
      <c r="I29" s="55" t="s">
        <v>64</v>
      </c>
      <c r="J29" s="40"/>
      <c r="K29" s="40"/>
      <c r="L29" s="40"/>
      <c r="P29" s="57">
        <f>+SUM(P23:P27)*9%</f>
        <v>5177.16</v>
      </c>
      <c r="Q29" s="57"/>
    </row>
    <row r="30" spans="2:17" ht="15.75" x14ac:dyDescent="0.25">
      <c r="I30" s="55" t="s">
        <v>65</v>
      </c>
      <c r="J30" s="40"/>
      <c r="K30" s="40"/>
      <c r="L30" s="40"/>
      <c r="P30" s="57">
        <f>SUM(P23:P27)+P28-P29</f>
        <v>57546.84</v>
      </c>
      <c r="Q30" s="57"/>
    </row>
    <row r="31" spans="2:17" ht="15.75" x14ac:dyDescent="0.25">
      <c r="I31" s="55" t="s">
        <v>66</v>
      </c>
      <c r="P31" s="57">
        <f>IF(P30&gt;15000,(IF(P30&lt;22500,(P30-15000)*20%,IF(P30&lt;28750,(((P30-22500)*12%)+1500),IF(P30&lt;30000,(((P30-28750)*20%)+22500),(((P30-30000)*30%)+2500))))),0)</f>
        <v>10764.051999999998</v>
      </c>
      <c r="Q31" s="57"/>
    </row>
    <row r="32" spans="2:17" ht="15.75" x14ac:dyDescent="0.25">
      <c r="I32" s="55" t="s">
        <v>67</v>
      </c>
      <c r="P32" s="57">
        <f>+P30-P31</f>
        <v>46782.788</v>
      </c>
      <c r="Q32" s="57"/>
    </row>
    <row r="33" spans="7:18" x14ac:dyDescent="0.25">
      <c r="I33" s="2"/>
    </row>
    <row r="35" spans="7:18" ht="31.5" customHeight="1" x14ac:dyDescent="0.25">
      <c r="I35" s="58" t="s">
        <v>68</v>
      </c>
      <c r="J35" s="58"/>
      <c r="K35" s="58"/>
      <c r="L35" s="58"/>
      <c r="M35" s="58"/>
      <c r="N35" s="58"/>
      <c r="O35" s="58"/>
      <c r="P35" s="58"/>
      <c r="Q35" s="58"/>
      <c r="R35" s="58"/>
    </row>
    <row r="36" spans="7:18" ht="18" customHeight="1" x14ac:dyDescent="0.25">
      <c r="G36" s="7" t="s">
        <v>69</v>
      </c>
      <c r="H36" s="5"/>
      <c r="I36" s="60"/>
      <c r="J36" s="61"/>
      <c r="K36" s="61"/>
      <c r="L36" s="62" t="s">
        <v>70</v>
      </c>
      <c r="M36" s="62"/>
      <c r="N36" s="61" t="s">
        <v>71</v>
      </c>
      <c r="O36" s="59"/>
      <c r="P36" s="59"/>
      <c r="Q36" s="59"/>
      <c r="R36" s="59"/>
    </row>
    <row r="37" spans="7:18" ht="18" customHeight="1" x14ac:dyDescent="0.25">
      <c r="G37" s="7" t="s">
        <v>41</v>
      </c>
      <c r="H37" s="5"/>
      <c r="I37" s="60"/>
      <c r="J37" s="61"/>
      <c r="K37" s="61"/>
      <c r="L37" s="63"/>
      <c r="M37" s="64"/>
      <c r="N37" s="61"/>
      <c r="O37" s="59"/>
      <c r="P37" s="59"/>
      <c r="Q37" s="59"/>
      <c r="R37" s="59"/>
    </row>
    <row r="38" spans="7:18" ht="18" customHeight="1" x14ac:dyDescent="0.25">
      <c r="G38" s="7" t="s">
        <v>43</v>
      </c>
      <c r="H38" s="5"/>
      <c r="I38" s="60"/>
      <c r="J38" s="61"/>
      <c r="K38" s="61"/>
      <c r="L38" s="63"/>
      <c r="M38" s="64"/>
      <c r="N38" s="61"/>
      <c r="O38" s="59"/>
      <c r="P38" s="59"/>
      <c r="Q38" s="59"/>
      <c r="R38" s="59"/>
    </row>
    <row r="39" spans="7:18" ht="18" customHeight="1" x14ac:dyDescent="0.25">
      <c r="G39" s="7"/>
      <c r="H39" s="5"/>
      <c r="I39" s="60"/>
      <c r="J39" s="61"/>
      <c r="K39" s="61"/>
      <c r="L39" s="63"/>
      <c r="M39" s="64"/>
      <c r="N39" s="61"/>
      <c r="O39" s="59"/>
      <c r="P39" s="59"/>
      <c r="Q39" s="59"/>
      <c r="R39" s="59"/>
    </row>
    <row r="40" spans="7:18" ht="15.75" x14ac:dyDescent="0.25">
      <c r="I40" s="65" t="s">
        <v>73</v>
      </c>
    </row>
    <row r="41" spans="7:18" ht="15.75" x14ac:dyDescent="0.25">
      <c r="I41" s="39"/>
    </row>
    <row r="42" spans="7:18" ht="15.75" x14ac:dyDescent="0.25">
      <c r="I42" s="39"/>
    </row>
    <row r="43" spans="7:18" ht="15.75" x14ac:dyDescent="0.25">
      <c r="I43" s="41" t="s">
        <v>44</v>
      </c>
    </row>
    <row r="44" spans="7:18" ht="15.75" x14ac:dyDescent="0.25">
      <c r="I44" s="41"/>
    </row>
    <row r="45" spans="7:18" ht="15.75" x14ac:dyDescent="0.25">
      <c r="I45" s="41"/>
    </row>
    <row r="46" spans="7:18" ht="15.75" x14ac:dyDescent="0.25">
      <c r="I46" s="65" t="s">
        <v>45</v>
      </c>
      <c r="M46" s="65" t="s">
        <v>72</v>
      </c>
    </row>
    <row r="47" spans="7:18" ht="15.75" x14ac:dyDescent="0.25">
      <c r="I47" s="39" t="s">
        <v>42</v>
      </c>
    </row>
  </sheetData>
  <mergeCells count="28">
    <mergeCell ref="L36:M36"/>
    <mergeCell ref="P29:Q29"/>
    <mergeCell ref="P30:Q30"/>
    <mergeCell ref="P31:Q31"/>
    <mergeCell ref="P32:Q32"/>
    <mergeCell ref="I35:R35"/>
    <mergeCell ref="P23:Q23"/>
    <mergeCell ref="P24:Q24"/>
    <mergeCell ref="P25:Q25"/>
    <mergeCell ref="P26:Q26"/>
    <mergeCell ref="P28:Q28"/>
    <mergeCell ref="P27:Q27"/>
    <mergeCell ref="B2:C2"/>
    <mergeCell ref="B3:C3"/>
    <mergeCell ref="B4:C4"/>
    <mergeCell ref="B5:C5"/>
    <mergeCell ref="D3:F3"/>
    <mergeCell ref="G20:J20"/>
    <mergeCell ref="G21:O21"/>
    <mergeCell ref="B14:C14"/>
    <mergeCell ref="H14:K14"/>
    <mergeCell ref="D15:F15"/>
    <mergeCell ref="D16:E16"/>
    <mergeCell ref="J16:K16"/>
    <mergeCell ref="D11:K11"/>
    <mergeCell ref="L11:Q11"/>
    <mergeCell ref="E13:H13"/>
    <mergeCell ref="K13:M13"/>
  </mergeCells>
  <pageMargins left="0" right="0" top="0" bottom="0" header="0" footer="0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solde de T COMPTE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2019-09-03T07:14:26Z</dcterms:created>
  <dcterms:modified xsi:type="dcterms:W3CDTF">2019-09-03T16:21:49Z</dcterms:modified>
</cp:coreProperties>
</file>