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ED4D" lockStructure="1"/>
  <bookViews>
    <workbookView xWindow="360" yWindow="105" windowWidth="14355" windowHeight="4695"/>
  </bookViews>
  <sheets>
    <sheet name="Auteur" sheetId="8" r:id="rId1"/>
    <sheet name="Saisie" sheetId="7" r:id="rId2"/>
    <sheet name="DAS employés" sheetId="2" r:id="rId3"/>
    <sheet name="DAS employeur" sheetId="1" r:id="rId4"/>
    <sheet name="Data E" sheetId="3" state="veryHidden" r:id="rId5"/>
    <sheet name="Data S" sheetId="6" state="veryHidden" r:id="rId6"/>
  </sheets>
  <calcPr calcId="145621"/>
</workbook>
</file>

<file path=xl/calcChain.xml><?xml version="1.0" encoding="utf-8"?>
<calcChain xmlns="http://schemas.openxmlformats.org/spreadsheetml/2006/main">
  <c r="G6" i="3" l="1"/>
  <c r="G5" i="3"/>
  <c r="C8" i="3"/>
  <c r="C5" i="3"/>
  <c r="Z6" i="7" l="1"/>
  <c r="K6" i="7"/>
  <c r="P6" i="7"/>
  <c r="K7" i="7"/>
  <c r="L7" i="6" s="1"/>
  <c r="K7" i="6" s="1"/>
  <c r="P7" i="7"/>
  <c r="U7" i="7"/>
  <c r="Z7" i="7"/>
  <c r="K8" i="7"/>
  <c r="L8" i="6" s="1"/>
  <c r="K8" i="6" s="1"/>
  <c r="P8" i="7"/>
  <c r="U8" i="7"/>
  <c r="Z8" i="7"/>
  <c r="K9" i="7"/>
  <c r="P9" i="7"/>
  <c r="U9" i="7"/>
  <c r="Z9" i="7"/>
  <c r="K10" i="7"/>
  <c r="L10" i="6" s="1"/>
  <c r="K10" i="6" s="1"/>
  <c r="P10" i="7"/>
  <c r="U10" i="7"/>
  <c r="Z10" i="7"/>
  <c r="K11" i="7"/>
  <c r="L11" i="6" s="1"/>
  <c r="K11" i="6" s="1"/>
  <c r="P11" i="7"/>
  <c r="U11" i="7"/>
  <c r="Z11" i="7"/>
  <c r="K12" i="7"/>
  <c r="L12" i="6" s="1"/>
  <c r="K12" i="6" s="1"/>
  <c r="P12" i="7"/>
  <c r="U12" i="7"/>
  <c r="Z12" i="7"/>
  <c r="K13" i="7"/>
  <c r="P13" i="7"/>
  <c r="U13" i="7"/>
  <c r="Z13" i="7"/>
  <c r="K14" i="7"/>
  <c r="L14" i="6" s="1"/>
  <c r="K14" i="6" s="1"/>
  <c r="P14" i="7"/>
  <c r="U14" i="7"/>
  <c r="Z14" i="7"/>
  <c r="K15" i="7"/>
  <c r="L15" i="6" s="1"/>
  <c r="K15" i="6" s="1"/>
  <c r="P15" i="7"/>
  <c r="U15" i="7"/>
  <c r="Z15" i="7"/>
  <c r="K16" i="7"/>
  <c r="L16" i="6" s="1"/>
  <c r="K16" i="6" s="1"/>
  <c r="P16" i="7"/>
  <c r="U16" i="7"/>
  <c r="Z16" i="7"/>
  <c r="K17" i="7"/>
  <c r="P17" i="7"/>
  <c r="U17" i="7"/>
  <c r="Z17" i="7"/>
  <c r="K18" i="7"/>
  <c r="L18" i="6" s="1"/>
  <c r="K18" i="6" s="1"/>
  <c r="P18" i="7"/>
  <c r="U18" i="7"/>
  <c r="Z18" i="7"/>
  <c r="K19" i="7"/>
  <c r="L19" i="6" s="1"/>
  <c r="K19" i="6" s="1"/>
  <c r="P19" i="7"/>
  <c r="U19" i="7"/>
  <c r="Z19" i="7"/>
  <c r="K20" i="7"/>
  <c r="L20" i="6" s="1"/>
  <c r="K20" i="6" s="1"/>
  <c r="P20" i="7"/>
  <c r="U20" i="7"/>
  <c r="Z20" i="7"/>
  <c r="K21" i="7"/>
  <c r="L21" i="6" s="1"/>
  <c r="K21" i="6" s="1"/>
  <c r="P21" i="7"/>
  <c r="U21" i="7"/>
  <c r="Z21" i="7"/>
  <c r="K22" i="7"/>
  <c r="P22" i="7"/>
  <c r="U22" i="7"/>
  <c r="Z22" i="7"/>
  <c r="K23" i="7"/>
  <c r="P23" i="7"/>
  <c r="U23" i="7"/>
  <c r="Z23" i="7"/>
  <c r="K24" i="7"/>
  <c r="P24" i="7"/>
  <c r="U24" i="7"/>
  <c r="Z24" i="7"/>
  <c r="K25" i="7"/>
  <c r="L25" i="6" s="1"/>
  <c r="K25" i="6" s="1"/>
  <c r="P25" i="7"/>
  <c r="U25" i="7"/>
  <c r="Z25" i="7"/>
  <c r="K26" i="7"/>
  <c r="L26" i="6" s="1"/>
  <c r="K26" i="6" s="1"/>
  <c r="P26" i="7"/>
  <c r="U26" i="7"/>
  <c r="Z26" i="7"/>
  <c r="K27" i="7"/>
  <c r="L27" i="6" s="1"/>
  <c r="K27" i="6" s="1"/>
  <c r="P27" i="7"/>
  <c r="U27" i="7"/>
  <c r="Z27" i="7"/>
  <c r="K28" i="7"/>
  <c r="P28" i="7"/>
  <c r="U28" i="7"/>
  <c r="Z28" i="7"/>
  <c r="K29" i="7"/>
  <c r="P29" i="7"/>
  <c r="U29" i="7"/>
  <c r="Z29" i="7"/>
  <c r="K30" i="7"/>
  <c r="P30" i="7"/>
  <c r="U30" i="7"/>
  <c r="Z30" i="7"/>
  <c r="K31" i="7"/>
  <c r="L31" i="6" s="1"/>
  <c r="K31" i="6" s="1"/>
  <c r="P31" i="7"/>
  <c r="U31" i="7"/>
  <c r="Z31" i="7"/>
  <c r="K32" i="7"/>
  <c r="L32" i="6" s="1"/>
  <c r="K32" i="6" s="1"/>
  <c r="P32" i="7"/>
  <c r="U32" i="7"/>
  <c r="Z32" i="7"/>
  <c r="K33" i="7"/>
  <c r="P33" i="7"/>
  <c r="U33" i="7"/>
  <c r="Z33" i="7"/>
  <c r="K34" i="7"/>
  <c r="L34" i="6" s="1"/>
  <c r="K34" i="6" s="1"/>
  <c r="P34" i="7"/>
  <c r="U34" i="7"/>
  <c r="Z34" i="7"/>
  <c r="K35" i="7"/>
  <c r="L35" i="6" s="1"/>
  <c r="K35" i="6" s="1"/>
  <c r="P35" i="7"/>
  <c r="U35" i="7"/>
  <c r="Z35" i="7"/>
  <c r="K36" i="7"/>
  <c r="L36" i="6" s="1"/>
  <c r="P36" i="7"/>
  <c r="U36" i="7"/>
  <c r="Z36" i="7"/>
  <c r="K37" i="7"/>
  <c r="L37" i="6" s="1"/>
  <c r="K37" i="6" s="1"/>
  <c r="P37" i="7"/>
  <c r="U37" i="7"/>
  <c r="Z37" i="7"/>
  <c r="K38" i="7"/>
  <c r="P38" i="7"/>
  <c r="U38" i="7"/>
  <c r="Z38" i="7"/>
  <c r="K39" i="7"/>
  <c r="P39" i="7"/>
  <c r="U39" i="7"/>
  <c r="Z39" i="7"/>
  <c r="K40" i="7"/>
  <c r="L40" i="6" s="1"/>
  <c r="K40" i="6" s="1"/>
  <c r="P40" i="7"/>
  <c r="U40" i="7"/>
  <c r="Z40" i="7"/>
  <c r="K41" i="7"/>
  <c r="P41" i="7"/>
  <c r="U41" i="7"/>
  <c r="Z41" i="7"/>
  <c r="K42" i="7"/>
  <c r="P42" i="7"/>
  <c r="U42" i="7"/>
  <c r="Z42" i="7"/>
  <c r="K43" i="7"/>
  <c r="L43" i="6" s="1"/>
  <c r="P43" i="7"/>
  <c r="U43" i="7"/>
  <c r="Z43" i="7"/>
  <c r="K44" i="7"/>
  <c r="L44" i="6" s="1"/>
  <c r="K44" i="6" s="1"/>
  <c r="P44" i="7"/>
  <c r="U44" i="7"/>
  <c r="Z44" i="7"/>
  <c r="K45" i="7"/>
  <c r="L45" i="6" s="1"/>
  <c r="K45" i="6" s="1"/>
  <c r="P45" i="7"/>
  <c r="U45" i="7"/>
  <c r="Z45" i="7"/>
  <c r="K46" i="7"/>
  <c r="L46" i="6" s="1"/>
  <c r="K46" i="6" s="1"/>
  <c r="P46" i="7"/>
  <c r="U46" i="7"/>
  <c r="Z46" i="7"/>
  <c r="K47" i="7"/>
  <c r="L47" i="6" s="1"/>
  <c r="K47" i="6" s="1"/>
  <c r="P47" i="7"/>
  <c r="U47" i="7"/>
  <c r="Z47" i="7"/>
  <c r="K48" i="7"/>
  <c r="P48" i="7"/>
  <c r="U48" i="7"/>
  <c r="Z48" i="7"/>
  <c r="K49" i="7"/>
  <c r="L49" i="6" s="1"/>
  <c r="K49" i="6" s="1"/>
  <c r="P49" i="7"/>
  <c r="U49" i="7"/>
  <c r="Z49" i="7"/>
  <c r="K50" i="7"/>
  <c r="L50" i="6" s="1"/>
  <c r="K50" i="6" s="1"/>
  <c r="P50" i="7"/>
  <c r="U50" i="7"/>
  <c r="Z50" i="7"/>
  <c r="K51" i="7"/>
  <c r="L51" i="6" s="1"/>
  <c r="K51" i="6" s="1"/>
  <c r="P51" i="7"/>
  <c r="U51" i="7"/>
  <c r="Z51" i="7"/>
  <c r="K52" i="7"/>
  <c r="L52" i="6" s="1"/>
  <c r="K52" i="6" s="1"/>
  <c r="P52" i="7"/>
  <c r="U52" i="7"/>
  <c r="Z52" i="7"/>
  <c r="K53" i="7"/>
  <c r="L53" i="6" s="1"/>
  <c r="K53" i="6" s="1"/>
  <c r="P53" i="7"/>
  <c r="U53" i="7"/>
  <c r="Z53" i="7"/>
  <c r="K54" i="7"/>
  <c r="L54" i="6" s="1"/>
  <c r="K54" i="6" s="1"/>
  <c r="P54" i="7"/>
  <c r="U54" i="7"/>
  <c r="Z54" i="7"/>
  <c r="K55" i="7"/>
  <c r="L55" i="6" s="1"/>
  <c r="K55" i="6" s="1"/>
  <c r="P55" i="7"/>
  <c r="U55" i="7"/>
  <c r="Z55" i="7"/>
  <c r="K56" i="7"/>
  <c r="L56" i="6" s="1"/>
  <c r="K56" i="6" s="1"/>
  <c r="P56" i="7"/>
  <c r="U56" i="7"/>
  <c r="Z56" i="7"/>
  <c r="K57" i="7"/>
  <c r="L57" i="6" s="1"/>
  <c r="K57" i="6" s="1"/>
  <c r="P57" i="7"/>
  <c r="U57" i="7"/>
  <c r="Z57" i="7"/>
  <c r="K58" i="7"/>
  <c r="P58" i="7"/>
  <c r="U58" i="7"/>
  <c r="Z58" i="7"/>
  <c r="K59" i="7"/>
  <c r="L59" i="6" s="1"/>
  <c r="K59" i="6" s="1"/>
  <c r="P59" i="7"/>
  <c r="U59" i="7"/>
  <c r="Z59" i="7"/>
  <c r="K60" i="7"/>
  <c r="L60" i="6" s="1"/>
  <c r="K60" i="6" s="1"/>
  <c r="P60" i="7"/>
  <c r="U60" i="7"/>
  <c r="Z60" i="7"/>
  <c r="K61" i="7"/>
  <c r="L61" i="6" s="1"/>
  <c r="K61" i="6" s="1"/>
  <c r="P61" i="7"/>
  <c r="U61" i="7"/>
  <c r="Z61" i="7"/>
  <c r="K62" i="7"/>
  <c r="L62" i="6" s="1"/>
  <c r="K62" i="6" s="1"/>
  <c r="P62" i="7"/>
  <c r="U62" i="7"/>
  <c r="Z62" i="7"/>
  <c r="K63" i="7"/>
  <c r="L63" i="6" s="1"/>
  <c r="K63" i="6" s="1"/>
  <c r="P63" i="7"/>
  <c r="U63" i="7"/>
  <c r="Z63" i="7"/>
  <c r="K64" i="7"/>
  <c r="L64" i="6" s="1"/>
  <c r="K64" i="6" s="1"/>
  <c r="P64" i="7"/>
  <c r="U64" i="7"/>
  <c r="Z64" i="7"/>
  <c r="K65" i="7"/>
  <c r="L65" i="6" s="1"/>
  <c r="K65" i="6" s="1"/>
  <c r="P65" i="7"/>
  <c r="U65" i="7"/>
  <c r="Z65" i="7"/>
  <c r="K66" i="7"/>
  <c r="L66" i="6" s="1"/>
  <c r="K66" i="6" s="1"/>
  <c r="P66" i="7"/>
  <c r="U66" i="7"/>
  <c r="Z66" i="7"/>
  <c r="K67" i="7"/>
  <c r="P67" i="7"/>
  <c r="U67" i="7"/>
  <c r="Z67" i="7"/>
  <c r="K68" i="7"/>
  <c r="L68" i="6" s="1"/>
  <c r="P68" i="7"/>
  <c r="U68" i="7"/>
  <c r="Z68" i="7"/>
  <c r="K69" i="7"/>
  <c r="L69" i="6" s="1"/>
  <c r="K69" i="6" s="1"/>
  <c r="P69" i="7"/>
  <c r="U69" i="7"/>
  <c r="Z69" i="7"/>
  <c r="K70" i="7"/>
  <c r="L70" i="6" s="1"/>
  <c r="K70" i="6" s="1"/>
  <c r="P70" i="7"/>
  <c r="U70" i="7"/>
  <c r="Z70" i="7"/>
  <c r="K71" i="7"/>
  <c r="L71" i="6" s="1"/>
  <c r="K71" i="6" s="1"/>
  <c r="P71" i="7"/>
  <c r="U71" i="7"/>
  <c r="Z71" i="7"/>
  <c r="K72" i="7"/>
  <c r="L72" i="6" s="1"/>
  <c r="K72" i="6" s="1"/>
  <c r="P72" i="7"/>
  <c r="U72" i="7"/>
  <c r="Z72" i="7"/>
  <c r="K73" i="7"/>
  <c r="L73" i="6" s="1"/>
  <c r="K73" i="6" s="1"/>
  <c r="P73" i="7"/>
  <c r="U73" i="7"/>
  <c r="Z73" i="7"/>
  <c r="K74" i="7"/>
  <c r="L74" i="6" s="1"/>
  <c r="K74" i="6" s="1"/>
  <c r="P74" i="7"/>
  <c r="U74" i="7"/>
  <c r="Z74" i="7"/>
  <c r="K75" i="7"/>
  <c r="P75" i="7"/>
  <c r="U75" i="7"/>
  <c r="Z75" i="7"/>
  <c r="K76" i="7"/>
  <c r="L76" i="6" s="1"/>
  <c r="K76" i="6" s="1"/>
  <c r="P76" i="7"/>
  <c r="U76" i="7"/>
  <c r="Z76" i="7"/>
  <c r="K77" i="7"/>
  <c r="P77" i="7"/>
  <c r="U77" i="7"/>
  <c r="Z77" i="7"/>
  <c r="K78" i="7"/>
  <c r="L78" i="6" s="1"/>
  <c r="P78" i="7"/>
  <c r="U78" i="7"/>
  <c r="Z78" i="7"/>
  <c r="K79" i="7"/>
  <c r="L79" i="6" s="1"/>
  <c r="K79" i="6" s="1"/>
  <c r="P79" i="7"/>
  <c r="U79" i="7"/>
  <c r="Z79" i="7"/>
  <c r="K80" i="7"/>
  <c r="L80" i="6" s="1"/>
  <c r="K80" i="6" s="1"/>
  <c r="P80" i="7"/>
  <c r="U80" i="7"/>
  <c r="Z80" i="7"/>
  <c r="K81" i="7"/>
  <c r="L81" i="6" s="1"/>
  <c r="K81" i="6" s="1"/>
  <c r="P81" i="7"/>
  <c r="U81" i="7"/>
  <c r="Z81" i="7"/>
  <c r="K82" i="7"/>
  <c r="L82" i="6" s="1"/>
  <c r="K82" i="6" s="1"/>
  <c r="P82" i="7"/>
  <c r="U82" i="7"/>
  <c r="Z82" i="7"/>
  <c r="K83" i="7"/>
  <c r="L83" i="6" s="1"/>
  <c r="K83" i="6" s="1"/>
  <c r="P83" i="7"/>
  <c r="U83" i="7"/>
  <c r="Z83" i="7"/>
  <c r="K84" i="7"/>
  <c r="L84" i="6" s="1"/>
  <c r="K84" i="6" s="1"/>
  <c r="P84" i="7"/>
  <c r="U84" i="7"/>
  <c r="Z84" i="7"/>
  <c r="K85" i="7"/>
  <c r="L85" i="6" s="1"/>
  <c r="K85" i="6" s="1"/>
  <c r="P85" i="7"/>
  <c r="U85" i="7"/>
  <c r="Z85" i="7"/>
  <c r="K86" i="7"/>
  <c r="L86" i="6" s="1"/>
  <c r="P86" i="7"/>
  <c r="U86" i="7"/>
  <c r="Z86" i="7"/>
  <c r="K87" i="7"/>
  <c r="L87" i="6" s="1"/>
  <c r="K87" i="6" s="1"/>
  <c r="P87" i="7"/>
  <c r="U87" i="7"/>
  <c r="Z87" i="7"/>
  <c r="K88" i="7"/>
  <c r="L88" i="6" s="1"/>
  <c r="K88" i="6" s="1"/>
  <c r="P88" i="7"/>
  <c r="U88" i="7"/>
  <c r="Z88" i="7"/>
  <c r="K89" i="7"/>
  <c r="L89" i="6" s="1"/>
  <c r="K89" i="6" s="1"/>
  <c r="P89" i="7"/>
  <c r="U89" i="7"/>
  <c r="Z89" i="7"/>
  <c r="K90" i="7"/>
  <c r="L90" i="6" s="1"/>
  <c r="K90" i="6" s="1"/>
  <c r="P90" i="7"/>
  <c r="U90" i="7"/>
  <c r="Z90" i="7"/>
  <c r="K91" i="7"/>
  <c r="L91" i="6" s="1"/>
  <c r="K91" i="6" s="1"/>
  <c r="P91" i="7"/>
  <c r="U91" i="7"/>
  <c r="Z91" i="7"/>
  <c r="K92" i="7"/>
  <c r="L92" i="6" s="1"/>
  <c r="K92" i="6" s="1"/>
  <c r="P92" i="7"/>
  <c r="U92" i="7"/>
  <c r="Z92" i="7"/>
  <c r="K93" i="7"/>
  <c r="L93" i="6" s="1"/>
  <c r="K93" i="6" s="1"/>
  <c r="P93" i="7"/>
  <c r="U93" i="7"/>
  <c r="Z93" i="7"/>
  <c r="K94" i="7"/>
  <c r="L94" i="6" s="1"/>
  <c r="K94" i="6" s="1"/>
  <c r="P94" i="7"/>
  <c r="U94" i="7"/>
  <c r="Z94" i="7"/>
  <c r="K95" i="7"/>
  <c r="L95" i="6" s="1"/>
  <c r="P95" i="7"/>
  <c r="U95" i="7"/>
  <c r="Z95" i="7"/>
  <c r="K96" i="7"/>
  <c r="L96" i="6" s="1"/>
  <c r="K96" i="6" s="1"/>
  <c r="P96" i="7"/>
  <c r="U96" i="7"/>
  <c r="Z96" i="7"/>
  <c r="K97" i="7"/>
  <c r="L97" i="6" s="1"/>
  <c r="K97" i="6" s="1"/>
  <c r="P97" i="7"/>
  <c r="U97" i="7"/>
  <c r="Z97" i="7"/>
  <c r="K98" i="7"/>
  <c r="L98" i="6" s="1"/>
  <c r="P98" i="7"/>
  <c r="U98" i="7"/>
  <c r="Z98" i="7"/>
  <c r="K99" i="7"/>
  <c r="L99" i="6" s="1"/>
  <c r="K99" i="6" s="1"/>
  <c r="P99" i="7"/>
  <c r="U99" i="7"/>
  <c r="Z99" i="7"/>
  <c r="K100" i="7"/>
  <c r="L100" i="6" s="1"/>
  <c r="K100" i="6" s="1"/>
  <c r="P100" i="7"/>
  <c r="U100" i="7"/>
  <c r="Z100" i="7"/>
  <c r="K101" i="7"/>
  <c r="L101" i="6" s="1"/>
  <c r="K101" i="6" s="1"/>
  <c r="P101" i="7"/>
  <c r="U101" i="7"/>
  <c r="Z101" i="7"/>
  <c r="K102" i="7"/>
  <c r="L102" i="6" s="1"/>
  <c r="K102" i="6" s="1"/>
  <c r="P102" i="7"/>
  <c r="U102" i="7"/>
  <c r="Z102" i="7"/>
  <c r="K103" i="7"/>
  <c r="L103" i="6" s="1"/>
  <c r="K103" i="6" s="1"/>
  <c r="P103" i="7"/>
  <c r="U103" i="7"/>
  <c r="Z103" i="7"/>
  <c r="K104" i="7"/>
  <c r="L104" i="6" s="1"/>
  <c r="K104" i="6" s="1"/>
  <c r="P104" i="7"/>
  <c r="U104" i="7"/>
  <c r="Z104" i="7"/>
  <c r="K105" i="7"/>
  <c r="L105" i="6" s="1"/>
  <c r="K105" i="6" s="1"/>
  <c r="P105" i="7"/>
  <c r="U105" i="7"/>
  <c r="Z105" i="7"/>
  <c r="K106" i="7"/>
  <c r="L106" i="6" s="1"/>
  <c r="K106" i="6" s="1"/>
  <c r="P106" i="7"/>
  <c r="U106" i="7"/>
  <c r="Z106" i="7"/>
  <c r="K107" i="7"/>
  <c r="L107" i="6" s="1"/>
  <c r="K107" i="6" s="1"/>
  <c r="P107" i="7"/>
  <c r="U107" i="7"/>
  <c r="Z107" i="7"/>
  <c r="K108" i="7"/>
  <c r="L108" i="6" s="1"/>
  <c r="K108" i="6" s="1"/>
  <c r="P108" i="7"/>
  <c r="U108" i="7"/>
  <c r="Z108" i="7"/>
  <c r="K109" i="7"/>
  <c r="L109" i="6" s="1"/>
  <c r="K109" i="6" s="1"/>
  <c r="P109" i="7"/>
  <c r="U109" i="7"/>
  <c r="Z109" i="7"/>
  <c r="K110" i="7"/>
  <c r="L110" i="6" s="1"/>
  <c r="K110" i="6" s="1"/>
  <c r="P110" i="7"/>
  <c r="U110" i="7"/>
  <c r="Z110" i="7"/>
  <c r="K111" i="7"/>
  <c r="L111" i="6" s="1"/>
  <c r="K111" i="6" s="1"/>
  <c r="P111" i="7"/>
  <c r="U111" i="7"/>
  <c r="Z111" i="7"/>
  <c r="K112" i="7"/>
  <c r="L112" i="6" s="1"/>
  <c r="K112" i="6" s="1"/>
  <c r="P112" i="7"/>
  <c r="U112" i="7"/>
  <c r="Z112" i="7"/>
  <c r="K113" i="7"/>
  <c r="L113" i="6" s="1"/>
  <c r="K113" i="6" s="1"/>
  <c r="P113" i="7"/>
  <c r="U113" i="7"/>
  <c r="Z113" i="7"/>
  <c r="K114" i="7"/>
  <c r="L114" i="6" s="1"/>
  <c r="K114" i="6" s="1"/>
  <c r="P114" i="7"/>
  <c r="U114" i="7"/>
  <c r="Z114" i="7"/>
  <c r="K115" i="7"/>
  <c r="P115" i="7"/>
  <c r="U115" i="7"/>
  <c r="Z115" i="7"/>
  <c r="K116" i="7"/>
  <c r="L116" i="6" s="1"/>
  <c r="P116" i="7"/>
  <c r="U116" i="7"/>
  <c r="Z116" i="7"/>
  <c r="K117" i="7"/>
  <c r="L117" i="6" s="1"/>
  <c r="K117" i="6" s="1"/>
  <c r="P117" i="7"/>
  <c r="U117" i="7"/>
  <c r="Z117" i="7"/>
  <c r="K118" i="7"/>
  <c r="L118" i="6" s="1"/>
  <c r="K118" i="6" s="1"/>
  <c r="P118" i="7"/>
  <c r="U118" i="7"/>
  <c r="Z118" i="7"/>
  <c r="K119" i="7"/>
  <c r="L119" i="6" s="1"/>
  <c r="K119" i="6" s="1"/>
  <c r="P119" i="7"/>
  <c r="U119" i="7"/>
  <c r="Z119" i="7"/>
  <c r="K120" i="7"/>
  <c r="L120" i="6" s="1"/>
  <c r="K120" i="6" s="1"/>
  <c r="P120" i="7"/>
  <c r="U120" i="7"/>
  <c r="Z120" i="7"/>
  <c r="K121" i="7"/>
  <c r="L121" i="6" s="1"/>
  <c r="K121" i="6" s="1"/>
  <c r="P121" i="7"/>
  <c r="U121" i="7"/>
  <c r="Z121" i="7"/>
  <c r="K122" i="7"/>
  <c r="L122" i="6" s="1"/>
  <c r="K122" i="6" s="1"/>
  <c r="P122" i="7"/>
  <c r="U122" i="7"/>
  <c r="Z122" i="7"/>
  <c r="K123" i="7"/>
  <c r="L123" i="6" s="1"/>
  <c r="K123" i="6" s="1"/>
  <c r="P123" i="7"/>
  <c r="U123" i="7"/>
  <c r="Z123" i="7"/>
  <c r="K124" i="7"/>
  <c r="L124" i="6" s="1"/>
  <c r="K124" i="6" s="1"/>
  <c r="P124" i="7"/>
  <c r="U124" i="7"/>
  <c r="Z124" i="7"/>
  <c r="K125" i="7"/>
  <c r="L125" i="6" s="1"/>
  <c r="K125" i="6" s="1"/>
  <c r="P125" i="7"/>
  <c r="U125" i="7"/>
  <c r="Z125" i="7"/>
  <c r="K126" i="7"/>
  <c r="L126" i="6" s="1"/>
  <c r="K126" i="6" s="1"/>
  <c r="P126" i="7"/>
  <c r="U126" i="7"/>
  <c r="Z126" i="7"/>
  <c r="K127" i="7"/>
  <c r="L127" i="6" s="1"/>
  <c r="P127" i="7"/>
  <c r="U127" i="7"/>
  <c r="Z127" i="7"/>
  <c r="K128" i="7"/>
  <c r="L128" i="6" s="1"/>
  <c r="K128" i="6" s="1"/>
  <c r="P128" i="7"/>
  <c r="U128" i="7"/>
  <c r="Z128" i="7"/>
  <c r="K129" i="7"/>
  <c r="L129" i="6" s="1"/>
  <c r="K129" i="6" s="1"/>
  <c r="P129" i="7"/>
  <c r="U129" i="7"/>
  <c r="Z129" i="7"/>
  <c r="K130" i="7"/>
  <c r="L130" i="6" s="1"/>
  <c r="K130" i="6" s="1"/>
  <c r="P130" i="7"/>
  <c r="U130" i="7"/>
  <c r="Z130" i="7"/>
  <c r="K131" i="7"/>
  <c r="L131" i="6" s="1"/>
  <c r="K131" i="6" s="1"/>
  <c r="P131" i="7"/>
  <c r="U131" i="7"/>
  <c r="Z131" i="7"/>
  <c r="K132" i="7"/>
  <c r="L132" i="6" s="1"/>
  <c r="K132" i="6" s="1"/>
  <c r="P132" i="7"/>
  <c r="U132" i="7"/>
  <c r="Z132" i="7"/>
  <c r="K133" i="7"/>
  <c r="P133" i="7"/>
  <c r="U133" i="7"/>
  <c r="Z133" i="7"/>
  <c r="K134" i="7"/>
  <c r="L134" i="6" s="1"/>
  <c r="K134" i="6" s="1"/>
  <c r="P134" i="7"/>
  <c r="U134" i="7"/>
  <c r="Z134" i="7"/>
  <c r="K135" i="7"/>
  <c r="L135" i="6" s="1"/>
  <c r="K135" i="6" s="1"/>
  <c r="P135" i="7"/>
  <c r="U135" i="7"/>
  <c r="Z135" i="7"/>
  <c r="K136" i="7"/>
  <c r="L136" i="6" s="1"/>
  <c r="K136" i="6" s="1"/>
  <c r="P136" i="7"/>
  <c r="U136" i="7"/>
  <c r="Z136" i="7"/>
  <c r="K137" i="7"/>
  <c r="L137" i="6" s="1"/>
  <c r="K137" i="6" s="1"/>
  <c r="P137" i="7"/>
  <c r="U137" i="7"/>
  <c r="Z137" i="7"/>
  <c r="K138" i="7"/>
  <c r="P138" i="7"/>
  <c r="U138" i="7"/>
  <c r="Z138" i="7"/>
  <c r="K139" i="7"/>
  <c r="L139" i="6" s="1"/>
  <c r="K139" i="6" s="1"/>
  <c r="P139" i="7"/>
  <c r="U139" i="7"/>
  <c r="Z139" i="7"/>
  <c r="K140" i="7"/>
  <c r="L140" i="6" s="1"/>
  <c r="K140" i="6" s="1"/>
  <c r="P140" i="7"/>
  <c r="U140" i="7"/>
  <c r="Z140" i="7"/>
  <c r="K141" i="7"/>
  <c r="L141" i="6" s="1"/>
  <c r="K141" i="6" s="1"/>
  <c r="P141" i="7"/>
  <c r="U141" i="7"/>
  <c r="Z141" i="7"/>
  <c r="K142" i="7"/>
  <c r="L142" i="6" s="1"/>
  <c r="K142" i="6" s="1"/>
  <c r="P142" i="7"/>
  <c r="U142" i="7"/>
  <c r="Z142" i="7"/>
  <c r="K143" i="7"/>
  <c r="L143" i="6" s="1"/>
  <c r="K143" i="6" s="1"/>
  <c r="P143" i="7"/>
  <c r="U143" i="7"/>
  <c r="Z143" i="7"/>
  <c r="K144" i="7"/>
  <c r="L144" i="6" s="1"/>
  <c r="K144" i="6" s="1"/>
  <c r="P144" i="7"/>
  <c r="U144" i="7"/>
  <c r="Z144" i="7"/>
  <c r="K145" i="7"/>
  <c r="L145" i="6" s="1"/>
  <c r="K145" i="6" s="1"/>
  <c r="P145" i="7"/>
  <c r="U145" i="7"/>
  <c r="Z145" i="7"/>
  <c r="K146" i="7"/>
  <c r="L146" i="6" s="1"/>
  <c r="K146" i="6" s="1"/>
  <c r="P146" i="7"/>
  <c r="U146" i="7"/>
  <c r="Z146" i="7"/>
  <c r="K147" i="7"/>
  <c r="L147" i="6" s="1"/>
  <c r="K147" i="6" s="1"/>
  <c r="P147" i="7"/>
  <c r="U147" i="7"/>
  <c r="Z147" i="7"/>
  <c r="K148" i="7"/>
  <c r="L148" i="6" s="1"/>
  <c r="K148" i="6" s="1"/>
  <c r="P148" i="7"/>
  <c r="U148" i="7"/>
  <c r="Z148" i="7"/>
  <c r="K149" i="7"/>
  <c r="L149" i="6" s="1"/>
  <c r="K149" i="6" s="1"/>
  <c r="P149" i="7"/>
  <c r="U149" i="7"/>
  <c r="Z149" i="7"/>
  <c r="K150" i="7"/>
  <c r="L150" i="6" s="1"/>
  <c r="K150" i="6" s="1"/>
  <c r="P150" i="7"/>
  <c r="U150" i="7"/>
  <c r="Z150" i="7"/>
  <c r="K151" i="7"/>
  <c r="L151" i="6" s="1"/>
  <c r="K151" i="6" s="1"/>
  <c r="P151" i="7"/>
  <c r="U151" i="7"/>
  <c r="Z151" i="7"/>
  <c r="K152" i="7"/>
  <c r="L152" i="6" s="1"/>
  <c r="K152" i="6" s="1"/>
  <c r="P152" i="7"/>
  <c r="U152" i="7"/>
  <c r="Z152" i="7"/>
  <c r="K153" i="7"/>
  <c r="L153" i="6" s="1"/>
  <c r="K153" i="6" s="1"/>
  <c r="P153" i="7"/>
  <c r="U153" i="7"/>
  <c r="Z153" i="7"/>
  <c r="K154" i="7"/>
  <c r="L154" i="6" s="1"/>
  <c r="K154" i="6" s="1"/>
  <c r="P154" i="7"/>
  <c r="U154" i="7"/>
  <c r="Z154" i="7"/>
  <c r="K155" i="7"/>
  <c r="L155" i="6" s="1"/>
  <c r="K155" i="6" s="1"/>
  <c r="P155" i="7"/>
  <c r="U155" i="7"/>
  <c r="Z155" i="7"/>
  <c r="K156" i="7"/>
  <c r="L156" i="6" s="1"/>
  <c r="P156" i="7"/>
  <c r="U156" i="7"/>
  <c r="Z156" i="7"/>
  <c r="K157" i="7"/>
  <c r="L157" i="6" s="1"/>
  <c r="K157" i="6" s="1"/>
  <c r="P157" i="7"/>
  <c r="U157" i="7"/>
  <c r="Z157" i="7"/>
  <c r="K158" i="7"/>
  <c r="L158" i="6" s="1"/>
  <c r="K158" i="6" s="1"/>
  <c r="P158" i="7"/>
  <c r="U158" i="7"/>
  <c r="Z158" i="7"/>
  <c r="K159" i="7"/>
  <c r="L159" i="6" s="1"/>
  <c r="K159" i="6" s="1"/>
  <c r="P159" i="7"/>
  <c r="U159" i="7"/>
  <c r="Z159" i="7"/>
  <c r="K160" i="7"/>
  <c r="L160" i="6" s="1"/>
  <c r="K160" i="6" s="1"/>
  <c r="P160" i="7"/>
  <c r="U160" i="7"/>
  <c r="Z160" i="7"/>
  <c r="K161" i="7"/>
  <c r="L161" i="6" s="1"/>
  <c r="K161" i="6" s="1"/>
  <c r="P161" i="7"/>
  <c r="U161" i="7"/>
  <c r="Z161" i="7"/>
  <c r="K162" i="7"/>
  <c r="L162" i="6" s="1"/>
  <c r="K162" i="6" s="1"/>
  <c r="P162" i="7"/>
  <c r="U162" i="7"/>
  <c r="Z162" i="7"/>
  <c r="K163" i="7"/>
  <c r="L163" i="6" s="1"/>
  <c r="K163" i="6" s="1"/>
  <c r="P163" i="7"/>
  <c r="U163" i="7"/>
  <c r="Z163" i="7"/>
  <c r="K164" i="7"/>
  <c r="L164" i="6" s="1"/>
  <c r="K164" i="6" s="1"/>
  <c r="P164" i="7"/>
  <c r="U164" i="7"/>
  <c r="Z164" i="7"/>
  <c r="K165" i="7"/>
  <c r="L165" i="6" s="1"/>
  <c r="K165" i="6" s="1"/>
  <c r="P165" i="7"/>
  <c r="U165" i="7"/>
  <c r="Z165" i="7"/>
  <c r="K166" i="7"/>
  <c r="L166" i="6" s="1"/>
  <c r="K166" i="6" s="1"/>
  <c r="P166" i="7"/>
  <c r="U166" i="7"/>
  <c r="Z166" i="7"/>
  <c r="K167" i="7"/>
  <c r="L167" i="6" s="1"/>
  <c r="K167" i="6" s="1"/>
  <c r="P167" i="7"/>
  <c r="U167" i="7"/>
  <c r="Z167" i="7"/>
  <c r="K168" i="7"/>
  <c r="L168" i="6" s="1"/>
  <c r="K168" i="6" s="1"/>
  <c r="P168" i="7"/>
  <c r="U168" i="7"/>
  <c r="Z168" i="7"/>
  <c r="K169" i="7"/>
  <c r="L169" i="6" s="1"/>
  <c r="K169" i="6" s="1"/>
  <c r="P169" i="7"/>
  <c r="U169" i="7"/>
  <c r="Z169" i="7"/>
  <c r="K170" i="7"/>
  <c r="L170" i="6" s="1"/>
  <c r="K170" i="6" s="1"/>
  <c r="P170" i="7"/>
  <c r="U170" i="7"/>
  <c r="Z170" i="7"/>
  <c r="K171" i="7"/>
  <c r="L171" i="6" s="1"/>
  <c r="K171" i="6" s="1"/>
  <c r="P171" i="7"/>
  <c r="U171" i="7"/>
  <c r="Z171" i="7"/>
  <c r="K172" i="7"/>
  <c r="L172" i="6" s="1"/>
  <c r="K172" i="6" s="1"/>
  <c r="P172" i="7"/>
  <c r="U172" i="7"/>
  <c r="Z172" i="7"/>
  <c r="K173" i="7"/>
  <c r="L173" i="6" s="1"/>
  <c r="K173" i="6" s="1"/>
  <c r="P173" i="7"/>
  <c r="U173" i="7"/>
  <c r="Z173" i="7"/>
  <c r="K174" i="7"/>
  <c r="L174" i="6" s="1"/>
  <c r="K174" i="6" s="1"/>
  <c r="P174" i="7"/>
  <c r="U174" i="7"/>
  <c r="Z174" i="7"/>
  <c r="K175" i="7"/>
  <c r="L175" i="6" s="1"/>
  <c r="K175" i="6" s="1"/>
  <c r="P175" i="7"/>
  <c r="U175" i="7"/>
  <c r="Z175" i="7"/>
  <c r="K176" i="7"/>
  <c r="L176" i="6" s="1"/>
  <c r="K176" i="6" s="1"/>
  <c r="P176" i="7"/>
  <c r="U176" i="7"/>
  <c r="Z176" i="7"/>
  <c r="K177" i="7"/>
  <c r="L177" i="6" s="1"/>
  <c r="P177" i="7"/>
  <c r="U177" i="7"/>
  <c r="Z177" i="7"/>
  <c r="K178" i="7"/>
  <c r="L178" i="6" s="1"/>
  <c r="K178" i="6" s="1"/>
  <c r="P178" i="7"/>
  <c r="U178" i="7"/>
  <c r="Z178" i="7"/>
  <c r="K179" i="7"/>
  <c r="L179" i="6" s="1"/>
  <c r="K179" i="6" s="1"/>
  <c r="P179" i="7"/>
  <c r="U179" i="7"/>
  <c r="Z179" i="7"/>
  <c r="K180" i="7"/>
  <c r="L180" i="6" s="1"/>
  <c r="K180" i="6" s="1"/>
  <c r="P180" i="7"/>
  <c r="U180" i="7"/>
  <c r="Z180" i="7"/>
  <c r="K181" i="7"/>
  <c r="L181" i="6" s="1"/>
  <c r="K181" i="6" s="1"/>
  <c r="P181" i="7"/>
  <c r="U181" i="7"/>
  <c r="Z181" i="7"/>
  <c r="K182" i="7"/>
  <c r="L182" i="6" s="1"/>
  <c r="K182" i="6" s="1"/>
  <c r="P182" i="7"/>
  <c r="U182" i="7"/>
  <c r="Z182" i="7"/>
  <c r="K183" i="7"/>
  <c r="L183" i="6" s="1"/>
  <c r="K183" i="6" s="1"/>
  <c r="P183" i="7"/>
  <c r="U183" i="7"/>
  <c r="Z183" i="7"/>
  <c r="K184" i="7"/>
  <c r="L184" i="6" s="1"/>
  <c r="K184" i="6" s="1"/>
  <c r="P184" i="7"/>
  <c r="U184" i="7"/>
  <c r="Z184" i="7"/>
  <c r="K185" i="7"/>
  <c r="L185" i="6" s="1"/>
  <c r="K185" i="6" s="1"/>
  <c r="P185" i="7"/>
  <c r="U185" i="7"/>
  <c r="Z185" i="7"/>
  <c r="K186" i="7"/>
  <c r="L186" i="6" s="1"/>
  <c r="K186" i="6" s="1"/>
  <c r="P186" i="7"/>
  <c r="U186" i="7"/>
  <c r="Z186" i="7"/>
  <c r="K187" i="7"/>
  <c r="L187" i="6" s="1"/>
  <c r="K187" i="6" s="1"/>
  <c r="P187" i="7"/>
  <c r="U187" i="7"/>
  <c r="Z187" i="7"/>
  <c r="K188" i="7"/>
  <c r="L188" i="6" s="1"/>
  <c r="K188" i="6" s="1"/>
  <c r="P188" i="7"/>
  <c r="U188" i="7"/>
  <c r="Z188" i="7"/>
  <c r="K189" i="7"/>
  <c r="L189" i="6" s="1"/>
  <c r="K189" i="6" s="1"/>
  <c r="P189" i="7"/>
  <c r="U189" i="7"/>
  <c r="Z189" i="7"/>
  <c r="K190" i="7"/>
  <c r="L190" i="6" s="1"/>
  <c r="K190" i="6" s="1"/>
  <c r="P190" i="7"/>
  <c r="U190" i="7"/>
  <c r="Z190" i="7"/>
  <c r="K191" i="7"/>
  <c r="L191" i="6" s="1"/>
  <c r="K191" i="6" s="1"/>
  <c r="P191" i="7"/>
  <c r="U191" i="7"/>
  <c r="Z191" i="7"/>
  <c r="K192" i="7"/>
  <c r="L192" i="6" s="1"/>
  <c r="K192" i="6" s="1"/>
  <c r="P192" i="7"/>
  <c r="U192" i="7"/>
  <c r="Z192" i="7"/>
  <c r="K193" i="7"/>
  <c r="L193" i="6" s="1"/>
  <c r="K193" i="6" s="1"/>
  <c r="P193" i="7"/>
  <c r="U193" i="7"/>
  <c r="Z193" i="7"/>
  <c r="K194" i="7"/>
  <c r="L194" i="6" s="1"/>
  <c r="K194" i="6" s="1"/>
  <c r="P194" i="7"/>
  <c r="U194" i="7"/>
  <c r="Z194" i="7"/>
  <c r="K195" i="7"/>
  <c r="L195" i="6" s="1"/>
  <c r="K195" i="6" s="1"/>
  <c r="P195" i="7"/>
  <c r="U195" i="7"/>
  <c r="Z195" i="7"/>
  <c r="K196" i="7"/>
  <c r="L196" i="6" s="1"/>
  <c r="K196" i="6" s="1"/>
  <c r="P196" i="7"/>
  <c r="U196" i="7"/>
  <c r="Z196" i="7"/>
  <c r="K197" i="7"/>
  <c r="L197" i="6" s="1"/>
  <c r="K197" i="6" s="1"/>
  <c r="P197" i="7"/>
  <c r="U197" i="7"/>
  <c r="Z197" i="7"/>
  <c r="K198" i="7"/>
  <c r="L198" i="6" s="1"/>
  <c r="K198" i="6" s="1"/>
  <c r="P198" i="7"/>
  <c r="U198" i="7"/>
  <c r="Z198" i="7"/>
  <c r="K199" i="7"/>
  <c r="L199" i="6" s="1"/>
  <c r="K199" i="6" s="1"/>
  <c r="P199" i="7"/>
  <c r="U199" i="7"/>
  <c r="Z199" i="7"/>
  <c r="K200" i="7"/>
  <c r="L200" i="6" s="1"/>
  <c r="K200" i="6" s="1"/>
  <c r="P200" i="7"/>
  <c r="U200" i="7"/>
  <c r="Z200" i="7"/>
  <c r="K201" i="7"/>
  <c r="L201" i="6" s="1"/>
  <c r="K201" i="6" s="1"/>
  <c r="P201" i="7"/>
  <c r="U201" i="7"/>
  <c r="Z201" i="7"/>
  <c r="K202" i="7"/>
  <c r="L202" i="6" s="1"/>
  <c r="K202" i="6" s="1"/>
  <c r="P202" i="7"/>
  <c r="U202" i="7"/>
  <c r="Z202" i="7"/>
  <c r="K203" i="7"/>
  <c r="L203" i="6" s="1"/>
  <c r="K203" i="6" s="1"/>
  <c r="P203" i="7"/>
  <c r="U203" i="7"/>
  <c r="Z203" i="7"/>
  <c r="K204" i="7"/>
  <c r="P204" i="7"/>
  <c r="U204" i="7"/>
  <c r="Z204" i="7"/>
  <c r="K205" i="7"/>
  <c r="L205" i="6" s="1"/>
  <c r="P205" i="7"/>
  <c r="U205" i="7"/>
  <c r="Z205" i="7"/>
  <c r="K206" i="7"/>
  <c r="L206" i="6" s="1"/>
  <c r="K206" i="6" s="1"/>
  <c r="P206" i="7"/>
  <c r="U206" i="7"/>
  <c r="Z206" i="7"/>
  <c r="K207" i="7"/>
  <c r="L207" i="6" s="1"/>
  <c r="K207" i="6" s="1"/>
  <c r="P207" i="7"/>
  <c r="U207" i="7"/>
  <c r="Z207" i="7"/>
  <c r="K208" i="7"/>
  <c r="L208" i="6" s="1"/>
  <c r="K208" i="6" s="1"/>
  <c r="P208" i="7"/>
  <c r="U208" i="7"/>
  <c r="Z208" i="7"/>
  <c r="K209" i="7"/>
  <c r="L209" i="6" s="1"/>
  <c r="K209" i="6" s="1"/>
  <c r="P209" i="7"/>
  <c r="U209" i="7"/>
  <c r="Z209" i="7"/>
  <c r="K210" i="7"/>
  <c r="L210" i="6" s="1"/>
  <c r="K210" i="6" s="1"/>
  <c r="P210" i="7"/>
  <c r="U210" i="7"/>
  <c r="Z210" i="7"/>
  <c r="K211" i="7"/>
  <c r="L211" i="6" s="1"/>
  <c r="K211" i="6" s="1"/>
  <c r="P211" i="7"/>
  <c r="U211" i="7"/>
  <c r="Z211" i="7"/>
  <c r="K212" i="7"/>
  <c r="L212" i="6" s="1"/>
  <c r="K212" i="6" s="1"/>
  <c r="P212" i="7"/>
  <c r="U212" i="7"/>
  <c r="Z212" i="7"/>
  <c r="K213" i="7"/>
  <c r="L213" i="6" s="1"/>
  <c r="K213" i="6" s="1"/>
  <c r="P213" i="7"/>
  <c r="U213" i="7"/>
  <c r="Z213" i="7"/>
  <c r="K214" i="7"/>
  <c r="L214" i="6" s="1"/>
  <c r="K214" i="6" s="1"/>
  <c r="P214" i="7"/>
  <c r="U214" i="7"/>
  <c r="Z214" i="7"/>
  <c r="K215" i="7"/>
  <c r="L215" i="6" s="1"/>
  <c r="K215" i="6" s="1"/>
  <c r="P215" i="7"/>
  <c r="U215" i="7"/>
  <c r="Z215" i="7"/>
  <c r="K216" i="7"/>
  <c r="L216" i="6" s="1"/>
  <c r="K216" i="6" s="1"/>
  <c r="P216" i="7"/>
  <c r="U216" i="7"/>
  <c r="Z216" i="7"/>
  <c r="K217" i="7"/>
  <c r="L217" i="6" s="1"/>
  <c r="K217" i="6" s="1"/>
  <c r="P217" i="7"/>
  <c r="U217" i="7"/>
  <c r="Z217" i="7"/>
  <c r="K218" i="7"/>
  <c r="L218" i="6" s="1"/>
  <c r="K218" i="6" s="1"/>
  <c r="P218" i="7"/>
  <c r="U218" i="7"/>
  <c r="Z218" i="7"/>
  <c r="K219" i="7"/>
  <c r="L219" i="6" s="1"/>
  <c r="K219" i="6" s="1"/>
  <c r="P219" i="7"/>
  <c r="U219" i="7"/>
  <c r="Z219" i="7"/>
  <c r="K220" i="7"/>
  <c r="L220" i="6" s="1"/>
  <c r="K220" i="6" s="1"/>
  <c r="P220" i="7"/>
  <c r="U220" i="7"/>
  <c r="Z220" i="7"/>
  <c r="K221" i="7"/>
  <c r="L221" i="6" s="1"/>
  <c r="K221" i="6" s="1"/>
  <c r="P221" i="7"/>
  <c r="U221" i="7"/>
  <c r="Z221" i="7"/>
  <c r="K222" i="7"/>
  <c r="L222" i="6" s="1"/>
  <c r="K222" i="6" s="1"/>
  <c r="P222" i="7"/>
  <c r="U222" i="7"/>
  <c r="Z222" i="7"/>
  <c r="K223" i="7"/>
  <c r="L223" i="6" s="1"/>
  <c r="K223" i="6" s="1"/>
  <c r="P223" i="7"/>
  <c r="U223" i="7"/>
  <c r="Z223" i="7"/>
  <c r="K224" i="7"/>
  <c r="L224" i="6" s="1"/>
  <c r="K224" i="6" s="1"/>
  <c r="P224" i="7"/>
  <c r="U224" i="7"/>
  <c r="Z224" i="7"/>
  <c r="K225" i="7"/>
  <c r="L225" i="6" s="1"/>
  <c r="K225" i="6" s="1"/>
  <c r="P225" i="7"/>
  <c r="U225" i="7"/>
  <c r="Z225" i="7"/>
  <c r="K226" i="7"/>
  <c r="L226" i="6" s="1"/>
  <c r="K226" i="6" s="1"/>
  <c r="P226" i="7"/>
  <c r="U226" i="7"/>
  <c r="Z226" i="7"/>
  <c r="K227" i="7"/>
  <c r="L227" i="6" s="1"/>
  <c r="K227" i="6" s="1"/>
  <c r="P227" i="7"/>
  <c r="U227" i="7"/>
  <c r="Z227" i="7"/>
  <c r="K228" i="7"/>
  <c r="L228" i="6" s="1"/>
  <c r="K228" i="6" s="1"/>
  <c r="P228" i="7"/>
  <c r="U228" i="7"/>
  <c r="Z228" i="7"/>
  <c r="K229" i="7"/>
  <c r="L229" i="6" s="1"/>
  <c r="K229" i="6" s="1"/>
  <c r="P229" i="7"/>
  <c r="U229" i="7"/>
  <c r="Z229" i="7"/>
  <c r="K230" i="7"/>
  <c r="L230" i="6" s="1"/>
  <c r="K230" i="6" s="1"/>
  <c r="P230" i="7"/>
  <c r="U230" i="7"/>
  <c r="Z230" i="7"/>
  <c r="K231" i="7"/>
  <c r="L231" i="6" s="1"/>
  <c r="K231" i="6" s="1"/>
  <c r="P231" i="7"/>
  <c r="U231" i="7"/>
  <c r="Z231" i="7"/>
  <c r="K232" i="7"/>
  <c r="L232" i="6" s="1"/>
  <c r="K232" i="6" s="1"/>
  <c r="P232" i="7"/>
  <c r="U232" i="7"/>
  <c r="Z232" i="7"/>
  <c r="K233" i="7"/>
  <c r="L233" i="6" s="1"/>
  <c r="K233" i="6" s="1"/>
  <c r="P233" i="7"/>
  <c r="U233" i="7"/>
  <c r="Z233" i="7"/>
  <c r="K234" i="7"/>
  <c r="L234" i="6" s="1"/>
  <c r="K234" i="6" s="1"/>
  <c r="P234" i="7"/>
  <c r="U234" i="7"/>
  <c r="Z234" i="7"/>
  <c r="K235" i="7"/>
  <c r="L235" i="6" s="1"/>
  <c r="K235" i="6" s="1"/>
  <c r="P235" i="7"/>
  <c r="U235" i="7"/>
  <c r="Z235" i="7"/>
  <c r="K236" i="7"/>
  <c r="L236" i="6" s="1"/>
  <c r="K236" i="6" s="1"/>
  <c r="P236" i="7"/>
  <c r="U236" i="7"/>
  <c r="Z236" i="7"/>
  <c r="K237" i="7"/>
  <c r="L237" i="6" s="1"/>
  <c r="K237" i="6" s="1"/>
  <c r="P237" i="7"/>
  <c r="U237" i="7"/>
  <c r="Z237" i="7"/>
  <c r="K238" i="7"/>
  <c r="L238" i="6" s="1"/>
  <c r="K238" i="6" s="1"/>
  <c r="P238" i="7"/>
  <c r="U238" i="7"/>
  <c r="Z238" i="7"/>
  <c r="K239" i="7"/>
  <c r="L239" i="6" s="1"/>
  <c r="K239" i="6" s="1"/>
  <c r="P239" i="7"/>
  <c r="U239" i="7"/>
  <c r="Z239" i="7"/>
  <c r="K240" i="7"/>
  <c r="L240" i="6" s="1"/>
  <c r="K240" i="6" s="1"/>
  <c r="P240" i="7"/>
  <c r="U240" i="7"/>
  <c r="Z240" i="7"/>
  <c r="K241" i="7"/>
  <c r="L241" i="6" s="1"/>
  <c r="K241" i="6" s="1"/>
  <c r="P241" i="7"/>
  <c r="U241" i="7"/>
  <c r="Z241" i="7"/>
  <c r="K242" i="7"/>
  <c r="L242" i="6" s="1"/>
  <c r="K242" i="6" s="1"/>
  <c r="P242" i="7"/>
  <c r="U242" i="7"/>
  <c r="Z242" i="7"/>
  <c r="K243" i="7"/>
  <c r="L243" i="6" s="1"/>
  <c r="K243" i="6" s="1"/>
  <c r="P243" i="7"/>
  <c r="U243" i="7"/>
  <c r="Z243" i="7"/>
  <c r="K244" i="7"/>
  <c r="L244" i="6" s="1"/>
  <c r="K244" i="6" s="1"/>
  <c r="P244" i="7"/>
  <c r="U244" i="7"/>
  <c r="Z244" i="7"/>
  <c r="K245" i="7"/>
  <c r="L245" i="6" s="1"/>
  <c r="K245" i="6" s="1"/>
  <c r="P245" i="7"/>
  <c r="U245" i="7"/>
  <c r="Z245" i="7"/>
  <c r="K246" i="7"/>
  <c r="L246" i="6" s="1"/>
  <c r="K246" i="6" s="1"/>
  <c r="P246" i="7"/>
  <c r="U246" i="7"/>
  <c r="Z246" i="7"/>
  <c r="K247" i="7"/>
  <c r="L247" i="6" s="1"/>
  <c r="K247" i="6" s="1"/>
  <c r="P247" i="7"/>
  <c r="U247" i="7"/>
  <c r="Z247" i="7"/>
  <c r="K248" i="7"/>
  <c r="L248" i="6" s="1"/>
  <c r="K248" i="6" s="1"/>
  <c r="P248" i="7"/>
  <c r="U248" i="7"/>
  <c r="Z248" i="7"/>
  <c r="K249" i="7"/>
  <c r="L249" i="6" s="1"/>
  <c r="K249" i="6" s="1"/>
  <c r="P249" i="7"/>
  <c r="U249" i="7"/>
  <c r="Z249" i="7"/>
  <c r="K250" i="7"/>
  <c r="L250" i="6" s="1"/>
  <c r="K250" i="6" s="1"/>
  <c r="P250" i="7"/>
  <c r="U250" i="7"/>
  <c r="Z250" i="7"/>
  <c r="K251" i="7"/>
  <c r="P251" i="7"/>
  <c r="U251" i="7"/>
  <c r="Z251" i="7"/>
  <c r="K252" i="7"/>
  <c r="L252" i="6" s="1"/>
  <c r="P252" i="7"/>
  <c r="U252" i="7"/>
  <c r="Z252" i="7"/>
  <c r="K253" i="7"/>
  <c r="L253" i="6" s="1"/>
  <c r="K253" i="6" s="1"/>
  <c r="P253" i="7"/>
  <c r="U253" i="7"/>
  <c r="Z253" i="7"/>
  <c r="K254" i="7"/>
  <c r="L254" i="6" s="1"/>
  <c r="K254" i="6" s="1"/>
  <c r="P254" i="7"/>
  <c r="U254" i="7"/>
  <c r="Z254" i="7"/>
  <c r="K255" i="7"/>
  <c r="L255" i="6" s="1"/>
  <c r="K255" i="6" s="1"/>
  <c r="P255" i="7"/>
  <c r="U255" i="7"/>
  <c r="Z255" i="7"/>
  <c r="K256" i="7"/>
  <c r="L256" i="6" s="1"/>
  <c r="K256" i="6" s="1"/>
  <c r="P256" i="7"/>
  <c r="U256" i="7"/>
  <c r="Z256" i="7"/>
  <c r="K257" i="7"/>
  <c r="L257" i="6" s="1"/>
  <c r="K257" i="6" s="1"/>
  <c r="P257" i="7"/>
  <c r="U257" i="7"/>
  <c r="Z257" i="7"/>
  <c r="K258" i="7"/>
  <c r="L258" i="6" s="1"/>
  <c r="K258" i="6" s="1"/>
  <c r="P258" i="7"/>
  <c r="U258" i="7"/>
  <c r="Z258" i="7"/>
  <c r="K259" i="7"/>
  <c r="L259" i="6" s="1"/>
  <c r="K259" i="6" s="1"/>
  <c r="P259" i="7"/>
  <c r="U259" i="7"/>
  <c r="Z259" i="7"/>
  <c r="K260" i="7"/>
  <c r="L260" i="6" s="1"/>
  <c r="K260" i="6" s="1"/>
  <c r="P260" i="7"/>
  <c r="U260" i="7"/>
  <c r="Z260" i="7"/>
  <c r="K261" i="7"/>
  <c r="L261" i="6" s="1"/>
  <c r="K261" i="6" s="1"/>
  <c r="P261" i="7"/>
  <c r="U261" i="7"/>
  <c r="Z261" i="7"/>
  <c r="K262" i="7"/>
  <c r="L262" i="6" s="1"/>
  <c r="K262" i="6" s="1"/>
  <c r="P262" i="7"/>
  <c r="U262" i="7"/>
  <c r="Z262" i="7"/>
  <c r="K263" i="7"/>
  <c r="L263" i="6" s="1"/>
  <c r="K263" i="6" s="1"/>
  <c r="P263" i="7"/>
  <c r="U263" i="7"/>
  <c r="Z263" i="7"/>
  <c r="K264" i="7"/>
  <c r="L264" i="6" s="1"/>
  <c r="K264" i="6" s="1"/>
  <c r="P264" i="7"/>
  <c r="U264" i="7"/>
  <c r="Z264" i="7"/>
  <c r="K265" i="7"/>
  <c r="L265" i="6" s="1"/>
  <c r="K265" i="6" s="1"/>
  <c r="P265" i="7"/>
  <c r="U265" i="7"/>
  <c r="Z265" i="7"/>
  <c r="K266" i="7"/>
  <c r="L266" i="6" s="1"/>
  <c r="K266" i="6" s="1"/>
  <c r="P266" i="7"/>
  <c r="U266" i="7"/>
  <c r="Z266" i="7"/>
  <c r="K267" i="7"/>
  <c r="L267" i="6" s="1"/>
  <c r="K267" i="6" s="1"/>
  <c r="P267" i="7"/>
  <c r="U267" i="7"/>
  <c r="Z267" i="7"/>
  <c r="K268" i="7"/>
  <c r="L268" i="6" s="1"/>
  <c r="K268" i="6" s="1"/>
  <c r="P268" i="7"/>
  <c r="U268" i="7"/>
  <c r="Z268" i="7"/>
  <c r="K269" i="7"/>
  <c r="L269" i="6" s="1"/>
  <c r="K269" i="6" s="1"/>
  <c r="P269" i="7"/>
  <c r="U269" i="7"/>
  <c r="Z269" i="7"/>
  <c r="K270" i="7"/>
  <c r="P270" i="7"/>
  <c r="U270" i="7"/>
  <c r="Z270" i="7"/>
  <c r="K271" i="7"/>
  <c r="L271" i="6" s="1"/>
  <c r="P271" i="7"/>
  <c r="U271" i="7"/>
  <c r="Z271" i="7"/>
  <c r="K272" i="7"/>
  <c r="L272" i="6" s="1"/>
  <c r="K272" i="6" s="1"/>
  <c r="P272" i="7"/>
  <c r="U272" i="7"/>
  <c r="Z272" i="7"/>
  <c r="K273" i="7"/>
  <c r="L273" i="6" s="1"/>
  <c r="K273" i="6" s="1"/>
  <c r="P273" i="7"/>
  <c r="U273" i="7"/>
  <c r="Z273" i="7"/>
  <c r="K274" i="7"/>
  <c r="L274" i="6" s="1"/>
  <c r="K274" i="6" s="1"/>
  <c r="P274" i="7"/>
  <c r="U274" i="7"/>
  <c r="Z274" i="7"/>
  <c r="K275" i="7"/>
  <c r="L275" i="6" s="1"/>
  <c r="K275" i="6" s="1"/>
  <c r="P275" i="7"/>
  <c r="U275" i="7"/>
  <c r="Z275" i="7"/>
  <c r="K276" i="7"/>
  <c r="L276" i="6" s="1"/>
  <c r="K276" i="6" s="1"/>
  <c r="P276" i="7"/>
  <c r="U276" i="7"/>
  <c r="Z276" i="7"/>
  <c r="K277" i="7"/>
  <c r="L277" i="6" s="1"/>
  <c r="K277" i="6" s="1"/>
  <c r="P277" i="7"/>
  <c r="U277" i="7"/>
  <c r="Z277" i="7"/>
  <c r="K278" i="7"/>
  <c r="L278" i="6" s="1"/>
  <c r="K278" i="6" s="1"/>
  <c r="P278" i="7"/>
  <c r="U278" i="7"/>
  <c r="Z278" i="7"/>
  <c r="K279" i="7"/>
  <c r="L279" i="6" s="1"/>
  <c r="K279" i="6" s="1"/>
  <c r="P279" i="7"/>
  <c r="U279" i="7"/>
  <c r="Z279" i="7"/>
  <c r="K280" i="7"/>
  <c r="L280" i="6" s="1"/>
  <c r="K280" i="6" s="1"/>
  <c r="P280" i="7"/>
  <c r="U280" i="7"/>
  <c r="Z280" i="7"/>
  <c r="K281" i="7"/>
  <c r="L281" i="6" s="1"/>
  <c r="K281" i="6" s="1"/>
  <c r="P281" i="7"/>
  <c r="U281" i="7"/>
  <c r="Z281" i="7"/>
  <c r="K282" i="7"/>
  <c r="L282" i="6" s="1"/>
  <c r="K282" i="6" s="1"/>
  <c r="P282" i="7"/>
  <c r="U282" i="7"/>
  <c r="Z282" i="7"/>
  <c r="K283" i="7"/>
  <c r="L283" i="6" s="1"/>
  <c r="K283" i="6" s="1"/>
  <c r="P283" i="7"/>
  <c r="U283" i="7"/>
  <c r="Z283" i="7"/>
  <c r="K284" i="7"/>
  <c r="L284" i="6" s="1"/>
  <c r="K284" i="6" s="1"/>
  <c r="P284" i="7"/>
  <c r="U284" i="7"/>
  <c r="Z284" i="7"/>
  <c r="K285" i="7"/>
  <c r="L285" i="6" s="1"/>
  <c r="K285" i="6" s="1"/>
  <c r="P285" i="7"/>
  <c r="U285" i="7"/>
  <c r="Z285" i="7"/>
  <c r="K286" i="7"/>
  <c r="L286" i="6" s="1"/>
  <c r="K286" i="6" s="1"/>
  <c r="P286" i="7"/>
  <c r="U286" i="7"/>
  <c r="Z286" i="7"/>
  <c r="K287" i="7"/>
  <c r="L287" i="6" s="1"/>
  <c r="K287" i="6" s="1"/>
  <c r="P287" i="7"/>
  <c r="U287" i="7"/>
  <c r="Z287" i="7"/>
  <c r="K288" i="7"/>
  <c r="L288" i="6" s="1"/>
  <c r="K288" i="6" s="1"/>
  <c r="P288" i="7"/>
  <c r="U288" i="7"/>
  <c r="Z288" i="7"/>
  <c r="K289" i="7"/>
  <c r="L289" i="6" s="1"/>
  <c r="K289" i="6" s="1"/>
  <c r="P289" i="7"/>
  <c r="U289" i="7"/>
  <c r="Z289" i="7"/>
  <c r="K290" i="7"/>
  <c r="L290" i="6" s="1"/>
  <c r="K290" i="6" s="1"/>
  <c r="P290" i="7"/>
  <c r="U290" i="7"/>
  <c r="Z290" i="7"/>
  <c r="K291" i="7"/>
  <c r="L291" i="6" s="1"/>
  <c r="K291" i="6" s="1"/>
  <c r="P291" i="7"/>
  <c r="U291" i="7"/>
  <c r="Z291" i="7"/>
  <c r="K292" i="7"/>
  <c r="L292" i="6" s="1"/>
  <c r="K292" i="6" s="1"/>
  <c r="P292" i="7"/>
  <c r="U292" i="7"/>
  <c r="Z292" i="7"/>
  <c r="K293" i="7"/>
  <c r="L293" i="6" s="1"/>
  <c r="K293" i="6" s="1"/>
  <c r="P293" i="7"/>
  <c r="U293" i="7"/>
  <c r="Z293" i="7"/>
  <c r="K294" i="7"/>
  <c r="L294" i="6" s="1"/>
  <c r="K294" i="6" s="1"/>
  <c r="P294" i="7"/>
  <c r="U294" i="7"/>
  <c r="Z294" i="7"/>
  <c r="K295" i="7"/>
  <c r="L295" i="6" s="1"/>
  <c r="K295" i="6" s="1"/>
  <c r="P295" i="7"/>
  <c r="U295" i="7"/>
  <c r="Z295" i="7"/>
  <c r="K296" i="7"/>
  <c r="L296" i="6" s="1"/>
  <c r="K296" i="6" s="1"/>
  <c r="P296" i="7"/>
  <c r="U296" i="7"/>
  <c r="Z296" i="7"/>
  <c r="K297" i="7"/>
  <c r="L297" i="6" s="1"/>
  <c r="K297" i="6" s="1"/>
  <c r="P297" i="7"/>
  <c r="U297" i="7"/>
  <c r="Z297" i="7"/>
  <c r="K298" i="7"/>
  <c r="L298" i="6" s="1"/>
  <c r="K298" i="6" s="1"/>
  <c r="P298" i="7"/>
  <c r="U298" i="7"/>
  <c r="Z298" i="7"/>
  <c r="K299" i="7"/>
  <c r="L299" i="6" s="1"/>
  <c r="K299" i="6" s="1"/>
  <c r="P299" i="7"/>
  <c r="U299" i="7"/>
  <c r="Z299" i="7"/>
  <c r="K300" i="7"/>
  <c r="L300" i="6" s="1"/>
  <c r="K300" i="6" s="1"/>
  <c r="P300" i="7"/>
  <c r="U300" i="7"/>
  <c r="Z300" i="7"/>
  <c r="K301" i="7"/>
  <c r="L301" i="6" s="1"/>
  <c r="K301" i="6" s="1"/>
  <c r="P301" i="7"/>
  <c r="U301" i="7"/>
  <c r="Z301" i="7"/>
  <c r="K302" i="7"/>
  <c r="L302" i="6" s="1"/>
  <c r="K302" i="6" s="1"/>
  <c r="P302" i="7"/>
  <c r="U302" i="7"/>
  <c r="Z302" i="7"/>
  <c r="K303" i="7"/>
  <c r="L303" i="6" s="1"/>
  <c r="K303" i="6" s="1"/>
  <c r="P303" i="7"/>
  <c r="U303" i="7"/>
  <c r="Z303" i="7"/>
  <c r="K304" i="7"/>
  <c r="P304" i="7"/>
  <c r="U304" i="7"/>
  <c r="Z304" i="7"/>
  <c r="K305" i="7"/>
  <c r="L305" i="6" s="1"/>
  <c r="K305" i="6" s="1"/>
  <c r="P305" i="7"/>
  <c r="U305" i="7"/>
  <c r="Z305" i="7"/>
  <c r="K306" i="7"/>
  <c r="L306" i="6" s="1"/>
  <c r="K306" i="6" s="1"/>
  <c r="P306" i="7"/>
  <c r="U306" i="7"/>
  <c r="Z306" i="7"/>
  <c r="K307" i="7"/>
  <c r="L307" i="6" s="1"/>
  <c r="K307" i="6" s="1"/>
  <c r="P307" i="7"/>
  <c r="U307" i="7"/>
  <c r="Z307" i="7"/>
  <c r="K308" i="7"/>
  <c r="L308" i="6" s="1"/>
  <c r="K308" i="6" s="1"/>
  <c r="P308" i="7"/>
  <c r="U308" i="7"/>
  <c r="Z308" i="7"/>
  <c r="K309" i="7"/>
  <c r="L309" i="6" s="1"/>
  <c r="K309" i="6" s="1"/>
  <c r="P309" i="7"/>
  <c r="U309" i="7"/>
  <c r="Z309" i="7"/>
  <c r="K310" i="7"/>
  <c r="L310" i="6" s="1"/>
  <c r="K310" i="6" s="1"/>
  <c r="P310" i="7"/>
  <c r="U310" i="7"/>
  <c r="Z310" i="7"/>
  <c r="K311" i="7"/>
  <c r="L311" i="6" s="1"/>
  <c r="K311" i="6" s="1"/>
  <c r="P311" i="7"/>
  <c r="U311" i="7"/>
  <c r="Z311" i="7"/>
  <c r="K312" i="7"/>
  <c r="L312" i="6" s="1"/>
  <c r="K312" i="6" s="1"/>
  <c r="P312" i="7"/>
  <c r="U312" i="7"/>
  <c r="Z312" i="7"/>
  <c r="K313" i="7"/>
  <c r="L313" i="6" s="1"/>
  <c r="K313" i="6" s="1"/>
  <c r="P313" i="7"/>
  <c r="U313" i="7"/>
  <c r="Z313" i="7"/>
  <c r="K314" i="7"/>
  <c r="L314" i="6" s="1"/>
  <c r="K314" i="6" s="1"/>
  <c r="P314" i="7"/>
  <c r="U314" i="7"/>
  <c r="Z314" i="7"/>
  <c r="K315" i="7"/>
  <c r="L315" i="6" s="1"/>
  <c r="K315" i="6" s="1"/>
  <c r="P315" i="7"/>
  <c r="U315" i="7"/>
  <c r="Z315" i="7"/>
  <c r="K316" i="7"/>
  <c r="L316" i="6" s="1"/>
  <c r="K316" i="6" s="1"/>
  <c r="P316" i="7"/>
  <c r="U316" i="7"/>
  <c r="Z316" i="7"/>
  <c r="K317" i="7"/>
  <c r="L317" i="6" s="1"/>
  <c r="K317" i="6" s="1"/>
  <c r="P317" i="7"/>
  <c r="U317" i="7"/>
  <c r="Z317" i="7"/>
  <c r="K318" i="7"/>
  <c r="L318" i="6" s="1"/>
  <c r="K318" i="6" s="1"/>
  <c r="P318" i="7"/>
  <c r="U318" i="7"/>
  <c r="Z318" i="7"/>
  <c r="K319" i="7"/>
  <c r="L319" i="6" s="1"/>
  <c r="K319" i="6" s="1"/>
  <c r="P319" i="7"/>
  <c r="U319" i="7"/>
  <c r="Z319" i="7"/>
  <c r="K320" i="7"/>
  <c r="L320" i="6" s="1"/>
  <c r="K320" i="6" s="1"/>
  <c r="P320" i="7"/>
  <c r="U320" i="7"/>
  <c r="Z320" i="7"/>
  <c r="K321" i="7"/>
  <c r="L321" i="6" s="1"/>
  <c r="K321" i="6" s="1"/>
  <c r="P321" i="7"/>
  <c r="U321" i="7"/>
  <c r="Z321" i="7"/>
  <c r="K322" i="7"/>
  <c r="L322" i="6" s="1"/>
  <c r="K322" i="6" s="1"/>
  <c r="P322" i="7"/>
  <c r="U322" i="7"/>
  <c r="Z322" i="7"/>
  <c r="K323" i="7"/>
  <c r="L323" i="6" s="1"/>
  <c r="K323" i="6" s="1"/>
  <c r="P323" i="7"/>
  <c r="U323" i="7"/>
  <c r="Z323" i="7"/>
  <c r="K324" i="7"/>
  <c r="L324" i="6" s="1"/>
  <c r="K324" i="6" s="1"/>
  <c r="P324" i="7"/>
  <c r="U324" i="7"/>
  <c r="Z324" i="7"/>
  <c r="K325" i="7"/>
  <c r="L325" i="6" s="1"/>
  <c r="K325" i="6" s="1"/>
  <c r="P325" i="7"/>
  <c r="U325" i="7"/>
  <c r="Z325" i="7"/>
  <c r="K326" i="7"/>
  <c r="L326" i="6" s="1"/>
  <c r="K326" i="6" s="1"/>
  <c r="P326" i="7"/>
  <c r="U326" i="7"/>
  <c r="Z326" i="7"/>
  <c r="K327" i="7"/>
  <c r="L327" i="6" s="1"/>
  <c r="K327" i="6" s="1"/>
  <c r="P327" i="7"/>
  <c r="U327" i="7"/>
  <c r="Z327" i="7"/>
  <c r="K328" i="7"/>
  <c r="L328" i="6" s="1"/>
  <c r="K328" i="6" s="1"/>
  <c r="P328" i="7"/>
  <c r="U328" i="7"/>
  <c r="Z328" i="7"/>
  <c r="K329" i="7"/>
  <c r="L329" i="6" s="1"/>
  <c r="K329" i="6" s="1"/>
  <c r="P329" i="7"/>
  <c r="U329" i="7"/>
  <c r="Z329" i="7"/>
  <c r="K330" i="7"/>
  <c r="L330" i="6" s="1"/>
  <c r="K330" i="6" s="1"/>
  <c r="P330" i="7"/>
  <c r="U330" i="7"/>
  <c r="Z330" i="7"/>
  <c r="K331" i="7"/>
  <c r="L331" i="6" s="1"/>
  <c r="K331" i="6" s="1"/>
  <c r="P331" i="7"/>
  <c r="U331" i="7"/>
  <c r="Z331" i="7"/>
  <c r="K332" i="7"/>
  <c r="L332" i="6" s="1"/>
  <c r="K332" i="6" s="1"/>
  <c r="P332" i="7"/>
  <c r="U332" i="7"/>
  <c r="Z332" i="7"/>
  <c r="K333" i="7"/>
  <c r="L333" i="6" s="1"/>
  <c r="K333" i="6" s="1"/>
  <c r="P333" i="7"/>
  <c r="U333" i="7"/>
  <c r="Z333" i="7"/>
  <c r="K334" i="7"/>
  <c r="L334" i="6" s="1"/>
  <c r="K334" i="6" s="1"/>
  <c r="P334" i="7"/>
  <c r="U334" i="7"/>
  <c r="Z334" i="7"/>
  <c r="K335" i="7"/>
  <c r="L335" i="6" s="1"/>
  <c r="K335" i="6" s="1"/>
  <c r="P335" i="7"/>
  <c r="U335" i="7"/>
  <c r="Z335" i="7"/>
  <c r="K336" i="7"/>
  <c r="L336" i="6" s="1"/>
  <c r="K336" i="6" s="1"/>
  <c r="P336" i="7"/>
  <c r="U336" i="7"/>
  <c r="Z336" i="7"/>
  <c r="K337" i="7"/>
  <c r="L337" i="6" s="1"/>
  <c r="K337" i="6" s="1"/>
  <c r="P337" i="7"/>
  <c r="U337" i="7"/>
  <c r="Z337" i="7"/>
  <c r="K338" i="7"/>
  <c r="L338" i="6" s="1"/>
  <c r="K338" i="6" s="1"/>
  <c r="P338" i="7"/>
  <c r="U338" i="7"/>
  <c r="Z338" i="7"/>
  <c r="K339" i="7"/>
  <c r="L339" i="6" s="1"/>
  <c r="K339" i="6" s="1"/>
  <c r="P339" i="7"/>
  <c r="U339" i="7"/>
  <c r="Z339" i="7"/>
  <c r="K340" i="7"/>
  <c r="L340" i="6" s="1"/>
  <c r="K340" i="6" s="1"/>
  <c r="P340" i="7"/>
  <c r="U340" i="7"/>
  <c r="Z340" i="7"/>
  <c r="K341" i="7"/>
  <c r="L341" i="6" s="1"/>
  <c r="K341" i="6" s="1"/>
  <c r="P341" i="7"/>
  <c r="U341" i="7"/>
  <c r="Z341" i="7"/>
  <c r="K342" i="7"/>
  <c r="L342" i="6" s="1"/>
  <c r="K342" i="6" s="1"/>
  <c r="P342" i="7"/>
  <c r="U342" i="7"/>
  <c r="Z342" i="7"/>
  <c r="K343" i="7"/>
  <c r="L343" i="6" s="1"/>
  <c r="K343" i="6" s="1"/>
  <c r="P343" i="7"/>
  <c r="U343" i="7"/>
  <c r="Z343" i="7"/>
  <c r="K344" i="7"/>
  <c r="L344" i="6" s="1"/>
  <c r="K344" i="6" s="1"/>
  <c r="P344" i="7"/>
  <c r="U344" i="7"/>
  <c r="Z344" i="7"/>
  <c r="K345" i="7"/>
  <c r="L345" i="6" s="1"/>
  <c r="K345" i="6" s="1"/>
  <c r="P345" i="7"/>
  <c r="U345" i="7"/>
  <c r="Z345" i="7"/>
  <c r="K346" i="7"/>
  <c r="L346" i="6" s="1"/>
  <c r="K346" i="6" s="1"/>
  <c r="P346" i="7"/>
  <c r="U346" i="7"/>
  <c r="Z346" i="7"/>
  <c r="K347" i="7"/>
  <c r="L347" i="6" s="1"/>
  <c r="K347" i="6" s="1"/>
  <c r="P347" i="7"/>
  <c r="U347" i="7"/>
  <c r="Z347" i="7"/>
  <c r="K348" i="7"/>
  <c r="L348" i="6" s="1"/>
  <c r="K348" i="6" s="1"/>
  <c r="P348" i="7"/>
  <c r="U348" i="7"/>
  <c r="Z348" i="7"/>
  <c r="K349" i="7"/>
  <c r="L349" i="6" s="1"/>
  <c r="K349" i="6" s="1"/>
  <c r="P349" i="7"/>
  <c r="U349" i="7"/>
  <c r="Z349" i="7"/>
  <c r="K350" i="7"/>
  <c r="L350" i="6" s="1"/>
  <c r="K350" i="6" s="1"/>
  <c r="P350" i="7"/>
  <c r="U350" i="7"/>
  <c r="Z350" i="7"/>
  <c r="K351" i="7"/>
  <c r="L351" i="6" s="1"/>
  <c r="K351" i="6" s="1"/>
  <c r="P351" i="7"/>
  <c r="U351" i="7"/>
  <c r="Z351" i="7"/>
  <c r="K352" i="7"/>
  <c r="L352" i="6" s="1"/>
  <c r="K352" i="6" s="1"/>
  <c r="P352" i="7"/>
  <c r="U352" i="7"/>
  <c r="Z352" i="7"/>
  <c r="K353" i="7"/>
  <c r="L353" i="6" s="1"/>
  <c r="K353" i="6" s="1"/>
  <c r="P353" i="7"/>
  <c r="U353" i="7"/>
  <c r="Z353" i="7"/>
  <c r="K354" i="7"/>
  <c r="L354" i="6" s="1"/>
  <c r="K354" i="6" s="1"/>
  <c r="P354" i="7"/>
  <c r="U354" i="7"/>
  <c r="Z354" i="7"/>
  <c r="K355" i="7"/>
  <c r="L355" i="6" s="1"/>
  <c r="K355" i="6" s="1"/>
  <c r="P355" i="7"/>
  <c r="U355" i="7"/>
  <c r="Z355" i="7"/>
  <c r="K356" i="7"/>
  <c r="L356" i="6" s="1"/>
  <c r="K356" i="6" s="1"/>
  <c r="P356" i="7"/>
  <c r="U356" i="7"/>
  <c r="Z356" i="7"/>
  <c r="K357" i="7"/>
  <c r="L357" i="6" s="1"/>
  <c r="K357" i="6" s="1"/>
  <c r="P357" i="7"/>
  <c r="U357" i="7"/>
  <c r="Z357" i="7"/>
  <c r="K358" i="7"/>
  <c r="L358" i="6" s="1"/>
  <c r="K358" i="6" s="1"/>
  <c r="P358" i="7"/>
  <c r="U358" i="7"/>
  <c r="Z358" i="7"/>
  <c r="K359" i="7"/>
  <c r="L359" i="6" s="1"/>
  <c r="K359" i="6" s="1"/>
  <c r="P359" i="7"/>
  <c r="U359" i="7"/>
  <c r="Z359" i="7"/>
  <c r="K360" i="7"/>
  <c r="L360" i="6" s="1"/>
  <c r="K360" i="6" s="1"/>
  <c r="P360" i="7"/>
  <c r="U360" i="7"/>
  <c r="Z360" i="7"/>
  <c r="K361" i="7"/>
  <c r="L361" i="6" s="1"/>
  <c r="K361" i="6" s="1"/>
  <c r="P361" i="7"/>
  <c r="U361" i="7"/>
  <c r="Z361" i="7"/>
  <c r="K362" i="7"/>
  <c r="L362" i="6" s="1"/>
  <c r="K362" i="6" s="1"/>
  <c r="P362" i="7"/>
  <c r="U362" i="7"/>
  <c r="Z362" i="7"/>
  <c r="K363" i="7"/>
  <c r="L363" i="6" s="1"/>
  <c r="K363" i="6" s="1"/>
  <c r="P363" i="7"/>
  <c r="U363" i="7"/>
  <c r="Z363" i="7"/>
  <c r="K364" i="7"/>
  <c r="L364" i="6" s="1"/>
  <c r="K364" i="6" s="1"/>
  <c r="P364" i="7"/>
  <c r="U364" i="7"/>
  <c r="Z364" i="7"/>
  <c r="K365" i="7"/>
  <c r="L365" i="6" s="1"/>
  <c r="K365" i="6" s="1"/>
  <c r="P365" i="7"/>
  <c r="U365" i="7"/>
  <c r="Z365" i="7"/>
  <c r="K366" i="7"/>
  <c r="L366" i="6" s="1"/>
  <c r="K366" i="6" s="1"/>
  <c r="P366" i="7"/>
  <c r="U366" i="7"/>
  <c r="Z366" i="7"/>
  <c r="K367" i="7"/>
  <c r="L367" i="6" s="1"/>
  <c r="K367" i="6" s="1"/>
  <c r="P367" i="7"/>
  <c r="U367" i="7"/>
  <c r="Z367" i="7"/>
  <c r="K368" i="7"/>
  <c r="L368" i="6" s="1"/>
  <c r="K368" i="6" s="1"/>
  <c r="P368" i="7"/>
  <c r="U368" i="7"/>
  <c r="Z368" i="7"/>
  <c r="K369" i="7"/>
  <c r="L369" i="6" s="1"/>
  <c r="K369" i="6" s="1"/>
  <c r="P369" i="7"/>
  <c r="U369" i="7"/>
  <c r="Z369" i="7"/>
  <c r="K370" i="7"/>
  <c r="L370" i="6" s="1"/>
  <c r="K370" i="6" s="1"/>
  <c r="P370" i="7"/>
  <c r="U370" i="7"/>
  <c r="Z370" i="7"/>
  <c r="K371" i="7"/>
  <c r="L371" i="6" s="1"/>
  <c r="K371" i="6" s="1"/>
  <c r="P371" i="7"/>
  <c r="U371" i="7"/>
  <c r="Z371" i="7"/>
  <c r="K372" i="7"/>
  <c r="L372" i="6" s="1"/>
  <c r="K372" i="6" s="1"/>
  <c r="P372" i="7"/>
  <c r="U372" i="7"/>
  <c r="Z372" i="7"/>
  <c r="K373" i="7"/>
  <c r="L373" i="6" s="1"/>
  <c r="K373" i="6" s="1"/>
  <c r="P373" i="7"/>
  <c r="U373" i="7"/>
  <c r="Z373" i="7"/>
  <c r="K374" i="7"/>
  <c r="L374" i="6" s="1"/>
  <c r="K374" i="6" s="1"/>
  <c r="P374" i="7"/>
  <c r="U374" i="7"/>
  <c r="Z374" i="7"/>
  <c r="K375" i="7"/>
  <c r="L375" i="6" s="1"/>
  <c r="K375" i="6" s="1"/>
  <c r="P375" i="7"/>
  <c r="U375" i="7"/>
  <c r="Z375" i="7"/>
  <c r="K376" i="7"/>
  <c r="L376" i="6" s="1"/>
  <c r="K376" i="6" s="1"/>
  <c r="P376" i="7"/>
  <c r="U376" i="7"/>
  <c r="Z376" i="7"/>
  <c r="K377" i="7"/>
  <c r="L377" i="6" s="1"/>
  <c r="K377" i="6" s="1"/>
  <c r="P377" i="7"/>
  <c r="U377" i="7"/>
  <c r="Z377" i="7"/>
  <c r="K378" i="7"/>
  <c r="L378" i="6" s="1"/>
  <c r="K378" i="6" s="1"/>
  <c r="P378" i="7"/>
  <c r="U378" i="7"/>
  <c r="Z378" i="7"/>
  <c r="K379" i="7"/>
  <c r="L379" i="6" s="1"/>
  <c r="K379" i="6" s="1"/>
  <c r="P379" i="7"/>
  <c r="U379" i="7"/>
  <c r="Z379" i="7"/>
  <c r="K380" i="7"/>
  <c r="L380" i="6" s="1"/>
  <c r="K380" i="6" s="1"/>
  <c r="P380" i="7"/>
  <c r="U380" i="7"/>
  <c r="Z380" i="7"/>
  <c r="K381" i="7"/>
  <c r="L381" i="6" s="1"/>
  <c r="K381" i="6" s="1"/>
  <c r="P381" i="7"/>
  <c r="U381" i="7"/>
  <c r="Z381" i="7"/>
  <c r="K382" i="7"/>
  <c r="L382" i="6" s="1"/>
  <c r="K382" i="6" s="1"/>
  <c r="P382" i="7"/>
  <c r="U382" i="7"/>
  <c r="Z382" i="7"/>
  <c r="K383" i="7"/>
  <c r="L383" i="6" s="1"/>
  <c r="P383" i="7"/>
  <c r="U383" i="7"/>
  <c r="Z383" i="7"/>
  <c r="K384" i="7"/>
  <c r="L384" i="6" s="1"/>
  <c r="K384" i="6" s="1"/>
  <c r="P384" i="7"/>
  <c r="U384" i="7"/>
  <c r="Z384" i="7"/>
  <c r="K385" i="7"/>
  <c r="L385" i="6" s="1"/>
  <c r="K385" i="6" s="1"/>
  <c r="P385" i="7"/>
  <c r="U385" i="7"/>
  <c r="Z385" i="7"/>
  <c r="K386" i="7"/>
  <c r="L386" i="6" s="1"/>
  <c r="K386" i="6" s="1"/>
  <c r="P386" i="7"/>
  <c r="U386" i="7"/>
  <c r="Z386" i="7"/>
  <c r="K387" i="7"/>
  <c r="L387" i="6" s="1"/>
  <c r="K387" i="6" s="1"/>
  <c r="P387" i="7"/>
  <c r="U387" i="7"/>
  <c r="Z387" i="7"/>
  <c r="K388" i="7"/>
  <c r="L388" i="6" s="1"/>
  <c r="K388" i="6" s="1"/>
  <c r="P388" i="7"/>
  <c r="U388" i="7"/>
  <c r="Z388" i="7"/>
  <c r="K389" i="7"/>
  <c r="L389" i="6" s="1"/>
  <c r="K389" i="6" s="1"/>
  <c r="P389" i="7"/>
  <c r="U389" i="7"/>
  <c r="Z389" i="7"/>
  <c r="K390" i="7"/>
  <c r="L390" i="6" s="1"/>
  <c r="K390" i="6" s="1"/>
  <c r="P390" i="7"/>
  <c r="U390" i="7"/>
  <c r="Z390" i="7"/>
  <c r="K391" i="7"/>
  <c r="L391" i="6" s="1"/>
  <c r="K391" i="6" s="1"/>
  <c r="P391" i="7"/>
  <c r="U391" i="7"/>
  <c r="Z391" i="7"/>
  <c r="K392" i="7"/>
  <c r="L392" i="6" s="1"/>
  <c r="K392" i="6" s="1"/>
  <c r="P392" i="7"/>
  <c r="U392" i="7"/>
  <c r="Z392" i="7"/>
  <c r="K393" i="7"/>
  <c r="L393" i="6" s="1"/>
  <c r="K393" i="6" s="1"/>
  <c r="P393" i="7"/>
  <c r="U393" i="7"/>
  <c r="Z393" i="7"/>
  <c r="K394" i="7"/>
  <c r="L394" i="6" s="1"/>
  <c r="K394" i="6" s="1"/>
  <c r="P394" i="7"/>
  <c r="U394" i="7"/>
  <c r="Z394" i="7"/>
  <c r="K395" i="7"/>
  <c r="L395" i="6" s="1"/>
  <c r="K395" i="6" s="1"/>
  <c r="P395" i="7"/>
  <c r="U395" i="7"/>
  <c r="Z395" i="7"/>
  <c r="K396" i="7"/>
  <c r="L396" i="6" s="1"/>
  <c r="K396" i="6" s="1"/>
  <c r="P396" i="7"/>
  <c r="U396" i="7"/>
  <c r="Z396" i="7"/>
  <c r="K397" i="7"/>
  <c r="L397" i="6" s="1"/>
  <c r="K397" i="6" s="1"/>
  <c r="P397" i="7"/>
  <c r="U397" i="7"/>
  <c r="Z397" i="7"/>
  <c r="K398" i="7"/>
  <c r="L398" i="6" s="1"/>
  <c r="K398" i="6" s="1"/>
  <c r="P398" i="7"/>
  <c r="U398" i="7"/>
  <c r="Z398" i="7"/>
  <c r="K399" i="7"/>
  <c r="L399" i="6" s="1"/>
  <c r="K399" i="6" s="1"/>
  <c r="P399" i="7"/>
  <c r="U399" i="7"/>
  <c r="Z399" i="7"/>
  <c r="K400" i="7"/>
  <c r="L400" i="6" s="1"/>
  <c r="K400" i="6" s="1"/>
  <c r="P400" i="7"/>
  <c r="U400" i="7"/>
  <c r="Z400" i="7"/>
  <c r="K401" i="7"/>
  <c r="L401" i="6" s="1"/>
  <c r="K401" i="6" s="1"/>
  <c r="P401" i="7"/>
  <c r="U401" i="7"/>
  <c r="Z401" i="7"/>
  <c r="K402" i="7"/>
  <c r="L402" i="6" s="1"/>
  <c r="K402" i="6" s="1"/>
  <c r="P402" i="7"/>
  <c r="U402" i="7"/>
  <c r="Z402" i="7"/>
  <c r="K403" i="7"/>
  <c r="L403" i="6" s="1"/>
  <c r="K403" i="6" s="1"/>
  <c r="P403" i="7"/>
  <c r="U403" i="7"/>
  <c r="Z403" i="7"/>
  <c r="K404" i="7"/>
  <c r="L404" i="6" s="1"/>
  <c r="K404" i="6" s="1"/>
  <c r="P404" i="7"/>
  <c r="U404" i="7"/>
  <c r="Z404" i="7"/>
  <c r="K405" i="7"/>
  <c r="L405" i="6" s="1"/>
  <c r="K405" i="6" s="1"/>
  <c r="P405" i="7"/>
  <c r="U405" i="7"/>
  <c r="Z405" i="7"/>
  <c r="K406" i="7"/>
  <c r="L406" i="6" s="1"/>
  <c r="K406" i="6" s="1"/>
  <c r="P406" i="7"/>
  <c r="U406" i="7"/>
  <c r="Z406" i="7"/>
  <c r="K407" i="7"/>
  <c r="L407" i="6" s="1"/>
  <c r="K407" i="6" s="1"/>
  <c r="P407" i="7"/>
  <c r="U407" i="7"/>
  <c r="Z407" i="7"/>
  <c r="K408" i="7"/>
  <c r="L408" i="6" s="1"/>
  <c r="K408" i="6" s="1"/>
  <c r="P408" i="7"/>
  <c r="U408" i="7"/>
  <c r="Z408" i="7"/>
  <c r="K409" i="7"/>
  <c r="L409" i="6" s="1"/>
  <c r="K409" i="6" s="1"/>
  <c r="P409" i="7"/>
  <c r="U409" i="7"/>
  <c r="Z409" i="7"/>
  <c r="K410" i="7"/>
  <c r="L410" i="6" s="1"/>
  <c r="K410" i="6" s="1"/>
  <c r="P410" i="7"/>
  <c r="U410" i="7"/>
  <c r="Z410" i="7"/>
  <c r="K411" i="7"/>
  <c r="L411" i="6" s="1"/>
  <c r="K411" i="6" s="1"/>
  <c r="P411" i="7"/>
  <c r="U411" i="7"/>
  <c r="Z411" i="7"/>
  <c r="K412" i="7"/>
  <c r="L412" i="6" s="1"/>
  <c r="K412" i="6" s="1"/>
  <c r="P412" i="7"/>
  <c r="U412" i="7"/>
  <c r="Z412" i="7"/>
  <c r="K413" i="7"/>
  <c r="L413" i="6" s="1"/>
  <c r="K413" i="6" s="1"/>
  <c r="P413" i="7"/>
  <c r="U413" i="7"/>
  <c r="Z413" i="7"/>
  <c r="K414" i="7"/>
  <c r="L414" i="6" s="1"/>
  <c r="K414" i="6" s="1"/>
  <c r="P414" i="7"/>
  <c r="U414" i="7"/>
  <c r="Z414" i="7"/>
  <c r="K415" i="7"/>
  <c r="L415" i="6" s="1"/>
  <c r="K415" i="6" s="1"/>
  <c r="P415" i="7"/>
  <c r="U415" i="7"/>
  <c r="Z415" i="7"/>
  <c r="K416" i="7"/>
  <c r="L416" i="6" s="1"/>
  <c r="K416" i="6" s="1"/>
  <c r="P416" i="7"/>
  <c r="U416" i="7"/>
  <c r="Z416" i="7"/>
  <c r="K417" i="7"/>
  <c r="L417" i="6" s="1"/>
  <c r="K417" i="6" s="1"/>
  <c r="P417" i="7"/>
  <c r="U417" i="7"/>
  <c r="Z417" i="7"/>
  <c r="K418" i="7"/>
  <c r="L418" i="6" s="1"/>
  <c r="K418" i="6" s="1"/>
  <c r="P418" i="7"/>
  <c r="U418" i="7"/>
  <c r="Z418" i="7"/>
  <c r="K419" i="7"/>
  <c r="L419" i="6" s="1"/>
  <c r="K419" i="6" s="1"/>
  <c r="P419" i="7"/>
  <c r="U419" i="7"/>
  <c r="Z419" i="7"/>
  <c r="K420" i="7"/>
  <c r="L420" i="6" s="1"/>
  <c r="K420" i="6" s="1"/>
  <c r="P420" i="7"/>
  <c r="U420" i="7"/>
  <c r="Z420" i="7"/>
  <c r="K421" i="7"/>
  <c r="L421" i="6" s="1"/>
  <c r="K421" i="6" s="1"/>
  <c r="P421" i="7"/>
  <c r="U421" i="7"/>
  <c r="Z421" i="7"/>
  <c r="K422" i="7"/>
  <c r="L422" i="6" s="1"/>
  <c r="K422" i="6" s="1"/>
  <c r="P422" i="7"/>
  <c r="U422" i="7"/>
  <c r="Z422" i="7"/>
  <c r="K423" i="7"/>
  <c r="L423" i="6" s="1"/>
  <c r="K423" i="6" s="1"/>
  <c r="P423" i="7"/>
  <c r="U423" i="7"/>
  <c r="Z423" i="7"/>
  <c r="K424" i="7"/>
  <c r="L424" i="6" s="1"/>
  <c r="K424" i="6" s="1"/>
  <c r="P424" i="7"/>
  <c r="U424" i="7"/>
  <c r="Z424" i="7"/>
  <c r="K425" i="7"/>
  <c r="L425" i="6" s="1"/>
  <c r="K425" i="6" s="1"/>
  <c r="P425" i="7"/>
  <c r="U425" i="7"/>
  <c r="Z425" i="7"/>
  <c r="K426" i="7"/>
  <c r="L426" i="6" s="1"/>
  <c r="K426" i="6" s="1"/>
  <c r="P426" i="7"/>
  <c r="U426" i="7"/>
  <c r="Z426" i="7"/>
  <c r="K427" i="7"/>
  <c r="L427" i="6" s="1"/>
  <c r="K427" i="6" s="1"/>
  <c r="P427" i="7"/>
  <c r="U427" i="7"/>
  <c r="Z427" i="7"/>
  <c r="K428" i="7"/>
  <c r="L428" i="6" s="1"/>
  <c r="K428" i="6" s="1"/>
  <c r="P428" i="7"/>
  <c r="U428" i="7"/>
  <c r="Z428" i="7"/>
  <c r="K429" i="7"/>
  <c r="L429" i="6" s="1"/>
  <c r="K429" i="6" s="1"/>
  <c r="P429" i="7"/>
  <c r="U429" i="7"/>
  <c r="Z429" i="7"/>
  <c r="K430" i="7"/>
  <c r="L430" i="6" s="1"/>
  <c r="K430" i="6" s="1"/>
  <c r="P430" i="7"/>
  <c r="U430" i="7"/>
  <c r="Z430" i="7"/>
  <c r="K431" i="7"/>
  <c r="L431" i="6" s="1"/>
  <c r="K431" i="6" s="1"/>
  <c r="P431" i="7"/>
  <c r="U431" i="7"/>
  <c r="Z431" i="7"/>
  <c r="K432" i="7"/>
  <c r="L432" i="6" s="1"/>
  <c r="K432" i="6" s="1"/>
  <c r="P432" i="7"/>
  <c r="U432" i="7"/>
  <c r="Z432" i="7"/>
  <c r="K433" i="7"/>
  <c r="L433" i="6" s="1"/>
  <c r="K433" i="6" s="1"/>
  <c r="P433" i="7"/>
  <c r="U433" i="7"/>
  <c r="Z433" i="7"/>
  <c r="K434" i="7"/>
  <c r="L434" i="6" s="1"/>
  <c r="K434" i="6" s="1"/>
  <c r="P434" i="7"/>
  <c r="U434" i="7"/>
  <c r="Z434" i="7"/>
  <c r="K435" i="7"/>
  <c r="L435" i="6" s="1"/>
  <c r="K435" i="6" s="1"/>
  <c r="P435" i="7"/>
  <c r="U435" i="7"/>
  <c r="Z435" i="7"/>
  <c r="K436" i="7"/>
  <c r="L436" i="6" s="1"/>
  <c r="K436" i="6" s="1"/>
  <c r="P436" i="7"/>
  <c r="U436" i="7"/>
  <c r="Z436" i="7"/>
  <c r="K437" i="7"/>
  <c r="L437" i="6" s="1"/>
  <c r="K437" i="6" s="1"/>
  <c r="P437" i="7"/>
  <c r="U437" i="7"/>
  <c r="Z437" i="7"/>
  <c r="K438" i="7"/>
  <c r="L438" i="6" s="1"/>
  <c r="K438" i="6" s="1"/>
  <c r="P438" i="7"/>
  <c r="U438" i="7"/>
  <c r="Z438" i="7"/>
  <c r="K439" i="7"/>
  <c r="L439" i="6" s="1"/>
  <c r="K439" i="6" s="1"/>
  <c r="P439" i="7"/>
  <c r="U439" i="7"/>
  <c r="Z439" i="7"/>
  <c r="K440" i="7"/>
  <c r="L440" i="6" s="1"/>
  <c r="K440" i="6" s="1"/>
  <c r="P440" i="7"/>
  <c r="U440" i="7"/>
  <c r="Z440" i="7"/>
  <c r="K441" i="7"/>
  <c r="L441" i="6" s="1"/>
  <c r="K441" i="6" s="1"/>
  <c r="P441" i="7"/>
  <c r="U441" i="7"/>
  <c r="Z441" i="7"/>
  <c r="K442" i="7"/>
  <c r="L442" i="6" s="1"/>
  <c r="K442" i="6" s="1"/>
  <c r="P442" i="7"/>
  <c r="U442" i="7"/>
  <c r="Z442" i="7"/>
  <c r="K443" i="7"/>
  <c r="L443" i="6" s="1"/>
  <c r="K443" i="6" s="1"/>
  <c r="P443" i="7"/>
  <c r="U443" i="7"/>
  <c r="Z443" i="7"/>
  <c r="K444" i="7"/>
  <c r="L444" i="6" s="1"/>
  <c r="K444" i="6" s="1"/>
  <c r="P444" i="7"/>
  <c r="U444" i="7"/>
  <c r="Z444" i="7"/>
  <c r="K445" i="7"/>
  <c r="L445" i="6" s="1"/>
  <c r="K445" i="6" s="1"/>
  <c r="P445" i="7"/>
  <c r="U445" i="7"/>
  <c r="Z445" i="7"/>
  <c r="K446" i="7"/>
  <c r="L446" i="6" s="1"/>
  <c r="K446" i="6" s="1"/>
  <c r="P446" i="7"/>
  <c r="U446" i="7"/>
  <c r="Z446" i="7"/>
  <c r="K447" i="7"/>
  <c r="L447" i="6" s="1"/>
  <c r="K447" i="6" s="1"/>
  <c r="P447" i="7"/>
  <c r="U447" i="7"/>
  <c r="Z447" i="7"/>
  <c r="K448" i="7"/>
  <c r="L448" i="6" s="1"/>
  <c r="K448" i="6" s="1"/>
  <c r="P448" i="7"/>
  <c r="U448" i="7"/>
  <c r="Z448" i="7"/>
  <c r="K449" i="7"/>
  <c r="L449" i="6" s="1"/>
  <c r="K449" i="6" s="1"/>
  <c r="P449" i="7"/>
  <c r="U449" i="7"/>
  <c r="Z449" i="7"/>
  <c r="K450" i="7"/>
  <c r="L450" i="6" s="1"/>
  <c r="K450" i="6" s="1"/>
  <c r="P450" i="7"/>
  <c r="U450" i="7"/>
  <c r="Z450" i="7"/>
  <c r="K451" i="7"/>
  <c r="L451" i="6" s="1"/>
  <c r="K451" i="6" s="1"/>
  <c r="P451" i="7"/>
  <c r="U451" i="7"/>
  <c r="Z451" i="7"/>
  <c r="K452" i="7"/>
  <c r="L452" i="6" s="1"/>
  <c r="K452" i="6" s="1"/>
  <c r="P452" i="7"/>
  <c r="U452" i="7"/>
  <c r="Z452" i="7"/>
  <c r="K453" i="7"/>
  <c r="L453" i="6" s="1"/>
  <c r="K453" i="6" s="1"/>
  <c r="P453" i="7"/>
  <c r="U453" i="7"/>
  <c r="Z453" i="7"/>
  <c r="K454" i="7"/>
  <c r="L454" i="6" s="1"/>
  <c r="K454" i="6" s="1"/>
  <c r="P454" i="7"/>
  <c r="U454" i="7"/>
  <c r="Z454" i="7"/>
  <c r="K455" i="7"/>
  <c r="L455" i="6" s="1"/>
  <c r="K455" i="6" s="1"/>
  <c r="P455" i="7"/>
  <c r="U455" i="7"/>
  <c r="Z455" i="7"/>
  <c r="K456" i="7"/>
  <c r="L456" i="6" s="1"/>
  <c r="K456" i="6" s="1"/>
  <c r="P456" i="7"/>
  <c r="U456" i="7"/>
  <c r="Z456" i="7"/>
  <c r="K457" i="7"/>
  <c r="L457" i="6" s="1"/>
  <c r="P457" i="7"/>
  <c r="U457" i="7"/>
  <c r="Z457" i="7"/>
  <c r="K458" i="7"/>
  <c r="L458" i="6" s="1"/>
  <c r="K458" i="6" s="1"/>
  <c r="P458" i="7"/>
  <c r="U458" i="7"/>
  <c r="Z458" i="7"/>
  <c r="K459" i="7"/>
  <c r="P459" i="7"/>
  <c r="U459" i="7"/>
  <c r="Z459" i="7"/>
  <c r="K460" i="7"/>
  <c r="L460" i="6" s="1"/>
  <c r="K460" i="6" s="1"/>
  <c r="P460" i="7"/>
  <c r="U460" i="7"/>
  <c r="Z460" i="7"/>
  <c r="K461" i="7"/>
  <c r="L461" i="6" s="1"/>
  <c r="K461" i="6" s="1"/>
  <c r="P461" i="7"/>
  <c r="U461" i="7"/>
  <c r="Z461" i="7"/>
  <c r="K462" i="7"/>
  <c r="L462" i="6" s="1"/>
  <c r="K462" i="6" s="1"/>
  <c r="P462" i="7"/>
  <c r="U462" i="7"/>
  <c r="Z462" i="7"/>
  <c r="K463" i="7"/>
  <c r="L463" i="6" s="1"/>
  <c r="K463" i="6" s="1"/>
  <c r="P463" i="7"/>
  <c r="U463" i="7"/>
  <c r="Z463" i="7"/>
  <c r="K464" i="7"/>
  <c r="L464" i="6" s="1"/>
  <c r="K464" i="6" s="1"/>
  <c r="P464" i="7"/>
  <c r="U464" i="7"/>
  <c r="Z464" i="7"/>
  <c r="K465" i="7"/>
  <c r="L465" i="6" s="1"/>
  <c r="K465" i="6" s="1"/>
  <c r="P465" i="7"/>
  <c r="U465" i="7"/>
  <c r="Z465" i="7"/>
  <c r="K466" i="7"/>
  <c r="L466" i="6" s="1"/>
  <c r="K466" i="6" s="1"/>
  <c r="P466" i="7"/>
  <c r="U466" i="7"/>
  <c r="Z466" i="7"/>
  <c r="K467" i="7"/>
  <c r="L467" i="6" s="1"/>
  <c r="K467" i="6" s="1"/>
  <c r="P467" i="7"/>
  <c r="U467" i="7"/>
  <c r="Z467" i="7"/>
  <c r="K468" i="7"/>
  <c r="L468" i="6" s="1"/>
  <c r="K468" i="6" s="1"/>
  <c r="P468" i="7"/>
  <c r="U468" i="7"/>
  <c r="Z468" i="7"/>
  <c r="K469" i="7"/>
  <c r="L469" i="6" s="1"/>
  <c r="K469" i="6" s="1"/>
  <c r="P469" i="7"/>
  <c r="U469" i="7"/>
  <c r="Z469" i="7"/>
  <c r="K470" i="7"/>
  <c r="L470" i="6" s="1"/>
  <c r="K470" i="6" s="1"/>
  <c r="P470" i="7"/>
  <c r="U470" i="7"/>
  <c r="Z470" i="7"/>
  <c r="K471" i="7"/>
  <c r="L471" i="6" s="1"/>
  <c r="K471" i="6" s="1"/>
  <c r="P471" i="7"/>
  <c r="U471" i="7"/>
  <c r="Z471" i="7"/>
  <c r="K472" i="7"/>
  <c r="L472" i="6" s="1"/>
  <c r="K472" i="6" s="1"/>
  <c r="P472" i="7"/>
  <c r="U472" i="7"/>
  <c r="Z472" i="7"/>
  <c r="K473" i="7"/>
  <c r="L473" i="6" s="1"/>
  <c r="K473" i="6" s="1"/>
  <c r="P473" i="7"/>
  <c r="U473" i="7"/>
  <c r="Z473" i="7"/>
  <c r="K474" i="7"/>
  <c r="P474" i="7"/>
  <c r="U474" i="7"/>
  <c r="Z474" i="7"/>
  <c r="K475" i="7"/>
  <c r="L475" i="6" s="1"/>
  <c r="K475" i="6" s="1"/>
  <c r="P475" i="7"/>
  <c r="U475" i="7"/>
  <c r="Z475" i="7"/>
  <c r="K476" i="7"/>
  <c r="L476" i="6" s="1"/>
  <c r="K476" i="6" s="1"/>
  <c r="P476" i="7"/>
  <c r="U476" i="7"/>
  <c r="Z476" i="7"/>
  <c r="K477" i="7"/>
  <c r="L477" i="6" s="1"/>
  <c r="K477" i="6" s="1"/>
  <c r="P477" i="7"/>
  <c r="U477" i="7"/>
  <c r="Z477" i="7"/>
  <c r="K478" i="7"/>
  <c r="L478" i="6" s="1"/>
  <c r="K478" i="6" s="1"/>
  <c r="P478" i="7"/>
  <c r="U478" i="7"/>
  <c r="Z478" i="7"/>
  <c r="K479" i="7"/>
  <c r="L479" i="6" s="1"/>
  <c r="K479" i="6" s="1"/>
  <c r="P479" i="7"/>
  <c r="U479" i="7"/>
  <c r="Z479" i="7"/>
  <c r="K480" i="7"/>
  <c r="L480" i="6" s="1"/>
  <c r="K480" i="6" s="1"/>
  <c r="P480" i="7"/>
  <c r="U480" i="7"/>
  <c r="Z480" i="7"/>
  <c r="K481" i="7"/>
  <c r="L481" i="6" s="1"/>
  <c r="K481" i="6" s="1"/>
  <c r="P481" i="7"/>
  <c r="U481" i="7"/>
  <c r="Z481" i="7"/>
  <c r="K482" i="7"/>
  <c r="L482" i="6" s="1"/>
  <c r="K482" i="6" s="1"/>
  <c r="P482" i="7"/>
  <c r="U482" i="7"/>
  <c r="Z482" i="7"/>
  <c r="K483" i="7"/>
  <c r="L483" i="6" s="1"/>
  <c r="K483" i="6" s="1"/>
  <c r="P483" i="7"/>
  <c r="U483" i="7"/>
  <c r="Z483" i="7"/>
  <c r="K484" i="7"/>
  <c r="L484" i="6" s="1"/>
  <c r="K484" i="6" s="1"/>
  <c r="P484" i="7"/>
  <c r="U484" i="7"/>
  <c r="Z484" i="7"/>
  <c r="K485" i="7"/>
  <c r="L485" i="6" s="1"/>
  <c r="P485" i="7"/>
  <c r="U485" i="7"/>
  <c r="Z485" i="7"/>
  <c r="K486" i="7"/>
  <c r="L486" i="6" s="1"/>
  <c r="K486" i="6" s="1"/>
  <c r="P486" i="7"/>
  <c r="U486" i="7"/>
  <c r="Z486" i="7"/>
  <c r="K487" i="7"/>
  <c r="L487" i="6" s="1"/>
  <c r="K487" i="6" s="1"/>
  <c r="P487" i="7"/>
  <c r="U487" i="7"/>
  <c r="Z487" i="7"/>
  <c r="K488" i="7"/>
  <c r="L488" i="6" s="1"/>
  <c r="K488" i="6" s="1"/>
  <c r="P488" i="7"/>
  <c r="U488" i="7"/>
  <c r="Z488" i="7"/>
  <c r="K489" i="7"/>
  <c r="L489" i="6" s="1"/>
  <c r="K489" i="6" s="1"/>
  <c r="P489" i="7"/>
  <c r="U489" i="7"/>
  <c r="Z489" i="7"/>
  <c r="K490" i="7"/>
  <c r="L490" i="6" s="1"/>
  <c r="K490" i="6" s="1"/>
  <c r="P490" i="7"/>
  <c r="U490" i="7"/>
  <c r="Z490" i="7"/>
  <c r="K491" i="7"/>
  <c r="L491" i="6" s="1"/>
  <c r="K491" i="6" s="1"/>
  <c r="P491" i="7"/>
  <c r="U491" i="7"/>
  <c r="Z491" i="7"/>
  <c r="K492" i="7"/>
  <c r="L492" i="6" s="1"/>
  <c r="K492" i="6" s="1"/>
  <c r="P492" i="7"/>
  <c r="U492" i="7"/>
  <c r="Z492" i="7"/>
  <c r="K493" i="7"/>
  <c r="P493" i="7"/>
  <c r="U493" i="7"/>
  <c r="Z493" i="7"/>
  <c r="K494" i="7"/>
  <c r="L494" i="6" s="1"/>
  <c r="K494" i="6" s="1"/>
  <c r="P494" i="7"/>
  <c r="U494" i="7"/>
  <c r="Z494" i="7"/>
  <c r="K495" i="7"/>
  <c r="L495" i="6" s="1"/>
  <c r="K495" i="6" s="1"/>
  <c r="P495" i="7"/>
  <c r="U495" i="7"/>
  <c r="Z495" i="7"/>
  <c r="K496" i="7"/>
  <c r="L496" i="6" s="1"/>
  <c r="K496" i="6" s="1"/>
  <c r="P496" i="7"/>
  <c r="U496" i="7"/>
  <c r="Z496" i="7"/>
  <c r="K497" i="7"/>
  <c r="L497" i="6" s="1"/>
  <c r="K497" i="6" s="1"/>
  <c r="P497" i="7"/>
  <c r="U497" i="7"/>
  <c r="Z497" i="7"/>
  <c r="K498" i="7"/>
  <c r="L498" i="6" s="1"/>
  <c r="K498" i="6" s="1"/>
  <c r="P498" i="7"/>
  <c r="U498" i="7"/>
  <c r="Z498" i="7"/>
  <c r="K499" i="7"/>
  <c r="L499" i="6" s="1"/>
  <c r="K499" i="6" s="1"/>
  <c r="P499" i="7"/>
  <c r="U499" i="7"/>
  <c r="Z499" i="7"/>
  <c r="K500" i="7"/>
  <c r="L500" i="6" s="1"/>
  <c r="K500" i="6" s="1"/>
  <c r="P500" i="7"/>
  <c r="U500" i="7"/>
  <c r="Z500" i="7"/>
  <c r="K501" i="7"/>
  <c r="L501" i="6" s="1"/>
  <c r="K501" i="6" s="1"/>
  <c r="P501" i="7"/>
  <c r="U501" i="7"/>
  <c r="Z501" i="7"/>
  <c r="K502" i="7"/>
  <c r="L502" i="6" s="1"/>
  <c r="K502" i="6" s="1"/>
  <c r="P502" i="7"/>
  <c r="U502" i="7"/>
  <c r="Z502" i="7"/>
  <c r="K503" i="7"/>
  <c r="L503" i="6" s="1"/>
  <c r="K503" i="6" s="1"/>
  <c r="P503" i="7"/>
  <c r="U503" i="7"/>
  <c r="Z503" i="7"/>
  <c r="K504" i="7"/>
  <c r="L504" i="6" s="1"/>
  <c r="K504" i="6" s="1"/>
  <c r="P504" i="7"/>
  <c r="U504" i="7"/>
  <c r="Z504" i="7"/>
  <c r="K505" i="7"/>
  <c r="L505" i="6" s="1"/>
  <c r="K505" i="6" s="1"/>
  <c r="P505" i="7"/>
  <c r="U505" i="7"/>
  <c r="Z505" i="7"/>
  <c r="K506" i="7"/>
  <c r="P506" i="7"/>
  <c r="U506" i="7"/>
  <c r="Z506" i="7"/>
  <c r="K507" i="7"/>
  <c r="L507" i="6" s="1"/>
  <c r="K507" i="6" s="1"/>
  <c r="P507" i="7"/>
  <c r="U507" i="7"/>
  <c r="Z507" i="7"/>
  <c r="K508" i="7"/>
  <c r="L508" i="6" s="1"/>
  <c r="K508" i="6" s="1"/>
  <c r="P508" i="7"/>
  <c r="U508" i="7"/>
  <c r="Z508" i="7"/>
  <c r="K509" i="7"/>
  <c r="L509" i="6" s="1"/>
  <c r="K509" i="6" s="1"/>
  <c r="P509" i="7"/>
  <c r="U509" i="7"/>
  <c r="Z509" i="7"/>
  <c r="K510" i="7"/>
  <c r="L510" i="6" s="1"/>
  <c r="K510" i="6" s="1"/>
  <c r="P510" i="7"/>
  <c r="U510" i="7"/>
  <c r="Z510" i="7"/>
  <c r="K511" i="7"/>
  <c r="L511" i="6" s="1"/>
  <c r="K511" i="6" s="1"/>
  <c r="P511" i="7"/>
  <c r="U511" i="7"/>
  <c r="Z511" i="7"/>
  <c r="K512" i="7"/>
  <c r="L512" i="6" s="1"/>
  <c r="K512" i="6" s="1"/>
  <c r="P512" i="7"/>
  <c r="U512" i="7"/>
  <c r="Z512" i="7"/>
  <c r="K513" i="7"/>
  <c r="L513" i="6" s="1"/>
  <c r="K513" i="6" s="1"/>
  <c r="P513" i="7"/>
  <c r="U513" i="7"/>
  <c r="Z513" i="7"/>
  <c r="K514" i="7"/>
  <c r="L514" i="6" s="1"/>
  <c r="K514" i="6" s="1"/>
  <c r="P514" i="7"/>
  <c r="U514" i="7"/>
  <c r="Z514" i="7"/>
  <c r="K515" i="7"/>
  <c r="L515" i="6" s="1"/>
  <c r="K515" i="6" s="1"/>
  <c r="P515" i="7"/>
  <c r="U515" i="7"/>
  <c r="Z515" i="7"/>
  <c r="K516" i="7"/>
  <c r="L516" i="6" s="1"/>
  <c r="K516" i="6" s="1"/>
  <c r="P516" i="7"/>
  <c r="U516" i="7"/>
  <c r="Z516" i="7"/>
  <c r="K517" i="7"/>
  <c r="L517" i="6" s="1"/>
  <c r="K517" i="6" s="1"/>
  <c r="P517" i="7"/>
  <c r="U517" i="7"/>
  <c r="Z517" i="7"/>
  <c r="K518" i="7"/>
  <c r="L518" i="6" s="1"/>
  <c r="K518" i="6" s="1"/>
  <c r="P518" i="7"/>
  <c r="U518" i="7"/>
  <c r="Z518" i="7"/>
  <c r="K519" i="7"/>
  <c r="L519" i="6" s="1"/>
  <c r="K519" i="6" s="1"/>
  <c r="P519" i="7"/>
  <c r="U519" i="7"/>
  <c r="Z519" i="7"/>
  <c r="K520" i="7"/>
  <c r="P520" i="7"/>
  <c r="U520" i="7"/>
  <c r="Z520" i="7"/>
  <c r="K521" i="7"/>
  <c r="L521" i="6" s="1"/>
  <c r="K521" i="6" s="1"/>
  <c r="P521" i="7"/>
  <c r="U521" i="7"/>
  <c r="Z521" i="7"/>
  <c r="K522" i="7"/>
  <c r="L522" i="6" s="1"/>
  <c r="K522" i="6" s="1"/>
  <c r="P522" i="7"/>
  <c r="U522" i="7"/>
  <c r="Z522" i="7"/>
  <c r="K523" i="7"/>
  <c r="L523" i="6" s="1"/>
  <c r="K523" i="6" s="1"/>
  <c r="P523" i="7"/>
  <c r="U523" i="7"/>
  <c r="Z523" i="7"/>
  <c r="K524" i="7"/>
  <c r="L524" i="6" s="1"/>
  <c r="K524" i="6" s="1"/>
  <c r="P524" i="7"/>
  <c r="U524" i="7"/>
  <c r="Z524" i="7"/>
  <c r="K525" i="7"/>
  <c r="L525" i="6" s="1"/>
  <c r="K525" i="6" s="1"/>
  <c r="P525" i="7"/>
  <c r="U525" i="7"/>
  <c r="Z525" i="7"/>
  <c r="K526" i="7"/>
  <c r="L526" i="6" s="1"/>
  <c r="K526" i="6" s="1"/>
  <c r="P526" i="7"/>
  <c r="U526" i="7"/>
  <c r="Z526" i="7"/>
  <c r="K527" i="7"/>
  <c r="L527" i="6" s="1"/>
  <c r="K527" i="6" s="1"/>
  <c r="P527" i="7"/>
  <c r="U527" i="7"/>
  <c r="Z527" i="7"/>
  <c r="K528" i="7"/>
  <c r="L528" i="6" s="1"/>
  <c r="K528" i="6" s="1"/>
  <c r="P528" i="7"/>
  <c r="U528" i="7"/>
  <c r="Z528" i="7"/>
  <c r="K529" i="7"/>
  <c r="L529" i="6" s="1"/>
  <c r="K529" i="6" s="1"/>
  <c r="P529" i="7"/>
  <c r="U529" i="7"/>
  <c r="Z529" i="7"/>
  <c r="K530" i="7"/>
  <c r="L530" i="6" s="1"/>
  <c r="K530" i="6" s="1"/>
  <c r="P530" i="7"/>
  <c r="U530" i="7"/>
  <c r="Z530" i="7"/>
  <c r="K531" i="7"/>
  <c r="L531" i="6" s="1"/>
  <c r="K531" i="6" s="1"/>
  <c r="P531" i="7"/>
  <c r="U531" i="7"/>
  <c r="Z531" i="7"/>
  <c r="K532" i="7"/>
  <c r="L532" i="6" s="1"/>
  <c r="K532" i="6" s="1"/>
  <c r="P532" i="7"/>
  <c r="U532" i="7"/>
  <c r="Z532" i="7"/>
  <c r="K533" i="7"/>
  <c r="L533" i="6" s="1"/>
  <c r="K533" i="6" s="1"/>
  <c r="P533" i="7"/>
  <c r="U533" i="7"/>
  <c r="Z533" i="7"/>
  <c r="K534" i="7"/>
  <c r="L534" i="6" s="1"/>
  <c r="K534" i="6" s="1"/>
  <c r="P534" i="7"/>
  <c r="U534" i="7"/>
  <c r="Z534" i="7"/>
  <c r="K535" i="7"/>
  <c r="L535" i="6" s="1"/>
  <c r="K535" i="6" s="1"/>
  <c r="P535" i="7"/>
  <c r="U535" i="7"/>
  <c r="Z535" i="7"/>
  <c r="K536" i="7"/>
  <c r="L536" i="6" s="1"/>
  <c r="K536" i="6" s="1"/>
  <c r="P536" i="7"/>
  <c r="U536" i="7"/>
  <c r="Z536" i="7"/>
  <c r="K537" i="7"/>
  <c r="L537" i="6" s="1"/>
  <c r="K537" i="6" s="1"/>
  <c r="P537" i="7"/>
  <c r="U537" i="7"/>
  <c r="Z537" i="7"/>
  <c r="K538" i="7"/>
  <c r="L538" i="6" s="1"/>
  <c r="K538" i="6" s="1"/>
  <c r="P538" i="7"/>
  <c r="U538" i="7"/>
  <c r="Z538" i="7"/>
  <c r="K539" i="7"/>
  <c r="L539" i="6" s="1"/>
  <c r="K539" i="6" s="1"/>
  <c r="P539" i="7"/>
  <c r="U539" i="7"/>
  <c r="Z539" i="7"/>
  <c r="K540" i="7"/>
  <c r="L540" i="6" s="1"/>
  <c r="K540" i="6" s="1"/>
  <c r="P540" i="7"/>
  <c r="U540" i="7"/>
  <c r="Z540" i="7"/>
  <c r="K541" i="7"/>
  <c r="L541" i="6" s="1"/>
  <c r="K541" i="6" s="1"/>
  <c r="P541" i="7"/>
  <c r="U541" i="7"/>
  <c r="Z541" i="7"/>
  <c r="K542" i="7"/>
  <c r="L542" i="6" s="1"/>
  <c r="K542" i="6" s="1"/>
  <c r="P542" i="7"/>
  <c r="U542" i="7"/>
  <c r="Z542" i="7"/>
  <c r="K543" i="7"/>
  <c r="L543" i="6" s="1"/>
  <c r="K543" i="6" s="1"/>
  <c r="P543" i="7"/>
  <c r="U543" i="7"/>
  <c r="Z543" i="7"/>
  <c r="K544" i="7"/>
  <c r="L544" i="6" s="1"/>
  <c r="K544" i="6" s="1"/>
  <c r="P544" i="7"/>
  <c r="U544" i="7"/>
  <c r="Z544" i="7"/>
  <c r="K545" i="7"/>
  <c r="L545" i="6" s="1"/>
  <c r="K545" i="6" s="1"/>
  <c r="P545" i="7"/>
  <c r="U545" i="7"/>
  <c r="Z545" i="7"/>
  <c r="K546" i="7"/>
  <c r="L546" i="6" s="1"/>
  <c r="K546" i="6" s="1"/>
  <c r="P546" i="7"/>
  <c r="U546" i="7"/>
  <c r="Z546" i="7"/>
  <c r="K547" i="7"/>
  <c r="L547" i="6" s="1"/>
  <c r="K547" i="6" s="1"/>
  <c r="P547" i="7"/>
  <c r="U547" i="7"/>
  <c r="Z547" i="7"/>
  <c r="K548" i="7"/>
  <c r="L548" i="6" s="1"/>
  <c r="K548" i="6" s="1"/>
  <c r="P548" i="7"/>
  <c r="U548" i="7"/>
  <c r="Z548" i="7"/>
  <c r="K549" i="7"/>
  <c r="L549" i="6" s="1"/>
  <c r="K549" i="6" s="1"/>
  <c r="P549" i="7"/>
  <c r="U549" i="7"/>
  <c r="Z549" i="7"/>
  <c r="K550" i="7"/>
  <c r="L550" i="6" s="1"/>
  <c r="K550" i="6" s="1"/>
  <c r="P550" i="7"/>
  <c r="U550" i="7"/>
  <c r="Z550" i="7"/>
  <c r="K551" i="7"/>
  <c r="L551" i="6" s="1"/>
  <c r="K551" i="6" s="1"/>
  <c r="P551" i="7"/>
  <c r="U551" i="7"/>
  <c r="Z551" i="7"/>
  <c r="K552" i="7"/>
  <c r="L552" i="6" s="1"/>
  <c r="K552" i="6" s="1"/>
  <c r="P552" i="7"/>
  <c r="U552" i="7"/>
  <c r="Z552" i="7"/>
  <c r="K553" i="7"/>
  <c r="L553" i="6" s="1"/>
  <c r="K553" i="6" s="1"/>
  <c r="P553" i="7"/>
  <c r="U553" i="7"/>
  <c r="Z553" i="7"/>
  <c r="K554" i="7"/>
  <c r="P554" i="7"/>
  <c r="U554" i="7"/>
  <c r="Z554" i="7"/>
  <c r="K555" i="7"/>
  <c r="L555" i="6" s="1"/>
  <c r="K555" i="6" s="1"/>
  <c r="P555" i="7"/>
  <c r="U555" i="7"/>
  <c r="Z555" i="7"/>
  <c r="K556" i="7"/>
  <c r="L556" i="6" s="1"/>
  <c r="K556" i="6" s="1"/>
  <c r="P556" i="7"/>
  <c r="U556" i="7"/>
  <c r="Z556" i="7"/>
  <c r="K557" i="7"/>
  <c r="L557" i="6" s="1"/>
  <c r="K557" i="6" s="1"/>
  <c r="P557" i="7"/>
  <c r="U557" i="7"/>
  <c r="Z557" i="7"/>
  <c r="K558" i="7"/>
  <c r="L558" i="6" s="1"/>
  <c r="K558" i="6" s="1"/>
  <c r="P558" i="7"/>
  <c r="U558" i="7"/>
  <c r="Z558" i="7"/>
  <c r="K559" i="7"/>
  <c r="L559" i="6" s="1"/>
  <c r="K559" i="6" s="1"/>
  <c r="P559" i="7"/>
  <c r="U559" i="7"/>
  <c r="Z559" i="7"/>
  <c r="K560" i="7"/>
  <c r="L560" i="6" s="1"/>
  <c r="K560" i="6" s="1"/>
  <c r="P560" i="7"/>
  <c r="U560" i="7"/>
  <c r="Z560" i="7"/>
  <c r="K561" i="7"/>
  <c r="L561" i="6" s="1"/>
  <c r="K561" i="6" s="1"/>
  <c r="P561" i="7"/>
  <c r="U561" i="7"/>
  <c r="Z561" i="7"/>
  <c r="K562" i="7"/>
  <c r="L562" i="6" s="1"/>
  <c r="K562" i="6" s="1"/>
  <c r="P562" i="7"/>
  <c r="U562" i="7"/>
  <c r="Z562" i="7"/>
  <c r="K563" i="7"/>
  <c r="L563" i="6" s="1"/>
  <c r="K563" i="6" s="1"/>
  <c r="P563" i="7"/>
  <c r="U563" i="7"/>
  <c r="Z563" i="7"/>
  <c r="K564" i="7"/>
  <c r="L564" i="6" s="1"/>
  <c r="K564" i="6" s="1"/>
  <c r="P564" i="7"/>
  <c r="U564" i="7"/>
  <c r="Z564" i="7"/>
  <c r="K565" i="7"/>
  <c r="L565" i="6" s="1"/>
  <c r="K565" i="6" s="1"/>
  <c r="P565" i="7"/>
  <c r="U565" i="7"/>
  <c r="Z565" i="7"/>
  <c r="K566" i="7"/>
  <c r="L566" i="6" s="1"/>
  <c r="K566" i="6" s="1"/>
  <c r="P566" i="7"/>
  <c r="U566" i="7"/>
  <c r="Z566" i="7"/>
  <c r="K567" i="7"/>
  <c r="P567" i="7"/>
  <c r="U567" i="7"/>
  <c r="Z567" i="7"/>
  <c r="K568" i="7"/>
  <c r="L568" i="6" s="1"/>
  <c r="P568" i="7"/>
  <c r="U568" i="7"/>
  <c r="Z568" i="7"/>
  <c r="K569" i="7"/>
  <c r="L569" i="6" s="1"/>
  <c r="K569" i="6" s="1"/>
  <c r="P569" i="7"/>
  <c r="U569" i="7"/>
  <c r="Z569" i="7"/>
  <c r="K570" i="7"/>
  <c r="P570" i="7"/>
  <c r="U570" i="7"/>
  <c r="Z570" i="7"/>
  <c r="K571" i="7"/>
  <c r="L571" i="6" s="1"/>
  <c r="P571" i="7"/>
  <c r="U571" i="7"/>
  <c r="Z571" i="7"/>
  <c r="K572" i="7"/>
  <c r="L572" i="6" s="1"/>
  <c r="K572" i="6" s="1"/>
  <c r="P572" i="7"/>
  <c r="U572" i="7"/>
  <c r="Z572" i="7"/>
  <c r="K573" i="7"/>
  <c r="P573" i="7"/>
  <c r="U573" i="7"/>
  <c r="Z573" i="7"/>
  <c r="K574" i="7"/>
  <c r="L574" i="6" s="1"/>
  <c r="P574" i="7"/>
  <c r="U574" i="7"/>
  <c r="Z574" i="7"/>
  <c r="K575" i="7"/>
  <c r="L575" i="6" s="1"/>
  <c r="K575" i="6" s="1"/>
  <c r="P575" i="7"/>
  <c r="U575" i="7"/>
  <c r="Z575" i="7"/>
  <c r="K576" i="7"/>
  <c r="P576" i="7"/>
  <c r="U576" i="7"/>
  <c r="Z576" i="7"/>
  <c r="K577" i="7"/>
  <c r="L577" i="6" s="1"/>
  <c r="K577" i="6" s="1"/>
  <c r="P577" i="7"/>
  <c r="U577" i="7"/>
  <c r="Z577" i="7"/>
  <c r="K578" i="7"/>
  <c r="L578" i="6" s="1"/>
  <c r="K578" i="6" s="1"/>
  <c r="P578" i="7"/>
  <c r="U578" i="7"/>
  <c r="Z578" i="7"/>
  <c r="K579" i="7"/>
  <c r="L579" i="6" s="1"/>
  <c r="K579" i="6" s="1"/>
  <c r="P579" i="7"/>
  <c r="U579" i="7"/>
  <c r="Z579" i="7"/>
  <c r="K580" i="7"/>
  <c r="L580" i="6" s="1"/>
  <c r="K580" i="6" s="1"/>
  <c r="P580" i="7"/>
  <c r="U580" i="7"/>
  <c r="Z580" i="7"/>
  <c r="K581" i="7"/>
  <c r="L581" i="6" s="1"/>
  <c r="K581" i="6" s="1"/>
  <c r="P581" i="7"/>
  <c r="U581" i="7"/>
  <c r="Z581" i="7"/>
  <c r="K582" i="7"/>
  <c r="L582" i="6" s="1"/>
  <c r="K582" i="6" s="1"/>
  <c r="P582" i="7"/>
  <c r="U582" i="7"/>
  <c r="Z582" i="7"/>
  <c r="K583" i="7"/>
  <c r="L583" i="6" s="1"/>
  <c r="K583" i="6" s="1"/>
  <c r="P583" i="7"/>
  <c r="U583" i="7"/>
  <c r="Z583" i="7"/>
  <c r="K584" i="7"/>
  <c r="L584" i="6" s="1"/>
  <c r="K584" i="6" s="1"/>
  <c r="P584" i="7"/>
  <c r="U584" i="7"/>
  <c r="Z584" i="7"/>
  <c r="K585" i="7"/>
  <c r="L585" i="6" s="1"/>
  <c r="K585" i="6" s="1"/>
  <c r="P585" i="7"/>
  <c r="U585" i="7"/>
  <c r="Z585" i="7"/>
  <c r="K586" i="7"/>
  <c r="L586" i="6" s="1"/>
  <c r="K586" i="6" s="1"/>
  <c r="P586" i="7"/>
  <c r="U586" i="7"/>
  <c r="Z586" i="7"/>
  <c r="K587" i="7"/>
  <c r="L587" i="6" s="1"/>
  <c r="K587" i="6" s="1"/>
  <c r="P587" i="7"/>
  <c r="U587" i="7"/>
  <c r="Z587" i="7"/>
  <c r="K588" i="7"/>
  <c r="L588" i="6" s="1"/>
  <c r="K588" i="6" s="1"/>
  <c r="P588" i="7"/>
  <c r="U588" i="7"/>
  <c r="Z588" i="7"/>
  <c r="K589" i="7"/>
  <c r="L589" i="6" s="1"/>
  <c r="K589" i="6" s="1"/>
  <c r="P589" i="7"/>
  <c r="U589" i="7"/>
  <c r="Z589" i="7"/>
  <c r="K590" i="7"/>
  <c r="L590" i="6" s="1"/>
  <c r="K590" i="6" s="1"/>
  <c r="P590" i="7"/>
  <c r="U590" i="7"/>
  <c r="Z590" i="7"/>
  <c r="K591" i="7"/>
  <c r="L591" i="6" s="1"/>
  <c r="K591" i="6" s="1"/>
  <c r="P591" i="7"/>
  <c r="U591" i="7"/>
  <c r="Z591" i="7"/>
  <c r="K592" i="7"/>
  <c r="L592" i="6" s="1"/>
  <c r="K592" i="6" s="1"/>
  <c r="P592" i="7"/>
  <c r="U592" i="7"/>
  <c r="Z592" i="7"/>
  <c r="K593" i="7"/>
  <c r="L593" i="6" s="1"/>
  <c r="K593" i="6" s="1"/>
  <c r="P593" i="7"/>
  <c r="U593" i="7"/>
  <c r="Z593" i="7"/>
  <c r="K594" i="7"/>
  <c r="L594" i="6" s="1"/>
  <c r="K594" i="6" s="1"/>
  <c r="P594" i="7"/>
  <c r="U594" i="7"/>
  <c r="Z594" i="7"/>
  <c r="K595" i="7"/>
  <c r="L595" i="6" s="1"/>
  <c r="K595" i="6" s="1"/>
  <c r="P595" i="7"/>
  <c r="U595" i="7"/>
  <c r="Z595" i="7"/>
  <c r="K596" i="7"/>
  <c r="L596" i="6" s="1"/>
  <c r="K596" i="6" s="1"/>
  <c r="P596" i="7"/>
  <c r="U596" i="7"/>
  <c r="Z596" i="7"/>
  <c r="K597" i="7"/>
  <c r="L597" i="6" s="1"/>
  <c r="K597" i="6" s="1"/>
  <c r="P597" i="7"/>
  <c r="U597" i="7"/>
  <c r="Z597" i="7"/>
  <c r="K598" i="7"/>
  <c r="L598" i="6" s="1"/>
  <c r="K598" i="6" s="1"/>
  <c r="P598" i="7"/>
  <c r="U598" i="7"/>
  <c r="Z598" i="7"/>
  <c r="K599" i="7"/>
  <c r="L599" i="6" s="1"/>
  <c r="K599" i="6" s="1"/>
  <c r="P599" i="7"/>
  <c r="U599" i="7"/>
  <c r="Z599" i="7"/>
  <c r="K600" i="7"/>
  <c r="L600" i="6" s="1"/>
  <c r="K600" i="6" s="1"/>
  <c r="P600" i="7"/>
  <c r="U600" i="7"/>
  <c r="Z600" i="7"/>
  <c r="K601" i="7"/>
  <c r="L601" i="6" s="1"/>
  <c r="K601" i="6" s="1"/>
  <c r="P601" i="7"/>
  <c r="U601" i="7"/>
  <c r="Z601" i="7"/>
  <c r="K602" i="7"/>
  <c r="L602" i="6" s="1"/>
  <c r="K602" i="6" s="1"/>
  <c r="P602" i="7"/>
  <c r="U602" i="7"/>
  <c r="Z602" i="7"/>
  <c r="K603" i="7"/>
  <c r="L603" i="6" s="1"/>
  <c r="K603" i="6" s="1"/>
  <c r="P603" i="7"/>
  <c r="U603" i="7"/>
  <c r="Z603" i="7"/>
  <c r="K604" i="7"/>
  <c r="L604" i="6" s="1"/>
  <c r="K604" i="6" s="1"/>
  <c r="P604" i="7"/>
  <c r="U604" i="7"/>
  <c r="Z604" i="7"/>
  <c r="K605" i="7"/>
  <c r="L605" i="6" s="1"/>
  <c r="K605" i="6" s="1"/>
  <c r="P605" i="7"/>
  <c r="U605" i="7"/>
  <c r="Z605" i="7"/>
  <c r="K606" i="7"/>
  <c r="L606" i="6" s="1"/>
  <c r="K606" i="6" s="1"/>
  <c r="P606" i="7"/>
  <c r="U606" i="7"/>
  <c r="Z606" i="7"/>
  <c r="K607" i="7"/>
  <c r="L607" i="6" s="1"/>
  <c r="K607" i="6" s="1"/>
  <c r="P607" i="7"/>
  <c r="U607" i="7"/>
  <c r="Z607" i="7"/>
  <c r="K608" i="7"/>
  <c r="L608" i="6" s="1"/>
  <c r="K608" i="6" s="1"/>
  <c r="P608" i="7"/>
  <c r="U608" i="7"/>
  <c r="Z608" i="7"/>
  <c r="K609" i="7"/>
  <c r="L609" i="6" s="1"/>
  <c r="K609" i="6" s="1"/>
  <c r="P609" i="7"/>
  <c r="U609" i="7"/>
  <c r="Z609" i="7"/>
  <c r="K610" i="7"/>
  <c r="L610" i="6" s="1"/>
  <c r="K610" i="6" s="1"/>
  <c r="P610" i="7"/>
  <c r="U610" i="7"/>
  <c r="Z610" i="7"/>
  <c r="K611" i="7"/>
  <c r="L611" i="6" s="1"/>
  <c r="K611" i="6" s="1"/>
  <c r="P611" i="7"/>
  <c r="U611" i="7"/>
  <c r="Z611" i="7"/>
  <c r="K612" i="7"/>
  <c r="L612" i="6" s="1"/>
  <c r="K612" i="6" s="1"/>
  <c r="P612" i="7"/>
  <c r="U612" i="7"/>
  <c r="Z612" i="7"/>
  <c r="K613" i="7"/>
  <c r="L613" i="6" s="1"/>
  <c r="K613" i="6" s="1"/>
  <c r="P613" i="7"/>
  <c r="U613" i="7"/>
  <c r="Z613" i="7"/>
  <c r="K614" i="7"/>
  <c r="L614" i="6" s="1"/>
  <c r="K614" i="6" s="1"/>
  <c r="P614" i="7"/>
  <c r="U614" i="7"/>
  <c r="Z614" i="7"/>
  <c r="K615" i="7"/>
  <c r="L615" i="6" s="1"/>
  <c r="K615" i="6" s="1"/>
  <c r="P615" i="7"/>
  <c r="U615" i="7"/>
  <c r="Z615" i="7"/>
  <c r="K616" i="7"/>
  <c r="L616" i="6" s="1"/>
  <c r="K616" i="6" s="1"/>
  <c r="P616" i="7"/>
  <c r="U616" i="7"/>
  <c r="Z616" i="7"/>
  <c r="K617" i="7"/>
  <c r="L617" i="6" s="1"/>
  <c r="K617" i="6" s="1"/>
  <c r="P617" i="7"/>
  <c r="U617" i="7"/>
  <c r="Z617" i="7"/>
  <c r="K618" i="7"/>
  <c r="L618" i="6" s="1"/>
  <c r="K618" i="6" s="1"/>
  <c r="P618" i="7"/>
  <c r="U618" i="7"/>
  <c r="Z618" i="7"/>
  <c r="K619" i="7"/>
  <c r="L619" i="6" s="1"/>
  <c r="K619" i="6" s="1"/>
  <c r="P619" i="7"/>
  <c r="U619" i="7"/>
  <c r="Z619" i="7"/>
  <c r="K620" i="7"/>
  <c r="L620" i="6" s="1"/>
  <c r="K620" i="6" s="1"/>
  <c r="P620" i="7"/>
  <c r="U620" i="7"/>
  <c r="Z620" i="7"/>
  <c r="K621" i="7"/>
  <c r="L621" i="6" s="1"/>
  <c r="K621" i="6" s="1"/>
  <c r="P621" i="7"/>
  <c r="U621" i="7"/>
  <c r="Z621" i="7"/>
  <c r="K622" i="7"/>
  <c r="L622" i="6" s="1"/>
  <c r="K622" i="6" s="1"/>
  <c r="P622" i="7"/>
  <c r="U622" i="7"/>
  <c r="Z622" i="7"/>
  <c r="K623" i="7"/>
  <c r="L623" i="6" s="1"/>
  <c r="K623" i="6" s="1"/>
  <c r="P623" i="7"/>
  <c r="U623" i="7"/>
  <c r="Z623" i="7"/>
  <c r="K624" i="7"/>
  <c r="L624" i="6" s="1"/>
  <c r="K624" i="6" s="1"/>
  <c r="P624" i="7"/>
  <c r="U624" i="7"/>
  <c r="Z624" i="7"/>
  <c r="K625" i="7"/>
  <c r="L625" i="6" s="1"/>
  <c r="K625" i="6" s="1"/>
  <c r="P625" i="7"/>
  <c r="U625" i="7"/>
  <c r="Z625" i="7"/>
  <c r="K626" i="7"/>
  <c r="L626" i="6" s="1"/>
  <c r="K626" i="6" s="1"/>
  <c r="P626" i="7"/>
  <c r="U626" i="7"/>
  <c r="Z626" i="7"/>
  <c r="K627" i="7"/>
  <c r="L627" i="6" s="1"/>
  <c r="K627" i="6" s="1"/>
  <c r="P627" i="7"/>
  <c r="U627" i="7"/>
  <c r="Z627" i="7"/>
  <c r="K628" i="7"/>
  <c r="L628" i="6" s="1"/>
  <c r="K628" i="6" s="1"/>
  <c r="P628" i="7"/>
  <c r="U628" i="7"/>
  <c r="Z628" i="7"/>
  <c r="K629" i="7"/>
  <c r="L629" i="6" s="1"/>
  <c r="K629" i="6" s="1"/>
  <c r="P629" i="7"/>
  <c r="U629" i="7"/>
  <c r="Z629" i="7"/>
  <c r="K630" i="7"/>
  <c r="L630" i="6" s="1"/>
  <c r="K630" i="6" s="1"/>
  <c r="P630" i="7"/>
  <c r="U630" i="7"/>
  <c r="Z630" i="7"/>
  <c r="K631" i="7"/>
  <c r="L631" i="6" s="1"/>
  <c r="K631" i="6" s="1"/>
  <c r="P631" i="7"/>
  <c r="U631" i="7"/>
  <c r="Z631" i="7"/>
  <c r="K632" i="7"/>
  <c r="L632" i="6" s="1"/>
  <c r="K632" i="6" s="1"/>
  <c r="P632" i="7"/>
  <c r="U632" i="7"/>
  <c r="Z632" i="7"/>
  <c r="K633" i="7"/>
  <c r="L633" i="6" s="1"/>
  <c r="K633" i="6" s="1"/>
  <c r="P633" i="7"/>
  <c r="U633" i="7"/>
  <c r="Z633" i="7"/>
  <c r="K634" i="7"/>
  <c r="L634" i="6" s="1"/>
  <c r="K634" i="6" s="1"/>
  <c r="P634" i="7"/>
  <c r="U634" i="7"/>
  <c r="Z634" i="7"/>
  <c r="K635" i="7"/>
  <c r="L635" i="6" s="1"/>
  <c r="K635" i="6" s="1"/>
  <c r="P635" i="7"/>
  <c r="U635" i="7"/>
  <c r="Z635" i="7"/>
  <c r="K636" i="7"/>
  <c r="L636" i="6" s="1"/>
  <c r="K636" i="6" s="1"/>
  <c r="P636" i="7"/>
  <c r="U636" i="7"/>
  <c r="Z636" i="7"/>
  <c r="K637" i="7"/>
  <c r="L637" i="6" s="1"/>
  <c r="K637" i="6" s="1"/>
  <c r="P637" i="7"/>
  <c r="U637" i="7"/>
  <c r="Z637" i="7"/>
  <c r="K638" i="7"/>
  <c r="L638" i="6" s="1"/>
  <c r="K638" i="6" s="1"/>
  <c r="P638" i="7"/>
  <c r="U638" i="7"/>
  <c r="Z638" i="7"/>
  <c r="K639" i="7"/>
  <c r="L639" i="6" s="1"/>
  <c r="K639" i="6" s="1"/>
  <c r="P639" i="7"/>
  <c r="U639" i="7"/>
  <c r="Z639" i="7"/>
  <c r="K640" i="7"/>
  <c r="L640" i="6" s="1"/>
  <c r="K640" i="6" s="1"/>
  <c r="P640" i="7"/>
  <c r="U640" i="7"/>
  <c r="Z640" i="7"/>
  <c r="K641" i="7"/>
  <c r="L641" i="6" s="1"/>
  <c r="K641" i="6" s="1"/>
  <c r="P641" i="7"/>
  <c r="U641" i="7"/>
  <c r="Z641" i="7"/>
  <c r="K642" i="7"/>
  <c r="L642" i="6" s="1"/>
  <c r="K642" i="6" s="1"/>
  <c r="P642" i="7"/>
  <c r="U642" i="7"/>
  <c r="Z642" i="7"/>
  <c r="K643" i="7"/>
  <c r="L643" i="6" s="1"/>
  <c r="K643" i="6" s="1"/>
  <c r="P643" i="7"/>
  <c r="U643" i="7"/>
  <c r="Z643" i="7"/>
  <c r="K644" i="7"/>
  <c r="L644" i="6" s="1"/>
  <c r="K644" i="6" s="1"/>
  <c r="P644" i="7"/>
  <c r="U644" i="7"/>
  <c r="Z644" i="7"/>
  <c r="K645" i="7"/>
  <c r="L645" i="6" s="1"/>
  <c r="K645" i="6" s="1"/>
  <c r="P645" i="7"/>
  <c r="U645" i="7"/>
  <c r="Z645" i="7"/>
  <c r="K646" i="7"/>
  <c r="P646" i="7"/>
  <c r="U646" i="7"/>
  <c r="Z646" i="7"/>
  <c r="K647" i="7"/>
  <c r="L647" i="6" s="1"/>
  <c r="K647" i="6" s="1"/>
  <c r="P647" i="7"/>
  <c r="U647" i="7"/>
  <c r="Z647" i="7"/>
  <c r="K648" i="7"/>
  <c r="L648" i="6" s="1"/>
  <c r="K648" i="6" s="1"/>
  <c r="P648" i="7"/>
  <c r="U648" i="7"/>
  <c r="Z648" i="7"/>
  <c r="K649" i="7"/>
  <c r="L649" i="6" s="1"/>
  <c r="K649" i="6" s="1"/>
  <c r="P649" i="7"/>
  <c r="U649" i="7"/>
  <c r="Z649" i="7"/>
  <c r="K650" i="7"/>
  <c r="L650" i="6" s="1"/>
  <c r="K650" i="6" s="1"/>
  <c r="P650" i="7"/>
  <c r="U650" i="7"/>
  <c r="Z650" i="7"/>
  <c r="K651" i="7"/>
  <c r="L651" i="6" s="1"/>
  <c r="K651" i="6" s="1"/>
  <c r="P651" i="7"/>
  <c r="U651" i="7"/>
  <c r="Z651" i="7"/>
  <c r="K652" i="7"/>
  <c r="L652" i="6" s="1"/>
  <c r="K652" i="6" s="1"/>
  <c r="P652" i="7"/>
  <c r="U652" i="7"/>
  <c r="Z652" i="7"/>
  <c r="K653" i="7"/>
  <c r="L653" i="6" s="1"/>
  <c r="P653" i="7"/>
  <c r="U653" i="7"/>
  <c r="Z653" i="7"/>
  <c r="K654" i="7"/>
  <c r="L654" i="6" s="1"/>
  <c r="K654" i="6" s="1"/>
  <c r="P654" i="7"/>
  <c r="U654" i="7"/>
  <c r="Z654" i="7"/>
  <c r="K655" i="7"/>
  <c r="L655" i="6" s="1"/>
  <c r="K655" i="6" s="1"/>
  <c r="P655" i="7"/>
  <c r="U655" i="7"/>
  <c r="Z655" i="7"/>
  <c r="K656" i="7"/>
  <c r="L656" i="6" s="1"/>
  <c r="K656" i="6" s="1"/>
  <c r="P656" i="7"/>
  <c r="U656" i="7"/>
  <c r="Z656" i="7"/>
  <c r="K657" i="7"/>
  <c r="L657" i="6" s="1"/>
  <c r="K657" i="6" s="1"/>
  <c r="P657" i="7"/>
  <c r="U657" i="7"/>
  <c r="Z657" i="7"/>
  <c r="K658" i="7"/>
  <c r="L658" i="6" s="1"/>
  <c r="K658" i="6" s="1"/>
  <c r="P658" i="7"/>
  <c r="U658" i="7"/>
  <c r="Z658" i="7"/>
  <c r="K659" i="7"/>
  <c r="L659" i="6" s="1"/>
  <c r="K659" i="6" s="1"/>
  <c r="P659" i="7"/>
  <c r="U659" i="7"/>
  <c r="Z659" i="7"/>
  <c r="K660" i="7"/>
  <c r="L660" i="6" s="1"/>
  <c r="K660" i="6" s="1"/>
  <c r="P660" i="7"/>
  <c r="U660" i="7"/>
  <c r="Z660" i="7"/>
  <c r="K661" i="7"/>
  <c r="L661" i="6" s="1"/>
  <c r="K661" i="6" s="1"/>
  <c r="P661" i="7"/>
  <c r="U661" i="7"/>
  <c r="Z661" i="7"/>
  <c r="K662" i="7"/>
  <c r="L662" i="6" s="1"/>
  <c r="K662" i="6" s="1"/>
  <c r="P662" i="7"/>
  <c r="U662" i="7"/>
  <c r="Z662" i="7"/>
  <c r="K663" i="7"/>
  <c r="L663" i="6" s="1"/>
  <c r="K663" i="6" s="1"/>
  <c r="P663" i="7"/>
  <c r="U663" i="7"/>
  <c r="Z663" i="7"/>
  <c r="K664" i="7"/>
  <c r="P664" i="7"/>
  <c r="U664" i="7"/>
  <c r="Z664" i="7"/>
  <c r="K665" i="7"/>
  <c r="L665" i="6" s="1"/>
  <c r="K665" i="6" s="1"/>
  <c r="P665" i="7"/>
  <c r="U665" i="7"/>
  <c r="Z665" i="7"/>
  <c r="K666" i="7"/>
  <c r="L666" i="6" s="1"/>
  <c r="K666" i="6" s="1"/>
  <c r="P666" i="7"/>
  <c r="U666" i="7"/>
  <c r="Z666" i="7"/>
  <c r="K667" i="7"/>
  <c r="L667" i="6" s="1"/>
  <c r="K667" i="6" s="1"/>
  <c r="P667" i="7"/>
  <c r="U667" i="7"/>
  <c r="Z667" i="7"/>
  <c r="K668" i="7"/>
  <c r="L668" i="6" s="1"/>
  <c r="K668" i="6" s="1"/>
  <c r="P668" i="7"/>
  <c r="U668" i="7"/>
  <c r="Z668" i="7"/>
  <c r="K669" i="7"/>
  <c r="L669" i="6" s="1"/>
  <c r="K669" i="6" s="1"/>
  <c r="P669" i="7"/>
  <c r="U669" i="7"/>
  <c r="Z669" i="7"/>
  <c r="K670" i="7"/>
  <c r="L670" i="6" s="1"/>
  <c r="K670" i="6" s="1"/>
  <c r="P670" i="7"/>
  <c r="U670" i="7"/>
  <c r="Z670" i="7"/>
  <c r="K671" i="7"/>
  <c r="L671" i="6" s="1"/>
  <c r="K671" i="6" s="1"/>
  <c r="P671" i="7"/>
  <c r="U671" i="7"/>
  <c r="Z671" i="7"/>
  <c r="K672" i="7"/>
  <c r="L672" i="6" s="1"/>
  <c r="K672" i="6" s="1"/>
  <c r="P672" i="7"/>
  <c r="U672" i="7"/>
  <c r="Z672" i="7"/>
  <c r="K673" i="7"/>
  <c r="L673" i="6" s="1"/>
  <c r="K673" i="6" s="1"/>
  <c r="P673" i="7"/>
  <c r="U673" i="7"/>
  <c r="Z673" i="7"/>
  <c r="K674" i="7"/>
  <c r="L674" i="6" s="1"/>
  <c r="K674" i="6" s="1"/>
  <c r="P674" i="7"/>
  <c r="U674" i="7"/>
  <c r="Z674" i="7"/>
  <c r="K675" i="7"/>
  <c r="P675" i="7"/>
  <c r="U675" i="7"/>
  <c r="Z675" i="7"/>
  <c r="K676" i="7"/>
  <c r="L676" i="6" s="1"/>
  <c r="P676" i="7"/>
  <c r="U676" i="7"/>
  <c r="Z676" i="7"/>
  <c r="K677" i="7"/>
  <c r="L677" i="6" s="1"/>
  <c r="K677" i="6" s="1"/>
  <c r="P677" i="7"/>
  <c r="U677" i="7"/>
  <c r="Z677" i="7"/>
  <c r="K678" i="7"/>
  <c r="L678" i="6" s="1"/>
  <c r="K678" i="6" s="1"/>
  <c r="P678" i="7"/>
  <c r="U678" i="7"/>
  <c r="Z678" i="7"/>
  <c r="K679" i="7"/>
  <c r="L679" i="6" s="1"/>
  <c r="K679" i="6" s="1"/>
  <c r="P679" i="7"/>
  <c r="U679" i="7"/>
  <c r="Z679" i="7"/>
  <c r="K680" i="7"/>
  <c r="L680" i="6" s="1"/>
  <c r="K680" i="6" s="1"/>
  <c r="P680" i="7"/>
  <c r="U680" i="7"/>
  <c r="Z680" i="7"/>
  <c r="K681" i="7"/>
  <c r="L681" i="6" s="1"/>
  <c r="K681" i="6" s="1"/>
  <c r="P681" i="7"/>
  <c r="U681" i="7"/>
  <c r="Z681" i="7"/>
  <c r="K682" i="7"/>
  <c r="L682" i="6" s="1"/>
  <c r="K682" i="6" s="1"/>
  <c r="P682" i="7"/>
  <c r="U682" i="7"/>
  <c r="Z682" i="7"/>
  <c r="K683" i="7"/>
  <c r="L683" i="6" s="1"/>
  <c r="K683" i="6" s="1"/>
  <c r="P683" i="7"/>
  <c r="U683" i="7"/>
  <c r="Z683" i="7"/>
  <c r="K684" i="7"/>
  <c r="L684" i="6" s="1"/>
  <c r="K684" i="6" s="1"/>
  <c r="P684" i="7"/>
  <c r="U684" i="7"/>
  <c r="Z684" i="7"/>
  <c r="K685" i="7"/>
  <c r="L685" i="6" s="1"/>
  <c r="K685" i="6" s="1"/>
  <c r="P685" i="7"/>
  <c r="U685" i="7"/>
  <c r="Z685" i="7"/>
  <c r="K686" i="7"/>
  <c r="L686" i="6" s="1"/>
  <c r="K686" i="6" s="1"/>
  <c r="P686" i="7"/>
  <c r="U686" i="7"/>
  <c r="Z686" i="7"/>
  <c r="K687" i="7"/>
  <c r="L687" i="6" s="1"/>
  <c r="K687" i="6" s="1"/>
  <c r="P687" i="7"/>
  <c r="U687" i="7"/>
  <c r="Z687" i="7"/>
  <c r="K688" i="7"/>
  <c r="L688" i="6" s="1"/>
  <c r="K688" i="6" s="1"/>
  <c r="P688" i="7"/>
  <c r="U688" i="7"/>
  <c r="Z688" i="7"/>
  <c r="K689" i="7"/>
  <c r="L689" i="6" s="1"/>
  <c r="K689" i="6" s="1"/>
  <c r="P689" i="7"/>
  <c r="U689" i="7"/>
  <c r="Z689" i="7"/>
  <c r="K690" i="7"/>
  <c r="L690" i="6" s="1"/>
  <c r="K690" i="6" s="1"/>
  <c r="P690" i="7"/>
  <c r="U690" i="7"/>
  <c r="Z690" i="7"/>
  <c r="K691" i="7"/>
  <c r="L691" i="6" s="1"/>
  <c r="K691" i="6" s="1"/>
  <c r="P691" i="7"/>
  <c r="U691" i="7"/>
  <c r="Z691" i="7"/>
  <c r="K692" i="7"/>
  <c r="L692" i="6" s="1"/>
  <c r="K692" i="6" s="1"/>
  <c r="P692" i="7"/>
  <c r="U692" i="7"/>
  <c r="Z692" i="7"/>
  <c r="K693" i="7"/>
  <c r="L693" i="6" s="1"/>
  <c r="K693" i="6" s="1"/>
  <c r="P693" i="7"/>
  <c r="U693" i="7"/>
  <c r="Z693" i="7"/>
  <c r="K694" i="7"/>
  <c r="L694" i="6" s="1"/>
  <c r="K694" i="6" s="1"/>
  <c r="P694" i="7"/>
  <c r="U694" i="7"/>
  <c r="Z694" i="7"/>
  <c r="K695" i="7"/>
  <c r="L695" i="6" s="1"/>
  <c r="K695" i="6" s="1"/>
  <c r="P695" i="7"/>
  <c r="U695" i="7"/>
  <c r="Z695" i="7"/>
  <c r="K696" i="7"/>
  <c r="L696" i="6" s="1"/>
  <c r="K696" i="6" s="1"/>
  <c r="P696" i="7"/>
  <c r="U696" i="7"/>
  <c r="Z696" i="7"/>
  <c r="K697" i="7"/>
  <c r="P697" i="7"/>
  <c r="U697" i="7"/>
  <c r="Z697" i="7"/>
  <c r="K698" i="7"/>
  <c r="L698" i="6" s="1"/>
  <c r="P698" i="7"/>
  <c r="U698" i="7"/>
  <c r="Z698" i="7"/>
  <c r="K699" i="7"/>
  <c r="L699" i="6" s="1"/>
  <c r="K699" i="6" s="1"/>
  <c r="P699" i="7"/>
  <c r="U699" i="7"/>
  <c r="Z699" i="7"/>
  <c r="K700" i="7"/>
  <c r="L700" i="6" s="1"/>
  <c r="K700" i="6" s="1"/>
  <c r="P700" i="7"/>
  <c r="U700" i="7"/>
  <c r="Z700" i="7"/>
  <c r="K701" i="7"/>
  <c r="L701" i="6" s="1"/>
  <c r="K701" i="6" s="1"/>
  <c r="P701" i="7"/>
  <c r="U701" i="7"/>
  <c r="Z701" i="7"/>
  <c r="K702" i="7"/>
  <c r="L702" i="6" s="1"/>
  <c r="K702" i="6" s="1"/>
  <c r="P702" i="7"/>
  <c r="U702" i="7"/>
  <c r="Z702" i="7"/>
  <c r="K703" i="7"/>
  <c r="L703" i="6" s="1"/>
  <c r="K703" i="6" s="1"/>
  <c r="P703" i="7"/>
  <c r="U703" i="7"/>
  <c r="Z703" i="7"/>
  <c r="K704" i="7"/>
  <c r="L704" i="6" s="1"/>
  <c r="K704" i="6" s="1"/>
  <c r="P704" i="7"/>
  <c r="U704" i="7"/>
  <c r="Z704" i="7"/>
  <c r="K705" i="7"/>
  <c r="L705" i="6" s="1"/>
  <c r="K705" i="6" s="1"/>
  <c r="P705" i="7"/>
  <c r="U705" i="7"/>
  <c r="Z705" i="7"/>
  <c r="K706" i="7"/>
  <c r="L706" i="6" s="1"/>
  <c r="K706" i="6" s="1"/>
  <c r="P706" i="7"/>
  <c r="U706" i="7"/>
  <c r="Z706" i="7"/>
  <c r="K707" i="7"/>
  <c r="L707" i="6" s="1"/>
  <c r="K707" i="6" s="1"/>
  <c r="P707" i="7"/>
  <c r="U707" i="7"/>
  <c r="Z707" i="7"/>
  <c r="K708" i="7"/>
  <c r="L708" i="6" s="1"/>
  <c r="K708" i="6" s="1"/>
  <c r="P708" i="7"/>
  <c r="U708" i="7"/>
  <c r="Z708" i="7"/>
  <c r="K709" i="7"/>
  <c r="L709" i="6" s="1"/>
  <c r="K709" i="6" s="1"/>
  <c r="P709" i="7"/>
  <c r="U709" i="7"/>
  <c r="Z709" i="7"/>
  <c r="K710" i="7"/>
  <c r="L710" i="6" s="1"/>
  <c r="K710" i="6" s="1"/>
  <c r="P710" i="7"/>
  <c r="U710" i="7"/>
  <c r="Z710" i="7"/>
  <c r="K711" i="7"/>
  <c r="L711" i="6" s="1"/>
  <c r="K711" i="6" s="1"/>
  <c r="P711" i="7"/>
  <c r="U711" i="7"/>
  <c r="Z711" i="7"/>
  <c r="K712" i="7"/>
  <c r="L712" i="6" s="1"/>
  <c r="K712" i="6" s="1"/>
  <c r="P712" i="7"/>
  <c r="U712" i="7"/>
  <c r="Z712" i="7"/>
  <c r="K713" i="7"/>
  <c r="L713" i="6" s="1"/>
  <c r="K713" i="6" s="1"/>
  <c r="P713" i="7"/>
  <c r="U713" i="7"/>
  <c r="Z713" i="7"/>
  <c r="K714" i="7"/>
  <c r="L714" i="6" s="1"/>
  <c r="K714" i="6" s="1"/>
  <c r="P714" i="7"/>
  <c r="U714" i="7"/>
  <c r="Z714" i="7"/>
  <c r="K715" i="7"/>
  <c r="L715" i="6" s="1"/>
  <c r="K715" i="6" s="1"/>
  <c r="P715" i="7"/>
  <c r="U715" i="7"/>
  <c r="Z715" i="7"/>
  <c r="K716" i="7"/>
  <c r="L716" i="6" s="1"/>
  <c r="K716" i="6" s="1"/>
  <c r="P716" i="7"/>
  <c r="U716" i="7"/>
  <c r="Z716" i="7"/>
  <c r="K717" i="7"/>
  <c r="L717" i="6" s="1"/>
  <c r="K717" i="6" s="1"/>
  <c r="P717" i="7"/>
  <c r="U717" i="7"/>
  <c r="Z717" i="7"/>
  <c r="K718" i="7"/>
  <c r="L718" i="6" s="1"/>
  <c r="K718" i="6" s="1"/>
  <c r="P718" i="7"/>
  <c r="U718" i="7"/>
  <c r="Z718" i="7"/>
  <c r="K719" i="7"/>
  <c r="L719" i="6" s="1"/>
  <c r="K719" i="6" s="1"/>
  <c r="P719" i="7"/>
  <c r="U719" i="7"/>
  <c r="Z719" i="7"/>
  <c r="K720" i="7"/>
  <c r="L720" i="6" s="1"/>
  <c r="K720" i="6" s="1"/>
  <c r="P720" i="7"/>
  <c r="U720" i="7"/>
  <c r="Z720" i="7"/>
  <c r="K721" i="7"/>
  <c r="P721" i="7"/>
  <c r="U721" i="7"/>
  <c r="Z721" i="7"/>
  <c r="K722" i="7"/>
  <c r="L722" i="6" s="1"/>
  <c r="P722" i="7"/>
  <c r="U722" i="7"/>
  <c r="Z722" i="7"/>
  <c r="K723" i="7"/>
  <c r="L723" i="6" s="1"/>
  <c r="K723" i="6" s="1"/>
  <c r="P723" i="7"/>
  <c r="U723" i="7"/>
  <c r="Z723" i="7"/>
  <c r="K724" i="7"/>
  <c r="L724" i="6" s="1"/>
  <c r="K724" i="6" s="1"/>
  <c r="P724" i="7"/>
  <c r="U724" i="7"/>
  <c r="Z724" i="7"/>
  <c r="K725" i="7"/>
  <c r="L725" i="6" s="1"/>
  <c r="K725" i="6" s="1"/>
  <c r="P725" i="7"/>
  <c r="U725" i="7"/>
  <c r="Z725" i="7"/>
  <c r="K726" i="7"/>
  <c r="L726" i="6" s="1"/>
  <c r="K726" i="6" s="1"/>
  <c r="P726" i="7"/>
  <c r="U726" i="7"/>
  <c r="Z726" i="7"/>
  <c r="K727" i="7"/>
  <c r="L727" i="6" s="1"/>
  <c r="K727" i="6" s="1"/>
  <c r="P727" i="7"/>
  <c r="U727" i="7"/>
  <c r="Z727" i="7"/>
  <c r="K728" i="7"/>
  <c r="L728" i="6" s="1"/>
  <c r="K728" i="6" s="1"/>
  <c r="P728" i="7"/>
  <c r="U728" i="7"/>
  <c r="Z728" i="7"/>
  <c r="K729" i="7"/>
  <c r="L729" i="6" s="1"/>
  <c r="K729" i="6" s="1"/>
  <c r="P729" i="7"/>
  <c r="U729" i="7"/>
  <c r="Z729" i="7"/>
  <c r="K730" i="7"/>
  <c r="L730" i="6" s="1"/>
  <c r="K730" i="6" s="1"/>
  <c r="P730" i="7"/>
  <c r="U730" i="7"/>
  <c r="Z730" i="7"/>
  <c r="K731" i="7"/>
  <c r="L731" i="6" s="1"/>
  <c r="K731" i="6" s="1"/>
  <c r="P731" i="7"/>
  <c r="U731" i="7"/>
  <c r="Z731" i="7"/>
  <c r="K732" i="7"/>
  <c r="L732" i="6" s="1"/>
  <c r="K732" i="6" s="1"/>
  <c r="P732" i="7"/>
  <c r="U732" i="7"/>
  <c r="Z732" i="7"/>
  <c r="K733" i="7"/>
  <c r="L733" i="6" s="1"/>
  <c r="K733" i="6" s="1"/>
  <c r="P733" i="7"/>
  <c r="U733" i="7"/>
  <c r="Z733" i="7"/>
  <c r="K734" i="7"/>
  <c r="L734" i="6" s="1"/>
  <c r="K734" i="6" s="1"/>
  <c r="P734" i="7"/>
  <c r="U734" i="7"/>
  <c r="Z734" i="7"/>
  <c r="K735" i="7"/>
  <c r="L735" i="6" s="1"/>
  <c r="K735" i="6" s="1"/>
  <c r="P735" i="7"/>
  <c r="U735" i="7"/>
  <c r="Z735" i="7"/>
  <c r="K736" i="7"/>
  <c r="L736" i="6" s="1"/>
  <c r="K736" i="6" s="1"/>
  <c r="P736" i="7"/>
  <c r="U736" i="7"/>
  <c r="Z736" i="7"/>
  <c r="K737" i="7"/>
  <c r="L737" i="6" s="1"/>
  <c r="K737" i="6" s="1"/>
  <c r="P737" i="7"/>
  <c r="U737" i="7"/>
  <c r="Z737" i="7"/>
  <c r="K738" i="7"/>
  <c r="L738" i="6" s="1"/>
  <c r="K738" i="6" s="1"/>
  <c r="P738" i="7"/>
  <c r="U738" i="7"/>
  <c r="Z738" i="7"/>
  <c r="K739" i="7"/>
  <c r="L739" i="6" s="1"/>
  <c r="K739" i="6" s="1"/>
  <c r="P739" i="7"/>
  <c r="U739" i="7"/>
  <c r="Z739" i="7"/>
  <c r="K740" i="7"/>
  <c r="L740" i="6" s="1"/>
  <c r="K740" i="6" s="1"/>
  <c r="P740" i="7"/>
  <c r="U740" i="7"/>
  <c r="Z740" i="7"/>
  <c r="K741" i="7"/>
  <c r="L741" i="6" s="1"/>
  <c r="K741" i="6" s="1"/>
  <c r="P741" i="7"/>
  <c r="U741" i="7"/>
  <c r="Z741" i="7"/>
  <c r="K742" i="7"/>
  <c r="L742" i="6" s="1"/>
  <c r="K742" i="6" s="1"/>
  <c r="P742" i="7"/>
  <c r="U742" i="7"/>
  <c r="Z742" i="7"/>
  <c r="K743" i="7"/>
  <c r="L743" i="6" s="1"/>
  <c r="K743" i="6" s="1"/>
  <c r="P743" i="7"/>
  <c r="U743" i="7"/>
  <c r="Z743" i="7"/>
  <c r="K744" i="7"/>
  <c r="L744" i="6" s="1"/>
  <c r="K744" i="6" s="1"/>
  <c r="P744" i="7"/>
  <c r="U744" i="7"/>
  <c r="Z744" i="7"/>
  <c r="K745" i="7"/>
  <c r="L745" i="6" s="1"/>
  <c r="K745" i="6" s="1"/>
  <c r="P745" i="7"/>
  <c r="U745" i="7"/>
  <c r="Z745" i="7"/>
  <c r="K746" i="7"/>
  <c r="L746" i="6" s="1"/>
  <c r="K746" i="6" s="1"/>
  <c r="P746" i="7"/>
  <c r="U746" i="7"/>
  <c r="Z746" i="7"/>
  <c r="K747" i="7"/>
  <c r="P747" i="7"/>
  <c r="U747" i="7"/>
  <c r="Z747" i="7"/>
  <c r="K748" i="7"/>
  <c r="L748" i="6" s="1"/>
  <c r="P748" i="7"/>
  <c r="U748" i="7"/>
  <c r="Z748" i="7"/>
  <c r="K749" i="7"/>
  <c r="L749" i="6" s="1"/>
  <c r="K749" i="6" s="1"/>
  <c r="P749" i="7"/>
  <c r="U749" i="7"/>
  <c r="Z749" i="7"/>
  <c r="K750" i="7"/>
  <c r="P750" i="7"/>
  <c r="U750" i="7"/>
  <c r="Z750" i="7"/>
  <c r="K751" i="7"/>
  <c r="L751" i="6" s="1"/>
  <c r="K751" i="6" s="1"/>
  <c r="P751" i="7"/>
  <c r="U751" i="7"/>
  <c r="Z751" i="7"/>
  <c r="K752" i="7"/>
  <c r="L752" i="6" s="1"/>
  <c r="K752" i="6" s="1"/>
  <c r="P752" i="7"/>
  <c r="U752" i="7"/>
  <c r="Z752" i="7"/>
  <c r="K753" i="7"/>
  <c r="L753" i="6" s="1"/>
  <c r="K753" i="6" s="1"/>
  <c r="P753" i="7"/>
  <c r="U753" i="7"/>
  <c r="Z753" i="7"/>
  <c r="K754" i="7"/>
  <c r="L754" i="6" s="1"/>
  <c r="K754" i="6" s="1"/>
  <c r="P754" i="7"/>
  <c r="U754" i="7"/>
  <c r="Z754" i="7"/>
  <c r="K755" i="7"/>
  <c r="L755" i="6" s="1"/>
  <c r="K755" i="6" s="1"/>
  <c r="P755" i="7"/>
  <c r="U755" i="7"/>
  <c r="Z755" i="7"/>
  <c r="K756" i="7"/>
  <c r="L756" i="6" s="1"/>
  <c r="K756" i="6" s="1"/>
  <c r="P756" i="7"/>
  <c r="U756" i="7"/>
  <c r="Z756" i="7"/>
  <c r="K757" i="7"/>
  <c r="L757" i="6" s="1"/>
  <c r="K757" i="6" s="1"/>
  <c r="P757" i="7"/>
  <c r="U757" i="7"/>
  <c r="Z757" i="7"/>
  <c r="K758" i="7"/>
  <c r="P758" i="7"/>
  <c r="U758" i="7"/>
  <c r="Z758" i="7"/>
  <c r="K759" i="7"/>
  <c r="L759" i="6" s="1"/>
  <c r="K759" i="6" s="1"/>
  <c r="P759" i="7"/>
  <c r="U759" i="7"/>
  <c r="Z759" i="7"/>
  <c r="K760" i="7"/>
  <c r="L760" i="6" s="1"/>
  <c r="K760" i="6" s="1"/>
  <c r="P760" i="7"/>
  <c r="U760" i="7"/>
  <c r="Z760" i="7"/>
  <c r="K761" i="7"/>
  <c r="P761" i="7"/>
  <c r="U761" i="7"/>
  <c r="Z761" i="7"/>
  <c r="K762" i="7"/>
  <c r="L762" i="6" s="1"/>
  <c r="K762" i="6" s="1"/>
  <c r="P762" i="7"/>
  <c r="U762" i="7"/>
  <c r="Z762" i="7"/>
  <c r="K763" i="7"/>
  <c r="L763" i="6" s="1"/>
  <c r="K763" i="6" s="1"/>
  <c r="P763" i="7"/>
  <c r="U763" i="7"/>
  <c r="Z763" i="7"/>
  <c r="K764" i="7"/>
  <c r="L764" i="6" s="1"/>
  <c r="P764" i="7"/>
  <c r="U764" i="7"/>
  <c r="Z764" i="7"/>
  <c r="K765" i="7"/>
  <c r="L765" i="6" s="1"/>
  <c r="K765" i="6" s="1"/>
  <c r="P765" i="7"/>
  <c r="U765" i="7"/>
  <c r="Z765" i="7"/>
  <c r="K766" i="7"/>
  <c r="L766" i="6" s="1"/>
  <c r="K766" i="6" s="1"/>
  <c r="P766" i="7"/>
  <c r="U766" i="7"/>
  <c r="Z766" i="7"/>
  <c r="K767" i="7"/>
  <c r="L767" i="6" s="1"/>
  <c r="K767" i="6" s="1"/>
  <c r="P767" i="7"/>
  <c r="U767" i="7"/>
  <c r="Z767" i="7"/>
  <c r="K768" i="7"/>
  <c r="L768" i="6" s="1"/>
  <c r="K768" i="6" s="1"/>
  <c r="P768" i="7"/>
  <c r="U768" i="7"/>
  <c r="Z768" i="7"/>
  <c r="K769" i="7"/>
  <c r="L769" i="6" s="1"/>
  <c r="K769" i="6" s="1"/>
  <c r="P769" i="7"/>
  <c r="U769" i="7"/>
  <c r="Z769" i="7"/>
  <c r="K770" i="7"/>
  <c r="L770" i="6" s="1"/>
  <c r="K770" i="6" s="1"/>
  <c r="P770" i="7"/>
  <c r="U770" i="7"/>
  <c r="Z770" i="7"/>
  <c r="K771" i="7"/>
  <c r="L771" i="6" s="1"/>
  <c r="K771" i="6" s="1"/>
  <c r="P771" i="7"/>
  <c r="U771" i="7"/>
  <c r="Z771" i="7"/>
  <c r="K772" i="7"/>
  <c r="L772" i="6" s="1"/>
  <c r="K772" i="6" s="1"/>
  <c r="P772" i="7"/>
  <c r="U772" i="7"/>
  <c r="Z772" i="7"/>
  <c r="K773" i="7"/>
  <c r="L773" i="6" s="1"/>
  <c r="K773" i="6" s="1"/>
  <c r="P773" i="7"/>
  <c r="U773" i="7"/>
  <c r="Z773" i="7"/>
  <c r="K774" i="7"/>
  <c r="L774" i="6" s="1"/>
  <c r="K774" i="6" s="1"/>
  <c r="P774" i="7"/>
  <c r="U774" i="7"/>
  <c r="Z774" i="7"/>
  <c r="K775" i="7"/>
  <c r="L775" i="6" s="1"/>
  <c r="K775" i="6" s="1"/>
  <c r="P775" i="7"/>
  <c r="U775" i="7"/>
  <c r="Z775" i="7"/>
  <c r="K776" i="7"/>
  <c r="L776" i="6" s="1"/>
  <c r="K776" i="6" s="1"/>
  <c r="P776" i="7"/>
  <c r="U776" i="7"/>
  <c r="Z776" i="7"/>
  <c r="K777" i="7"/>
  <c r="L777" i="6" s="1"/>
  <c r="K777" i="6" s="1"/>
  <c r="P777" i="7"/>
  <c r="U777" i="7"/>
  <c r="Z777" i="7"/>
  <c r="K778" i="7"/>
  <c r="L778" i="6" s="1"/>
  <c r="K778" i="6" s="1"/>
  <c r="P778" i="7"/>
  <c r="U778" i="7"/>
  <c r="Z778" i="7"/>
  <c r="K779" i="7"/>
  <c r="L779" i="6" s="1"/>
  <c r="K779" i="6" s="1"/>
  <c r="P779" i="7"/>
  <c r="U779" i="7"/>
  <c r="Z779" i="7"/>
  <c r="K780" i="7"/>
  <c r="L780" i="6" s="1"/>
  <c r="P780" i="7"/>
  <c r="U780" i="7"/>
  <c r="Z780" i="7"/>
  <c r="K781" i="7"/>
  <c r="L781" i="6" s="1"/>
  <c r="K781" i="6" s="1"/>
  <c r="P781" i="7"/>
  <c r="U781" i="7"/>
  <c r="Z781" i="7"/>
  <c r="K782" i="7"/>
  <c r="L782" i="6" s="1"/>
  <c r="K782" i="6" s="1"/>
  <c r="P782" i="7"/>
  <c r="U782" i="7"/>
  <c r="Z782" i="7"/>
  <c r="K783" i="7"/>
  <c r="L783" i="6" s="1"/>
  <c r="K783" i="6" s="1"/>
  <c r="P783" i="7"/>
  <c r="U783" i="7"/>
  <c r="Z783" i="7"/>
  <c r="K784" i="7"/>
  <c r="L784" i="6" s="1"/>
  <c r="K784" i="6" s="1"/>
  <c r="P784" i="7"/>
  <c r="U784" i="7"/>
  <c r="Z784" i="7"/>
  <c r="K785" i="7"/>
  <c r="L785" i="6" s="1"/>
  <c r="K785" i="6" s="1"/>
  <c r="P785" i="7"/>
  <c r="U785" i="7"/>
  <c r="Z785" i="7"/>
  <c r="K786" i="7"/>
  <c r="L786" i="6" s="1"/>
  <c r="K786" i="6" s="1"/>
  <c r="P786" i="7"/>
  <c r="U786" i="7"/>
  <c r="Z786" i="7"/>
  <c r="K787" i="7"/>
  <c r="L787" i="6" s="1"/>
  <c r="K787" i="6" s="1"/>
  <c r="P787" i="7"/>
  <c r="U787" i="7"/>
  <c r="Z787" i="7"/>
  <c r="K788" i="7"/>
  <c r="L788" i="6" s="1"/>
  <c r="K788" i="6" s="1"/>
  <c r="P788" i="7"/>
  <c r="U788" i="7"/>
  <c r="Z788" i="7"/>
  <c r="K789" i="7"/>
  <c r="L789" i="6" s="1"/>
  <c r="K789" i="6" s="1"/>
  <c r="P789" i="7"/>
  <c r="U789" i="7"/>
  <c r="Z789" i="7"/>
  <c r="K790" i="7"/>
  <c r="L790" i="6" s="1"/>
  <c r="K790" i="6" s="1"/>
  <c r="P790" i="7"/>
  <c r="U790" i="7"/>
  <c r="Z790" i="7"/>
  <c r="K791" i="7"/>
  <c r="L791" i="6" s="1"/>
  <c r="K791" i="6" s="1"/>
  <c r="P791" i="7"/>
  <c r="U791" i="7"/>
  <c r="Z791" i="7"/>
  <c r="K792" i="7"/>
  <c r="L792" i="6" s="1"/>
  <c r="K792" i="6" s="1"/>
  <c r="P792" i="7"/>
  <c r="U792" i="7"/>
  <c r="Z792" i="7"/>
  <c r="K793" i="7"/>
  <c r="L793" i="6" s="1"/>
  <c r="K793" i="6" s="1"/>
  <c r="P793" i="7"/>
  <c r="U793" i="7"/>
  <c r="Z793" i="7"/>
  <c r="K794" i="7"/>
  <c r="L794" i="6" s="1"/>
  <c r="K794" i="6" s="1"/>
  <c r="P794" i="7"/>
  <c r="U794" i="7"/>
  <c r="Z794" i="7"/>
  <c r="K795" i="7"/>
  <c r="L795" i="6" s="1"/>
  <c r="K795" i="6" s="1"/>
  <c r="P795" i="7"/>
  <c r="U795" i="7"/>
  <c r="Z795" i="7"/>
  <c r="K796" i="7"/>
  <c r="L796" i="6" s="1"/>
  <c r="P796" i="7"/>
  <c r="U796" i="7"/>
  <c r="Z796" i="7"/>
  <c r="K797" i="7"/>
  <c r="L797" i="6" s="1"/>
  <c r="K797" i="6" s="1"/>
  <c r="P797" i="7"/>
  <c r="U797" i="7"/>
  <c r="Z797" i="7"/>
  <c r="K798" i="7"/>
  <c r="P798" i="7"/>
  <c r="U798" i="7"/>
  <c r="Z798" i="7"/>
  <c r="K799" i="7"/>
  <c r="L799" i="6" s="1"/>
  <c r="K799" i="6" s="1"/>
  <c r="P799" i="7"/>
  <c r="U799" i="7"/>
  <c r="Z799" i="7"/>
  <c r="K800" i="7"/>
  <c r="L800" i="6" s="1"/>
  <c r="K800" i="6" s="1"/>
  <c r="P800" i="7"/>
  <c r="U800" i="7"/>
  <c r="Z800" i="7"/>
  <c r="K801" i="7"/>
  <c r="L801" i="6" s="1"/>
  <c r="K801" i="6" s="1"/>
  <c r="P801" i="7"/>
  <c r="U801" i="7"/>
  <c r="Z801" i="7"/>
  <c r="K802" i="7"/>
  <c r="L802" i="6" s="1"/>
  <c r="K802" i="6" s="1"/>
  <c r="P802" i="7"/>
  <c r="U802" i="7"/>
  <c r="Z802" i="7"/>
  <c r="K803" i="7"/>
  <c r="L803" i="6" s="1"/>
  <c r="K803" i="6" s="1"/>
  <c r="P803" i="7"/>
  <c r="U803" i="7"/>
  <c r="Z803" i="7"/>
  <c r="K804" i="7"/>
  <c r="L804" i="6" s="1"/>
  <c r="K804" i="6" s="1"/>
  <c r="P804" i="7"/>
  <c r="U804" i="7"/>
  <c r="Z804" i="7"/>
  <c r="K805" i="7"/>
  <c r="L805" i="6" s="1"/>
  <c r="K805" i="6" s="1"/>
  <c r="P805" i="7"/>
  <c r="U805" i="7"/>
  <c r="Z805" i="7"/>
  <c r="K806" i="7"/>
  <c r="L806" i="6" s="1"/>
  <c r="K806" i="6" s="1"/>
  <c r="P806" i="7"/>
  <c r="U806" i="7"/>
  <c r="Z806" i="7"/>
  <c r="K807" i="7"/>
  <c r="L807" i="6" s="1"/>
  <c r="K807" i="6" s="1"/>
  <c r="P807" i="7"/>
  <c r="U807" i="7"/>
  <c r="Z807" i="7"/>
  <c r="K808" i="7"/>
  <c r="L808" i="6" s="1"/>
  <c r="K808" i="6" s="1"/>
  <c r="P808" i="7"/>
  <c r="U808" i="7"/>
  <c r="Z808" i="7"/>
  <c r="K809" i="7"/>
  <c r="L809" i="6" s="1"/>
  <c r="K809" i="6" s="1"/>
  <c r="P809" i="7"/>
  <c r="U809" i="7"/>
  <c r="Z809" i="7"/>
  <c r="K810" i="7"/>
  <c r="L810" i="6" s="1"/>
  <c r="K810" i="6" s="1"/>
  <c r="P810" i="7"/>
  <c r="U810" i="7"/>
  <c r="Z810" i="7"/>
  <c r="K811" i="7"/>
  <c r="L811" i="6" s="1"/>
  <c r="K811" i="6" s="1"/>
  <c r="P811" i="7"/>
  <c r="U811" i="7"/>
  <c r="Z811" i="7"/>
  <c r="K812" i="7"/>
  <c r="L812" i="6" s="1"/>
  <c r="K812" i="6" s="1"/>
  <c r="P812" i="7"/>
  <c r="U812" i="7"/>
  <c r="Z812" i="7"/>
  <c r="K813" i="7"/>
  <c r="L813" i="6" s="1"/>
  <c r="K813" i="6" s="1"/>
  <c r="P813" i="7"/>
  <c r="U813" i="7"/>
  <c r="Z813" i="7"/>
  <c r="K814" i="7"/>
  <c r="L814" i="6" s="1"/>
  <c r="K814" i="6" s="1"/>
  <c r="P814" i="7"/>
  <c r="U814" i="7"/>
  <c r="Z814" i="7"/>
  <c r="K815" i="7"/>
  <c r="L815" i="6" s="1"/>
  <c r="K815" i="6" s="1"/>
  <c r="P815" i="7"/>
  <c r="U815" i="7"/>
  <c r="Z815" i="7"/>
  <c r="K816" i="7"/>
  <c r="L816" i="6" s="1"/>
  <c r="K816" i="6" s="1"/>
  <c r="P816" i="7"/>
  <c r="U816" i="7"/>
  <c r="Z816" i="7"/>
  <c r="K817" i="7"/>
  <c r="L817" i="6" s="1"/>
  <c r="K817" i="6" s="1"/>
  <c r="P817" i="7"/>
  <c r="U817" i="7"/>
  <c r="Z817" i="7"/>
  <c r="K818" i="7"/>
  <c r="L818" i="6" s="1"/>
  <c r="K818" i="6" s="1"/>
  <c r="P818" i="7"/>
  <c r="U818" i="7"/>
  <c r="Z818" i="7"/>
  <c r="K819" i="7"/>
  <c r="L819" i="6" s="1"/>
  <c r="K819" i="6" s="1"/>
  <c r="P819" i="7"/>
  <c r="U819" i="7"/>
  <c r="Z819" i="7"/>
  <c r="K820" i="7"/>
  <c r="P820" i="7"/>
  <c r="U820" i="7"/>
  <c r="Z820" i="7"/>
  <c r="K821" i="7"/>
  <c r="L821" i="6" s="1"/>
  <c r="K821" i="6" s="1"/>
  <c r="P821" i="7"/>
  <c r="U821" i="7"/>
  <c r="Z821" i="7"/>
  <c r="K822" i="7"/>
  <c r="L822" i="6" s="1"/>
  <c r="K822" i="6" s="1"/>
  <c r="P822" i="7"/>
  <c r="U822" i="7"/>
  <c r="Z822" i="7"/>
  <c r="K823" i="7"/>
  <c r="L823" i="6" s="1"/>
  <c r="K823" i="6" s="1"/>
  <c r="P823" i="7"/>
  <c r="U823" i="7"/>
  <c r="Z823" i="7"/>
  <c r="K824" i="7"/>
  <c r="L824" i="6" s="1"/>
  <c r="K824" i="6" s="1"/>
  <c r="P824" i="7"/>
  <c r="U824" i="7"/>
  <c r="Z824" i="7"/>
  <c r="K825" i="7"/>
  <c r="L825" i="6" s="1"/>
  <c r="K825" i="6" s="1"/>
  <c r="P825" i="7"/>
  <c r="U825" i="7"/>
  <c r="Z825" i="7"/>
  <c r="K826" i="7"/>
  <c r="L826" i="6" s="1"/>
  <c r="K826" i="6" s="1"/>
  <c r="P826" i="7"/>
  <c r="U826" i="7"/>
  <c r="Z826" i="7"/>
  <c r="K827" i="7"/>
  <c r="L827" i="6" s="1"/>
  <c r="K827" i="6" s="1"/>
  <c r="P827" i="7"/>
  <c r="U827" i="7"/>
  <c r="Z827" i="7"/>
  <c r="K828" i="7"/>
  <c r="L828" i="6" s="1"/>
  <c r="K828" i="6" s="1"/>
  <c r="P828" i="7"/>
  <c r="U828" i="7"/>
  <c r="Z828" i="7"/>
  <c r="K829" i="7"/>
  <c r="L829" i="6" s="1"/>
  <c r="K829" i="6" s="1"/>
  <c r="P829" i="7"/>
  <c r="U829" i="7"/>
  <c r="Z829" i="7"/>
  <c r="K830" i="7"/>
  <c r="L830" i="6" s="1"/>
  <c r="K830" i="6" s="1"/>
  <c r="P830" i="7"/>
  <c r="U830" i="7"/>
  <c r="Z830" i="7"/>
  <c r="K831" i="7"/>
  <c r="L831" i="6" s="1"/>
  <c r="P831" i="7"/>
  <c r="U831" i="7"/>
  <c r="Z831" i="7"/>
  <c r="K832" i="7"/>
  <c r="L832" i="6" s="1"/>
  <c r="K832" i="6" s="1"/>
  <c r="P832" i="7"/>
  <c r="U832" i="7"/>
  <c r="Z832" i="7"/>
  <c r="K833" i="7"/>
  <c r="L833" i="6" s="1"/>
  <c r="K833" i="6" s="1"/>
  <c r="P833" i="7"/>
  <c r="U833" i="7"/>
  <c r="Z833" i="7"/>
  <c r="K834" i="7"/>
  <c r="L834" i="6" s="1"/>
  <c r="K834" i="6" s="1"/>
  <c r="P834" i="7"/>
  <c r="U834" i="7"/>
  <c r="Z834" i="7"/>
  <c r="K835" i="7"/>
  <c r="L835" i="6" s="1"/>
  <c r="K835" i="6" s="1"/>
  <c r="P835" i="7"/>
  <c r="U835" i="7"/>
  <c r="Z835" i="7"/>
  <c r="K836" i="7"/>
  <c r="L836" i="6" s="1"/>
  <c r="P836" i="7"/>
  <c r="U836" i="7"/>
  <c r="Z836" i="7"/>
  <c r="K837" i="7"/>
  <c r="L837" i="6" s="1"/>
  <c r="K837" i="6" s="1"/>
  <c r="P837" i="7"/>
  <c r="U837" i="7"/>
  <c r="Z837" i="7"/>
  <c r="K838" i="7"/>
  <c r="L838" i="6" s="1"/>
  <c r="K838" i="6" s="1"/>
  <c r="P838" i="7"/>
  <c r="U838" i="7"/>
  <c r="Z838" i="7"/>
  <c r="K839" i="7"/>
  <c r="L839" i="6" s="1"/>
  <c r="K839" i="6" s="1"/>
  <c r="P839" i="7"/>
  <c r="U839" i="7"/>
  <c r="Z839" i="7"/>
  <c r="K840" i="7"/>
  <c r="L840" i="6" s="1"/>
  <c r="K840" i="6" s="1"/>
  <c r="P840" i="7"/>
  <c r="U840" i="7"/>
  <c r="Z840" i="7"/>
  <c r="K841" i="7"/>
  <c r="L841" i="6" s="1"/>
  <c r="K841" i="6" s="1"/>
  <c r="P841" i="7"/>
  <c r="U841" i="7"/>
  <c r="Z841" i="7"/>
  <c r="K842" i="7"/>
  <c r="P842" i="7"/>
  <c r="U842" i="7"/>
  <c r="Z842" i="7"/>
  <c r="K843" i="7"/>
  <c r="L843" i="6" s="1"/>
  <c r="K843" i="6" s="1"/>
  <c r="P843" i="7"/>
  <c r="U843" i="7"/>
  <c r="Z843" i="7"/>
  <c r="K844" i="7"/>
  <c r="L844" i="6" s="1"/>
  <c r="K844" i="6" s="1"/>
  <c r="P844" i="7"/>
  <c r="U844" i="7"/>
  <c r="Z844" i="7"/>
  <c r="K845" i="7"/>
  <c r="L845" i="6" s="1"/>
  <c r="K845" i="6" s="1"/>
  <c r="P845" i="7"/>
  <c r="U845" i="7"/>
  <c r="Z845" i="7"/>
  <c r="K846" i="7"/>
  <c r="L846" i="6" s="1"/>
  <c r="K846" i="6" s="1"/>
  <c r="P846" i="7"/>
  <c r="U846" i="7"/>
  <c r="Z846" i="7"/>
  <c r="K847" i="7"/>
  <c r="L847" i="6" s="1"/>
  <c r="K847" i="6" s="1"/>
  <c r="P847" i="7"/>
  <c r="U847" i="7"/>
  <c r="Z847" i="7"/>
  <c r="K848" i="7"/>
  <c r="L848" i="6" s="1"/>
  <c r="K848" i="6" s="1"/>
  <c r="P848" i="7"/>
  <c r="U848" i="7"/>
  <c r="Z848" i="7"/>
  <c r="K849" i="7"/>
  <c r="L849" i="6" s="1"/>
  <c r="K849" i="6" s="1"/>
  <c r="P849" i="7"/>
  <c r="U849" i="7"/>
  <c r="Z849" i="7"/>
  <c r="K850" i="7"/>
  <c r="L850" i="6" s="1"/>
  <c r="K850" i="6" s="1"/>
  <c r="P850" i="7"/>
  <c r="U850" i="7"/>
  <c r="Z850" i="7"/>
  <c r="K851" i="7"/>
  <c r="L851" i="6" s="1"/>
  <c r="K851" i="6" s="1"/>
  <c r="P851" i="7"/>
  <c r="U851" i="7"/>
  <c r="Z851" i="7"/>
  <c r="K852" i="7"/>
  <c r="L852" i="6" s="1"/>
  <c r="K852" i="6" s="1"/>
  <c r="P852" i="7"/>
  <c r="U852" i="7"/>
  <c r="Z852" i="7"/>
  <c r="K853" i="7"/>
  <c r="L853" i="6" s="1"/>
  <c r="K853" i="6" s="1"/>
  <c r="P853" i="7"/>
  <c r="U853" i="7"/>
  <c r="Z853" i="7"/>
  <c r="K854" i="7"/>
  <c r="L854" i="6" s="1"/>
  <c r="K854" i="6" s="1"/>
  <c r="P854" i="7"/>
  <c r="U854" i="7"/>
  <c r="Z854" i="7"/>
  <c r="K855" i="7"/>
  <c r="L855" i="6" s="1"/>
  <c r="K855" i="6" s="1"/>
  <c r="P855" i="7"/>
  <c r="U855" i="7"/>
  <c r="Z855" i="7"/>
  <c r="K856" i="7"/>
  <c r="L856" i="6" s="1"/>
  <c r="K856" i="6" s="1"/>
  <c r="P856" i="7"/>
  <c r="U856" i="7"/>
  <c r="Z856" i="7"/>
  <c r="K857" i="7"/>
  <c r="L857" i="6" s="1"/>
  <c r="K857" i="6" s="1"/>
  <c r="P857" i="7"/>
  <c r="U857" i="7"/>
  <c r="Z857" i="7"/>
  <c r="K858" i="7"/>
  <c r="L858" i="6" s="1"/>
  <c r="K858" i="6" s="1"/>
  <c r="P858" i="7"/>
  <c r="U858" i="7"/>
  <c r="Z858" i="7"/>
  <c r="K859" i="7"/>
  <c r="L859" i="6" s="1"/>
  <c r="K859" i="6" s="1"/>
  <c r="P859" i="7"/>
  <c r="U859" i="7"/>
  <c r="Z859" i="7"/>
  <c r="K860" i="7"/>
  <c r="L860" i="6" s="1"/>
  <c r="K860" i="6" s="1"/>
  <c r="P860" i="7"/>
  <c r="U860" i="7"/>
  <c r="Z860" i="7"/>
  <c r="K861" i="7"/>
  <c r="L861" i="6" s="1"/>
  <c r="K861" i="6" s="1"/>
  <c r="P861" i="7"/>
  <c r="U861" i="7"/>
  <c r="Z861" i="7"/>
  <c r="K862" i="7"/>
  <c r="L862" i="6" s="1"/>
  <c r="K862" i="6" s="1"/>
  <c r="P862" i="7"/>
  <c r="U862" i="7"/>
  <c r="Z862" i="7"/>
  <c r="K863" i="7"/>
  <c r="L863" i="6" s="1"/>
  <c r="K863" i="6" s="1"/>
  <c r="P863" i="7"/>
  <c r="U863" i="7"/>
  <c r="Z863" i="7"/>
  <c r="K864" i="7"/>
  <c r="P864" i="7"/>
  <c r="U864" i="7"/>
  <c r="Z864" i="7"/>
  <c r="K865" i="7"/>
  <c r="L865" i="6" s="1"/>
  <c r="K865" i="6" s="1"/>
  <c r="P865" i="7"/>
  <c r="U865" i="7"/>
  <c r="Z865" i="7"/>
  <c r="K866" i="7"/>
  <c r="L866" i="6" s="1"/>
  <c r="K866" i="6" s="1"/>
  <c r="P866" i="7"/>
  <c r="U866" i="7"/>
  <c r="Z866" i="7"/>
  <c r="K867" i="7"/>
  <c r="P867" i="7"/>
  <c r="U867" i="7"/>
  <c r="Z867" i="7"/>
  <c r="K868" i="7"/>
  <c r="L868" i="6" s="1"/>
  <c r="K868" i="6" s="1"/>
  <c r="P868" i="7"/>
  <c r="U868" i="7"/>
  <c r="Z868" i="7"/>
  <c r="K869" i="7"/>
  <c r="L869" i="6" s="1"/>
  <c r="K869" i="6" s="1"/>
  <c r="P869" i="7"/>
  <c r="U869" i="7"/>
  <c r="Z869" i="7"/>
  <c r="K870" i="7"/>
  <c r="L870" i="6" s="1"/>
  <c r="K870" i="6" s="1"/>
  <c r="P870" i="7"/>
  <c r="U870" i="7"/>
  <c r="Z870" i="7"/>
  <c r="K871" i="7"/>
  <c r="L871" i="6" s="1"/>
  <c r="K871" i="6" s="1"/>
  <c r="P871" i="7"/>
  <c r="U871" i="7"/>
  <c r="Z871" i="7"/>
  <c r="K872" i="7"/>
  <c r="L872" i="6" s="1"/>
  <c r="K872" i="6" s="1"/>
  <c r="P872" i="7"/>
  <c r="U872" i="7"/>
  <c r="Z872" i="7"/>
  <c r="K873" i="7"/>
  <c r="L873" i="6" s="1"/>
  <c r="K873" i="6" s="1"/>
  <c r="P873" i="7"/>
  <c r="U873" i="7"/>
  <c r="Z873" i="7"/>
  <c r="K874" i="7"/>
  <c r="L874" i="6" s="1"/>
  <c r="K874" i="6" s="1"/>
  <c r="P874" i="7"/>
  <c r="U874" i="7"/>
  <c r="Z874" i="7"/>
  <c r="K875" i="7"/>
  <c r="L875" i="6" s="1"/>
  <c r="K875" i="6" s="1"/>
  <c r="P875" i="7"/>
  <c r="U875" i="7"/>
  <c r="Z875" i="7"/>
  <c r="K876" i="7"/>
  <c r="L876" i="6" s="1"/>
  <c r="P876" i="7"/>
  <c r="U876" i="7"/>
  <c r="Z876" i="7"/>
  <c r="K877" i="7"/>
  <c r="L877" i="6" s="1"/>
  <c r="K877" i="6" s="1"/>
  <c r="P877" i="7"/>
  <c r="U877" i="7"/>
  <c r="Z877" i="7"/>
  <c r="K878" i="7"/>
  <c r="L878" i="6" s="1"/>
  <c r="K878" i="6" s="1"/>
  <c r="P878" i="7"/>
  <c r="U878" i="7"/>
  <c r="Z878" i="7"/>
  <c r="K879" i="7"/>
  <c r="L879" i="6" s="1"/>
  <c r="K879" i="6" s="1"/>
  <c r="P879" i="7"/>
  <c r="U879" i="7"/>
  <c r="Z879" i="7"/>
  <c r="K880" i="7"/>
  <c r="L880" i="6" s="1"/>
  <c r="K880" i="6" s="1"/>
  <c r="P880" i="7"/>
  <c r="U880" i="7"/>
  <c r="Z880" i="7"/>
  <c r="K881" i="7"/>
  <c r="L881" i="6" s="1"/>
  <c r="K881" i="6" s="1"/>
  <c r="P881" i="7"/>
  <c r="U881" i="7"/>
  <c r="Z881" i="7"/>
  <c r="K882" i="7"/>
  <c r="L882" i="6" s="1"/>
  <c r="K882" i="6" s="1"/>
  <c r="P882" i="7"/>
  <c r="U882" i="7"/>
  <c r="Z882" i="7"/>
  <c r="K883" i="7"/>
  <c r="L883" i="6" s="1"/>
  <c r="K883" i="6" s="1"/>
  <c r="P883" i="7"/>
  <c r="U883" i="7"/>
  <c r="Z883" i="7"/>
  <c r="K884" i="7"/>
  <c r="L884" i="6" s="1"/>
  <c r="K884" i="6" s="1"/>
  <c r="P884" i="7"/>
  <c r="U884" i="7"/>
  <c r="Z884" i="7"/>
  <c r="K885" i="7"/>
  <c r="L885" i="6" s="1"/>
  <c r="K885" i="6" s="1"/>
  <c r="P885" i="7"/>
  <c r="U885" i="7"/>
  <c r="Z885" i="7"/>
  <c r="K886" i="7"/>
  <c r="L886" i="6" s="1"/>
  <c r="K886" i="6" s="1"/>
  <c r="P886" i="7"/>
  <c r="U886" i="7"/>
  <c r="Z886" i="7"/>
  <c r="K887" i="7"/>
  <c r="L887" i="6" s="1"/>
  <c r="K887" i="6" s="1"/>
  <c r="P887" i="7"/>
  <c r="U887" i="7"/>
  <c r="Z887" i="7"/>
  <c r="K888" i="7"/>
  <c r="L888" i="6" s="1"/>
  <c r="K888" i="6" s="1"/>
  <c r="P888" i="7"/>
  <c r="U888" i="7"/>
  <c r="Z888" i="7"/>
  <c r="K889" i="7"/>
  <c r="L889" i="6" s="1"/>
  <c r="K889" i="6" s="1"/>
  <c r="P889" i="7"/>
  <c r="U889" i="7"/>
  <c r="Z889" i="7"/>
  <c r="K890" i="7"/>
  <c r="L890" i="6" s="1"/>
  <c r="K890" i="6" s="1"/>
  <c r="P890" i="7"/>
  <c r="U890" i="7"/>
  <c r="Z890" i="7"/>
  <c r="K891" i="7"/>
  <c r="L891" i="6" s="1"/>
  <c r="K891" i="6" s="1"/>
  <c r="P891" i="7"/>
  <c r="U891" i="7"/>
  <c r="Z891" i="7"/>
  <c r="K892" i="7"/>
  <c r="L892" i="6" s="1"/>
  <c r="K892" i="6" s="1"/>
  <c r="P892" i="7"/>
  <c r="U892" i="7"/>
  <c r="Z892" i="7"/>
  <c r="K893" i="7"/>
  <c r="L893" i="6" s="1"/>
  <c r="K893" i="6" s="1"/>
  <c r="P893" i="7"/>
  <c r="U893" i="7"/>
  <c r="Z893" i="7"/>
  <c r="K894" i="7"/>
  <c r="P894" i="7"/>
  <c r="U894" i="7"/>
  <c r="Z894" i="7"/>
  <c r="K895" i="7"/>
  <c r="L895" i="6" s="1"/>
  <c r="K895" i="6" s="1"/>
  <c r="P895" i="7"/>
  <c r="U895" i="7"/>
  <c r="Z895" i="7"/>
  <c r="K896" i="7"/>
  <c r="L896" i="6" s="1"/>
  <c r="K896" i="6" s="1"/>
  <c r="P896" i="7"/>
  <c r="U896" i="7"/>
  <c r="Z896" i="7"/>
  <c r="K897" i="7"/>
  <c r="L897" i="6" s="1"/>
  <c r="K897" i="6" s="1"/>
  <c r="P897" i="7"/>
  <c r="U897" i="7"/>
  <c r="Z897" i="7"/>
  <c r="K898" i="7"/>
  <c r="L898" i="6" s="1"/>
  <c r="K898" i="6" s="1"/>
  <c r="P898" i="7"/>
  <c r="U898" i="7"/>
  <c r="Z898" i="7"/>
  <c r="K899" i="7"/>
  <c r="L899" i="6" s="1"/>
  <c r="K899" i="6" s="1"/>
  <c r="P899" i="7"/>
  <c r="U899" i="7"/>
  <c r="Z899" i="7"/>
  <c r="K900" i="7"/>
  <c r="L900" i="6" s="1"/>
  <c r="K900" i="6" s="1"/>
  <c r="P900" i="7"/>
  <c r="U900" i="7"/>
  <c r="Z900" i="7"/>
  <c r="K901" i="7"/>
  <c r="L901" i="6" s="1"/>
  <c r="K901" i="6" s="1"/>
  <c r="P901" i="7"/>
  <c r="U901" i="7"/>
  <c r="Z901" i="7"/>
  <c r="K902" i="7"/>
  <c r="L902" i="6" s="1"/>
  <c r="K902" i="6" s="1"/>
  <c r="P902" i="7"/>
  <c r="U902" i="7"/>
  <c r="Z902" i="7"/>
  <c r="K903" i="7"/>
  <c r="L903" i="6" s="1"/>
  <c r="K903" i="6" s="1"/>
  <c r="P903" i="7"/>
  <c r="U903" i="7"/>
  <c r="Z903" i="7"/>
  <c r="K904" i="7"/>
  <c r="L904" i="6" s="1"/>
  <c r="K904" i="6" s="1"/>
  <c r="P904" i="7"/>
  <c r="U904" i="7"/>
  <c r="Z904" i="7"/>
  <c r="K905" i="7"/>
  <c r="L905" i="6" s="1"/>
  <c r="K905" i="6" s="1"/>
  <c r="P905" i="7"/>
  <c r="U905" i="7"/>
  <c r="Z905" i="7"/>
  <c r="K906" i="7"/>
  <c r="L906" i="6" s="1"/>
  <c r="K906" i="6" s="1"/>
  <c r="P906" i="7"/>
  <c r="U906" i="7"/>
  <c r="Z906" i="7"/>
  <c r="K907" i="7"/>
  <c r="L907" i="6" s="1"/>
  <c r="K907" i="6" s="1"/>
  <c r="P907" i="7"/>
  <c r="U907" i="7"/>
  <c r="Z907" i="7"/>
  <c r="K908" i="7"/>
  <c r="P908" i="7"/>
  <c r="U908" i="7"/>
  <c r="Z908" i="7"/>
  <c r="K909" i="7"/>
  <c r="L909" i="6" s="1"/>
  <c r="P909" i="7"/>
  <c r="U909" i="7"/>
  <c r="Z909" i="7"/>
  <c r="K910" i="7"/>
  <c r="L910" i="6" s="1"/>
  <c r="K910" i="6" s="1"/>
  <c r="P910" i="7"/>
  <c r="U910" i="7"/>
  <c r="Z910" i="7"/>
  <c r="K911" i="7"/>
  <c r="L911" i="6" s="1"/>
  <c r="K911" i="6" s="1"/>
  <c r="P911" i="7"/>
  <c r="U911" i="7"/>
  <c r="Z911" i="7"/>
  <c r="K912" i="7"/>
  <c r="L912" i="6" s="1"/>
  <c r="P912" i="7"/>
  <c r="U912" i="7"/>
  <c r="Z912" i="7"/>
  <c r="K913" i="7"/>
  <c r="L913" i="6" s="1"/>
  <c r="K913" i="6" s="1"/>
  <c r="P913" i="7"/>
  <c r="U913" i="7"/>
  <c r="Z913" i="7"/>
  <c r="K914" i="7"/>
  <c r="P914" i="7"/>
  <c r="U914" i="7"/>
  <c r="Z914" i="7"/>
  <c r="K915" i="7"/>
  <c r="L915" i="6" s="1"/>
  <c r="P915" i="7"/>
  <c r="U915" i="7"/>
  <c r="Z915" i="7"/>
  <c r="K916" i="7"/>
  <c r="L916" i="6" s="1"/>
  <c r="K916" i="6" s="1"/>
  <c r="P916" i="7"/>
  <c r="U916" i="7"/>
  <c r="Z916" i="7"/>
  <c r="K917" i="7"/>
  <c r="L917" i="6" s="1"/>
  <c r="K917" i="6" s="1"/>
  <c r="P917" i="7"/>
  <c r="U917" i="7"/>
  <c r="Z917" i="7"/>
  <c r="K918" i="7"/>
  <c r="L918" i="6" s="1"/>
  <c r="K918" i="6" s="1"/>
  <c r="P918" i="7"/>
  <c r="U918" i="7"/>
  <c r="Z918" i="7"/>
  <c r="K919" i="7"/>
  <c r="L919" i="6" s="1"/>
  <c r="K919" i="6" s="1"/>
  <c r="P919" i="7"/>
  <c r="U919" i="7"/>
  <c r="Z919" i="7"/>
  <c r="K920" i="7"/>
  <c r="L920" i="6" s="1"/>
  <c r="K920" i="6" s="1"/>
  <c r="P920" i="7"/>
  <c r="U920" i="7"/>
  <c r="Z920" i="7"/>
  <c r="K921" i="7"/>
  <c r="L921" i="6" s="1"/>
  <c r="K921" i="6" s="1"/>
  <c r="P921" i="7"/>
  <c r="U921" i="7"/>
  <c r="Z921" i="7"/>
  <c r="K922" i="7"/>
  <c r="L922" i="6" s="1"/>
  <c r="K922" i="6" s="1"/>
  <c r="P922" i="7"/>
  <c r="U922" i="7"/>
  <c r="Z922" i="7"/>
  <c r="K923" i="7"/>
  <c r="L923" i="6" s="1"/>
  <c r="K923" i="6" s="1"/>
  <c r="P923" i="7"/>
  <c r="U923" i="7"/>
  <c r="Z923" i="7"/>
  <c r="K924" i="7"/>
  <c r="L924" i="6" s="1"/>
  <c r="K924" i="6" s="1"/>
  <c r="P924" i="7"/>
  <c r="U924" i="7"/>
  <c r="Z924" i="7"/>
  <c r="K925" i="7"/>
  <c r="L925" i="6" s="1"/>
  <c r="K925" i="6" s="1"/>
  <c r="P925" i="7"/>
  <c r="U925" i="7"/>
  <c r="Z925" i="7"/>
  <c r="K926" i="7"/>
  <c r="P926" i="7"/>
  <c r="U926" i="7"/>
  <c r="Z926" i="7"/>
  <c r="K927" i="7"/>
  <c r="L927" i="6" s="1"/>
  <c r="K927" i="6" s="1"/>
  <c r="P927" i="7"/>
  <c r="U927" i="7"/>
  <c r="Z927" i="7"/>
  <c r="K928" i="7"/>
  <c r="L928" i="6" s="1"/>
  <c r="K928" i="6" s="1"/>
  <c r="P928" i="7"/>
  <c r="U928" i="7"/>
  <c r="Z928" i="7"/>
  <c r="K929" i="7"/>
  <c r="L929" i="6" s="1"/>
  <c r="K929" i="6" s="1"/>
  <c r="P929" i="7"/>
  <c r="U929" i="7"/>
  <c r="Z929" i="7"/>
  <c r="K930" i="7"/>
  <c r="P930" i="7"/>
  <c r="U930" i="7"/>
  <c r="Z930" i="7"/>
  <c r="K931" i="7"/>
  <c r="L931" i="6" s="1"/>
  <c r="K931" i="6" s="1"/>
  <c r="P931" i="7"/>
  <c r="U931" i="7"/>
  <c r="Z931" i="7"/>
  <c r="K932" i="7"/>
  <c r="L932" i="6" s="1"/>
  <c r="K932" i="6" s="1"/>
  <c r="P932" i="7"/>
  <c r="U932" i="7"/>
  <c r="Z932" i="7"/>
  <c r="K933" i="7"/>
  <c r="L933" i="6" s="1"/>
  <c r="K933" i="6" s="1"/>
  <c r="P933" i="7"/>
  <c r="U933" i="7"/>
  <c r="Z933" i="7"/>
  <c r="K934" i="7"/>
  <c r="L934" i="6" s="1"/>
  <c r="K934" i="6" s="1"/>
  <c r="P934" i="7"/>
  <c r="U934" i="7"/>
  <c r="Z934" i="7"/>
  <c r="K935" i="7"/>
  <c r="L935" i="6" s="1"/>
  <c r="K935" i="6" s="1"/>
  <c r="P935" i="7"/>
  <c r="U935" i="7"/>
  <c r="Z935" i="7"/>
  <c r="K936" i="7"/>
  <c r="L936" i="6" s="1"/>
  <c r="P936" i="7"/>
  <c r="U936" i="7"/>
  <c r="Z936" i="7"/>
  <c r="K937" i="7"/>
  <c r="L937" i="6" s="1"/>
  <c r="K937" i="6" s="1"/>
  <c r="P937" i="7"/>
  <c r="U937" i="7"/>
  <c r="Z937" i="7"/>
  <c r="K938" i="7"/>
  <c r="L938" i="6" s="1"/>
  <c r="K938" i="6" s="1"/>
  <c r="P938" i="7"/>
  <c r="U938" i="7"/>
  <c r="Z938" i="7"/>
  <c r="K939" i="7"/>
  <c r="L939" i="6" s="1"/>
  <c r="K939" i="6" s="1"/>
  <c r="P939" i="7"/>
  <c r="U939" i="7"/>
  <c r="Z939" i="7"/>
  <c r="K940" i="7"/>
  <c r="L940" i="6" s="1"/>
  <c r="K940" i="6" s="1"/>
  <c r="P940" i="7"/>
  <c r="U940" i="7"/>
  <c r="Z940" i="7"/>
  <c r="K941" i="7"/>
  <c r="P941" i="7"/>
  <c r="U941" i="7"/>
  <c r="Z941" i="7"/>
  <c r="K942" i="7"/>
  <c r="L942" i="6" s="1"/>
  <c r="K942" i="6" s="1"/>
  <c r="P942" i="7"/>
  <c r="U942" i="7"/>
  <c r="Z942" i="7"/>
  <c r="K943" i="7"/>
  <c r="P943" i="7"/>
  <c r="U943" i="7"/>
  <c r="Z943" i="7"/>
  <c r="K944" i="7"/>
  <c r="L944" i="6" s="1"/>
  <c r="K944" i="6" s="1"/>
  <c r="P944" i="7"/>
  <c r="U944" i="7"/>
  <c r="Z944" i="7"/>
  <c r="K945" i="7"/>
  <c r="P945" i="7"/>
  <c r="U945" i="7"/>
  <c r="Z945" i="7"/>
  <c r="K946" i="7"/>
  <c r="L946" i="6" s="1"/>
  <c r="K946" i="6" s="1"/>
  <c r="P946" i="7"/>
  <c r="U946" i="7"/>
  <c r="Z946" i="7"/>
  <c r="K947" i="7"/>
  <c r="L947" i="6" s="1"/>
  <c r="K947" i="6" s="1"/>
  <c r="P947" i="7"/>
  <c r="U947" i="7"/>
  <c r="Z947" i="7"/>
  <c r="K948" i="7"/>
  <c r="L948" i="6" s="1"/>
  <c r="K948" i="6" s="1"/>
  <c r="P948" i="7"/>
  <c r="U948" i="7"/>
  <c r="Z948" i="7"/>
  <c r="K949" i="7"/>
  <c r="L949" i="6" s="1"/>
  <c r="K949" i="6" s="1"/>
  <c r="P949" i="7"/>
  <c r="U949" i="7"/>
  <c r="Z949" i="7"/>
  <c r="K950" i="7"/>
  <c r="P950" i="7"/>
  <c r="U950" i="7"/>
  <c r="Z950" i="7"/>
  <c r="K951" i="7"/>
  <c r="L951" i="6" s="1"/>
  <c r="K951" i="6" s="1"/>
  <c r="P951" i="7"/>
  <c r="U951" i="7"/>
  <c r="Z951" i="7"/>
  <c r="K952" i="7"/>
  <c r="L952" i="6" s="1"/>
  <c r="K952" i="6" s="1"/>
  <c r="P952" i="7"/>
  <c r="U952" i="7"/>
  <c r="Z952" i="7"/>
  <c r="K953" i="7"/>
  <c r="L953" i="6" s="1"/>
  <c r="K953" i="6" s="1"/>
  <c r="P953" i="7"/>
  <c r="U953" i="7"/>
  <c r="Z953" i="7"/>
  <c r="K954" i="7"/>
  <c r="L954" i="6" s="1"/>
  <c r="K954" i="6" s="1"/>
  <c r="P954" i="7"/>
  <c r="U954" i="7"/>
  <c r="Z954" i="7"/>
  <c r="K955" i="7"/>
  <c r="P955" i="7"/>
  <c r="U955" i="7"/>
  <c r="Z955" i="7"/>
  <c r="K956" i="7"/>
  <c r="L956" i="6" s="1"/>
  <c r="K956" i="6" s="1"/>
  <c r="P956" i="7"/>
  <c r="U956" i="7"/>
  <c r="Z956" i="7"/>
  <c r="K957" i="7"/>
  <c r="L957" i="6" s="1"/>
  <c r="K957" i="6" s="1"/>
  <c r="P957" i="7"/>
  <c r="U957" i="7"/>
  <c r="Z957" i="7"/>
  <c r="K958" i="7"/>
  <c r="L958" i="6" s="1"/>
  <c r="K958" i="6" s="1"/>
  <c r="P958" i="7"/>
  <c r="U958" i="7"/>
  <c r="Z958" i="7"/>
  <c r="K959" i="7"/>
  <c r="P959" i="7"/>
  <c r="U959" i="7"/>
  <c r="Z959" i="7"/>
  <c r="K960" i="7"/>
  <c r="P960" i="7"/>
  <c r="U960" i="7"/>
  <c r="Z960" i="7"/>
  <c r="K961" i="7"/>
  <c r="L961" i="6" s="1"/>
  <c r="K961" i="6" s="1"/>
  <c r="P961" i="7"/>
  <c r="U961" i="7"/>
  <c r="Z961" i="7"/>
  <c r="K962" i="7"/>
  <c r="L962" i="6" s="1"/>
  <c r="K962" i="6" s="1"/>
  <c r="P962" i="7"/>
  <c r="U962" i="7"/>
  <c r="Z962" i="7"/>
  <c r="K963" i="7"/>
  <c r="P963" i="7"/>
  <c r="U963" i="7"/>
  <c r="Z963" i="7"/>
  <c r="K964" i="7"/>
  <c r="L964" i="6" s="1"/>
  <c r="K964" i="6" s="1"/>
  <c r="P964" i="7"/>
  <c r="U964" i="7"/>
  <c r="Z964" i="7"/>
  <c r="K965" i="7"/>
  <c r="L965" i="6" s="1"/>
  <c r="K965" i="6" s="1"/>
  <c r="P965" i="7"/>
  <c r="U965" i="7"/>
  <c r="Z965" i="7"/>
  <c r="K966" i="7"/>
  <c r="L966" i="6" s="1"/>
  <c r="K966" i="6" s="1"/>
  <c r="P966" i="7"/>
  <c r="U966" i="7"/>
  <c r="Z966" i="7"/>
  <c r="K967" i="7"/>
  <c r="L967" i="6" s="1"/>
  <c r="K967" i="6" s="1"/>
  <c r="P967" i="7"/>
  <c r="U967" i="7"/>
  <c r="Z967" i="7"/>
  <c r="K968" i="7"/>
  <c r="L968" i="6" s="1"/>
  <c r="K968" i="6" s="1"/>
  <c r="P968" i="7"/>
  <c r="U968" i="7"/>
  <c r="Z968" i="7"/>
  <c r="K969" i="7"/>
  <c r="L969" i="6" s="1"/>
  <c r="K969" i="6" s="1"/>
  <c r="P969" i="7"/>
  <c r="U969" i="7"/>
  <c r="Z969" i="7"/>
  <c r="K970" i="7"/>
  <c r="L970" i="6" s="1"/>
  <c r="K970" i="6" s="1"/>
  <c r="P970" i="7"/>
  <c r="U970" i="7"/>
  <c r="Z970" i="7"/>
  <c r="K971" i="7"/>
  <c r="L971" i="6" s="1"/>
  <c r="K971" i="6" s="1"/>
  <c r="P971" i="7"/>
  <c r="U971" i="7"/>
  <c r="Z971" i="7"/>
  <c r="K972" i="7"/>
  <c r="L972" i="6" s="1"/>
  <c r="K972" i="6" s="1"/>
  <c r="P972" i="7"/>
  <c r="U972" i="7"/>
  <c r="Z972" i="7"/>
  <c r="K973" i="7"/>
  <c r="L973" i="6" s="1"/>
  <c r="K973" i="6" s="1"/>
  <c r="P973" i="7"/>
  <c r="U973" i="7"/>
  <c r="Z973" i="7"/>
  <c r="K974" i="7"/>
  <c r="L974" i="6" s="1"/>
  <c r="K974" i="6" s="1"/>
  <c r="P974" i="7"/>
  <c r="U974" i="7"/>
  <c r="Z974" i="7"/>
  <c r="K975" i="7"/>
  <c r="P975" i="7"/>
  <c r="U975" i="7"/>
  <c r="Z975" i="7"/>
  <c r="K976" i="7"/>
  <c r="L976" i="6" s="1"/>
  <c r="K976" i="6" s="1"/>
  <c r="P976" i="7"/>
  <c r="U976" i="7"/>
  <c r="Z976" i="7"/>
  <c r="K977" i="7"/>
  <c r="L977" i="6" s="1"/>
  <c r="K977" i="6" s="1"/>
  <c r="P977" i="7"/>
  <c r="U977" i="7"/>
  <c r="Z977" i="7"/>
  <c r="K978" i="7"/>
  <c r="P978" i="7"/>
  <c r="U978" i="7"/>
  <c r="Z978" i="7"/>
  <c r="K979" i="7"/>
  <c r="L979" i="6" s="1"/>
  <c r="K979" i="6" s="1"/>
  <c r="P979" i="7"/>
  <c r="U979" i="7"/>
  <c r="Z979" i="7"/>
  <c r="K980" i="7"/>
  <c r="L980" i="6" s="1"/>
  <c r="K980" i="6" s="1"/>
  <c r="P980" i="7"/>
  <c r="U980" i="7"/>
  <c r="Z980" i="7"/>
  <c r="K981" i="7"/>
  <c r="L981" i="6" s="1"/>
  <c r="K981" i="6" s="1"/>
  <c r="P981" i="7"/>
  <c r="U981" i="7"/>
  <c r="Z981" i="7"/>
  <c r="K982" i="7"/>
  <c r="L982" i="6" s="1"/>
  <c r="K982" i="6" s="1"/>
  <c r="P982" i="7"/>
  <c r="U982" i="7"/>
  <c r="Z982" i="7"/>
  <c r="K983" i="7"/>
  <c r="P983" i="7"/>
  <c r="U983" i="7"/>
  <c r="Z983" i="7"/>
  <c r="K984" i="7"/>
  <c r="P984" i="7"/>
  <c r="U984" i="7"/>
  <c r="Z984" i="7"/>
  <c r="K985" i="7"/>
  <c r="P985" i="7"/>
  <c r="U985" i="7"/>
  <c r="Z985" i="7"/>
  <c r="K986" i="7"/>
  <c r="P986" i="7"/>
  <c r="U986" i="7"/>
  <c r="Z986" i="7"/>
  <c r="K987" i="7"/>
  <c r="L987" i="6" s="1"/>
  <c r="K987" i="6" s="1"/>
  <c r="P987" i="7"/>
  <c r="U987" i="7"/>
  <c r="Z987" i="7"/>
  <c r="K988" i="7"/>
  <c r="P988" i="7"/>
  <c r="U988" i="7"/>
  <c r="Z988" i="7"/>
  <c r="K989" i="7"/>
  <c r="P989" i="7"/>
  <c r="U989" i="7"/>
  <c r="Z989" i="7"/>
  <c r="K990" i="7"/>
  <c r="P990" i="7"/>
  <c r="U990" i="7"/>
  <c r="Z990" i="7"/>
  <c r="K991" i="7"/>
  <c r="L991" i="6" s="1"/>
  <c r="K991" i="6" s="1"/>
  <c r="P991" i="7"/>
  <c r="U991" i="7"/>
  <c r="Z991" i="7"/>
  <c r="K992" i="7"/>
  <c r="L992" i="6" s="1"/>
  <c r="K992" i="6" s="1"/>
  <c r="P992" i="7"/>
  <c r="U992" i="7"/>
  <c r="Z992" i="7"/>
  <c r="K993" i="7"/>
  <c r="L993" i="6" s="1"/>
  <c r="K993" i="6" s="1"/>
  <c r="P993" i="7"/>
  <c r="U993" i="7"/>
  <c r="Z993" i="7"/>
  <c r="K994" i="7"/>
  <c r="L994" i="6" s="1"/>
  <c r="K994" i="6" s="1"/>
  <c r="P994" i="7"/>
  <c r="U994" i="7"/>
  <c r="Z994" i="7"/>
  <c r="K995" i="7"/>
  <c r="L995" i="6" s="1"/>
  <c r="K995" i="6" s="1"/>
  <c r="P995" i="7"/>
  <c r="U995" i="7"/>
  <c r="Z995" i="7"/>
  <c r="K996" i="7"/>
  <c r="L996" i="6" s="1"/>
  <c r="K996" i="6" s="1"/>
  <c r="P996" i="7"/>
  <c r="U996" i="7"/>
  <c r="Z996" i="7"/>
  <c r="K997" i="7"/>
  <c r="L997" i="6" s="1"/>
  <c r="K997" i="6" s="1"/>
  <c r="P997" i="7"/>
  <c r="U997" i="7"/>
  <c r="Z997" i="7"/>
  <c r="K998" i="7"/>
  <c r="L998" i="6" s="1"/>
  <c r="K998" i="6" s="1"/>
  <c r="P998" i="7"/>
  <c r="U998" i="7"/>
  <c r="Z998" i="7"/>
  <c r="K999" i="7"/>
  <c r="L999" i="6" s="1"/>
  <c r="K999" i="6" s="1"/>
  <c r="P999" i="7"/>
  <c r="U999" i="7"/>
  <c r="Z999" i="7"/>
  <c r="K1000" i="7"/>
  <c r="L1000" i="6" s="1"/>
  <c r="K1000" i="6" s="1"/>
  <c r="P1000" i="7"/>
  <c r="U1000" i="7"/>
  <c r="Z1000" i="7"/>
  <c r="K1001" i="7"/>
  <c r="L1001" i="6" s="1"/>
  <c r="K1001" i="6" s="1"/>
  <c r="P1001" i="7"/>
  <c r="U1001" i="7"/>
  <c r="Z1001" i="7"/>
  <c r="K1002" i="7"/>
  <c r="L1002" i="6" s="1"/>
  <c r="K1002" i="6" s="1"/>
  <c r="P1002" i="7"/>
  <c r="U1002" i="7"/>
  <c r="Z1002" i="7"/>
  <c r="K1003" i="7"/>
  <c r="L1003" i="6" s="1"/>
  <c r="K1003" i="6" s="1"/>
  <c r="P1003" i="7"/>
  <c r="U1003" i="7"/>
  <c r="Z1003" i="7"/>
  <c r="K1004" i="7"/>
  <c r="P1004" i="7"/>
  <c r="U1004" i="7"/>
  <c r="Z1004" i="7"/>
  <c r="K1005" i="7"/>
  <c r="P1005" i="7"/>
  <c r="U1005" i="7"/>
  <c r="Z1005" i="7"/>
  <c r="B7" i="6"/>
  <c r="C7" i="6"/>
  <c r="D7" i="6"/>
  <c r="E7" i="6" s="1"/>
  <c r="F7" i="6"/>
  <c r="G7" i="6" s="1"/>
  <c r="H7" i="6"/>
  <c r="J7" i="6"/>
  <c r="I7" i="6" s="1"/>
  <c r="N7" i="6"/>
  <c r="M7" i="6" s="1"/>
  <c r="P7" i="6"/>
  <c r="O7" i="6" s="1"/>
  <c r="R7" i="6"/>
  <c r="Q7" i="6" s="1"/>
  <c r="T7" i="6"/>
  <c r="S7" i="6" s="1"/>
  <c r="V7" i="6"/>
  <c r="U7" i="6" s="1"/>
  <c r="X7" i="6"/>
  <c r="W7" i="6" s="1"/>
  <c r="AA7" i="6"/>
  <c r="AB7" i="6"/>
  <c r="AC7" i="6" s="1"/>
  <c r="B8" i="6"/>
  <c r="C8" i="6"/>
  <c r="D8" i="6"/>
  <c r="E8" i="6" s="1"/>
  <c r="F8" i="6"/>
  <c r="G8" i="6" s="1"/>
  <c r="H8" i="6"/>
  <c r="J8" i="6"/>
  <c r="I8" i="6" s="1"/>
  <c r="N8" i="6"/>
  <c r="M8" i="6" s="1"/>
  <c r="P8" i="6"/>
  <c r="O8" i="6" s="1"/>
  <c r="R8" i="6"/>
  <c r="Q8" i="6" s="1"/>
  <c r="T8" i="6"/>
  <c r="S8" i="6" s="1"/>
  <c r="V8" i="6"/>
  <c r="U8" i="6" s="1"/>
  <c r="X8" i="6"/>
  <c r="W8" i="6" s="1"/>
  <c r="AA8" i="6"/>
  <c r="AB8" i="6"/>
  <c r="AC8" i="6" s="1"/>
  <c r="B9" i="6"/>
  <c r="C9" i="6"/>
  <c r="D9" i="6"/>
  <c r="E9" i="6" s="1"/>
  <c r="F9" i="6"/>
  <c r="G9" i="6" s="1"/>
  <c r="H9" i="6"/>
  <c r="J9" i="6"/>
  <c r="I9" i="6" s="1"/>
  <c r="L9" i="6"/>
  <c r="K9" i="6" s="1"/>
  <c r="N9" i="6"/>
  <c r="M9" i="6" s="1"/>
  <c r="P9" i="6"/>
  <c r="O9" i="6" s="1"/>
  <c r="R9" i="6"/>
  <c r="Q9" i="6" s="1"/>
  <c r="T9" i="6"/>
  <c r="S9" i="6" s="1"/>
  <c r="V9" i="6"/>
  <c r="U9" i="6" s="1"/>
  <c r="X9" i="6"/>
  <c r="W9" i="6" s="1"/>
  <c r="AA9" i="6"/>
  <c r="AB9" i="6"/>
  <c r="AC9" i="6" s="1"/>
  <c r="B10" i="6"/>
  <c r="C10" i="6"/>
  <c r="D10" i="6"/>
  <c r="E10" i="6" s="1"/>
  <c r="F10" i="6"/>
  <c r="G10" i="6" s="1"/>
  <c r="H10" i="6"/>
  <c r="J10" i="6"/>
  <c r="I10" i="6" s="1"/>
  <c r="N10" i="6"/>
  <c r="M10" i="6" s="1"/>
  <c r="P10" i="6"/>
  <c r="O10" i="6" s="1"/>
  <c r="R10" i="6"/>
  <c r="Q10" i="6" s="1"/>
  <c r="T10" i="6"/>
  <c r="S10" i="6" s="1"/>
  <c r="V10" i="6"/>
  <c r="U10" i="6" s="1"/>
  <c r="X10" i="6"/>
  <c r="W10" i="6" s="1"/>
  <c r="AA10" i="6"/>
  <c r="AB10" i="6"/>
  <c r="AC10" i="6" s="1"/>
  <c r="B11" i="6"/>
  <c r="C11" i="6"/>
  <c r="D11" i="6"/>
  <c r="E11" i="6" s="1"/>
  <c r="F11" i="6"/>
  <c r="G11" i="6" s="1"/>
  <c r="H11" i="6"/>
  <c r="J11" i="6"/>
  <c r="I11" i="6" s="1"/>
  <c r="N11" i="6"/>
  <c r="M11" i="6" s="1"/>
  <c r="P11" i="6"/>
  <c r="O11" i="6" s="1"/>
  <c r="R11" i="6"/>
  <c r="Q11" i="6" s="1"/>
  <c r="T11" i="6"/>
  <c r="S11" i="6" s="1"/>
  <c r="V11" i="6"/>
  <c r="U11" i="6" s="1"/>
  <c r="X11" i="6"/>
  <c r="W11" i="6" s="1"/>
  <c r="AA11" i="6"/>
  <c r="AB11" i="6"/>
  <c r="AC11" i="6" s="1"/>
  <c r="B12" i="6"/>
  <c r="C12" i="6"/>
  <c r="D12" i="6"/>
  <c r="E12" i="6" s="1"/>
  <c r="F12" i="6"/>
  <c r="G12" i="6" s="1"/>
  <c r="H12" i="6"/>
  <c r="J12" i="6"/>
  <c r="I12" i="6" s="1"/>
  <c r="N12" i="6"/>
  <c r="M12" i="6" s="1"/>
  <c r="P12" i="6"/>
  <c r="O12" i="6" s="1"/>
  <c r="R12" i="6"/>
  <c r="Q12" i="6" s="1"/>
  <c r="T12" i="6"/>
  <c r="S12" i="6" s="1"/>
  <c r="V12" i="6"/>
  <c r="U12" i="6" s="1"/>
  <c r="X12" i="6"/>
  <c r="W12" i="6" s="1"/>
  <c r="AA12" i="6"/>
  <c r="AB12" i="6"/>
  <c r="AC12" i="6" s="1"/>
  <c r="B13" i="6"/>
  <c r="C13" i="6"/>
  <c r="D13" i="6"/>
  <c r="E13" i="6" s="1"/>
  <c r="F13" i="6"/>
  <c r="G13" i="6" s="1"/>
  <c r="H13" i="6"/>
  <c r="J13" i="6"/>
  <c r="I13" i="6" s="1"/>
  <c r="L13" i="6"/>
  <c r="K13" i="6" s="1"/>
  <c r="N13" i="6"/>
  <c r="M13" i="6" s="1"/>
  <c r="P13" i="6"/>
  <c r="O13" i="6" s="1"/>
  <c r="R13" i="6"/>
  <c r="Q13" i="6" s="1"/>
  <c r="T13" i="6"/>
  <c r="S13" i="6" s="1"/>
  <c r="V13" i="6"/>
  <c r="U13" i="6" s="1"/>
  <c r="X13" i="6"/>
  <c r="W13" i="6" s="1"/>
  <c r="AA13" i="6"/>
  <c r="AB13" i="6"/>
  <c r="AC13" i="6" s="1"/>
  <c r="B14" i="6"/>
  <c r="C14" i="6"/>
  <c r="D14" i="6"/>
  <c r="E14" i="6" s="1"/>
  <c r="F14" i="6"/>
  <c r="G14" i="6" s="1"/>
  <c r="H14" i="6"/>
  <c r="J14" i="6"/>
  <c r="I14" i="6" s="1"/>
  <c r="N14" i="6"/>
  <c r="M14" i="6" s="1"/>
  <c r="P14" i="6"/>
  <c r="O14" i="6" s="1"/>
  <c r="R14" i="6"/>
  <c r="Q14" i="6" s="1"/>
  <c r="T14" i="6"/>
  <c r="S14" i="6" s="1"/>
  <c r="V14" i="6"/>
  <c r="U14" i="6" s="1"/>
  <c r="X14" i="6"/>
  <c r="W14" i="6" s="1"/>
  <c r="AA14" i="6"/>
  <c r="AB14" i="6"/>
  <c r="AC14" i="6" s="1"/>
  <c r="B15" i="6"/>
  <c r="C15" i="6"/>
  <c r="D15" i="6"/>
  <c r="E15" i="6" s="1"/>
  <c r="F15" i="6"/>
  <c r="G15" i="6" s="1"/>
  <c r="H15" i="6"/>
  <c r="J15" i="6"/>
  <c r="I15" i="6" s="1"/>
  <c r="N15" i="6"/>
  <c r="M15" i="6" s="1"/>
  <c r="P15" i="6"/>
  <c r="O15" i="6" s="1"/>
  <c r="R15" i="6"/>
  <c r="Q15" i="6" s="1"/>
  <c r="T15" i="6"/>
  <c r="S15" i="6" s="1"/>
  <c r="V15" i="6"/>
  <c r="U15" i="6" s="1"/>
  <c r="X15" i="6"/>
  <c r="W15" i="6" s="1"/>
  <c r="AA15" i="6"/>
  <c r="AB15" i="6"/>
  <c r="AC15" i="6" s="1"/>
  <c r="B16" i="6"/>
  <c r="C16" i="6"/>
  <c r="D16" i="6"/>
  <c r="E16" i="6" s="1"/>
  <c r="F16" i="6"/>
  <c r="G16" i="6" s="1"/>
  <c r="H16" i="6"/>
  <c r="J16" i="6"/>
  <c r="I16" i="6" s="1"/>
  <c r="N16" i="6"/>
  <c r="M16" i="6" s="1"/>
  <c r="P16" i="6"/>
  <c r="O16" i="6" s="1"/>
  <c r="R16" i="6"/>
  <c r="Q16" i="6" s="1"/>
  <c r="T16" i="6"/>
  <c r="S16" i="6" s="1"/>
  <c r="V16" i="6"/>
  <c r="U16" i="6" s="1"/>
  <c r="X16" i="6"/>
  <c r="W16" i="6" s="1"/>
  <c r="AA16" i="6"/>
  <c r="AB16" i="6"/>
  <c r="AC16" i="6" s="1"/>
  <c r="B17" i="6"/>
  <c r="C17" i="6"/>
  <c r="D17" i="6"/>
  <c r="E17" i="6" s="1"/>
  <c r="F17" i="6"/>
  <c r="G17" i="6" s="1"/>
  <c r="H17" i="6"/>
  <c r="J17" i="6"/>
  <c r="I17" i="6" s="1"/>
  <c r="L17" i="6"/>
  <c r="K17" i="6" s="1"/>
  <c r="N17" i="6"/>
  <c r="M17" i="6" s="1"/>
  <c r="P17" i="6"/>
  <c r="O17" i="6" s="1"/>
  <c r="R17" i="6"/>
  <c r="Q17" i="6" s="1"/>
  <c r="T17" i="6"/>
  <c r="S17" i="6" s="1"/>
  <c r="V17" i="6"/>
  <c r="U17" i="6" s="1"/>
  <c r="X17" i="6"/>
  <c r="W17" i="6" s="1"/>
  <c r="AA17" i="6"/>
  <c r="AB17" i="6"/>
  <c r="AC17" i="6" s="1"/>
  <c r="B18" i="6"/>
  <c r="C18" i="6"/>
  <c r="D18" i="6"/>
  <c r="E18" i="6" s="1"/>
  <c r="F18" i="6"/>
  <c r="G18" i="6" s="1"/>
  <c r="H18" i="6"/>
  <c r="J18" i="6"/>
  <c r="I18" i="6" s="1"/>
  <c r="N18" i="6"/>
  <c r="M18" i="6" s="1"/>
  <c r="P18" i="6"/>
  <c r="O18" i="6" s="1"/>
  <c r="R18" i="6"/>
  <c r="Q18" i="6" s="1"/>
  <c r="T18" i="6"/>
  <c r="S18" i="6" s="1"/>
  <c r="V18" i="6"/>
  <c r="U18" i="6" s="1"/>
  <c r="X18" i="6"/>
  <c r="W18" i="6" s="1"/>
  <c r="AA18" i="6"/>
  <c r="AB18" i="6"/>
  <c r="AC18" i="6" s="1"/>
  <c r="B19" i="6"/>
  <c r="C19" i="6"/>
  <c r="D19" i="6"/>
  <c r="E19" i="6" s="1"/>
  <c r="F19" i="6"/>
  <c r="G19" i="6" s="1"/>
  <c r="H19" i="6"/>
  <c r="J19" i="6"/>
  <c r="I19" i="6" s="1"/>
  <c r="N19" i="6"/>
  <c r="M19" i="6" s="1"/>
  <c r="P19" i="6"/>
  <c r="O19" i="6" s="1"/>
  <c r="R19" i="6"/>
  <c r="Q19" i="6" s="1"/>
  <c r="T19" i="6"/>
  <c r="S19" i="6" s="1"/>
  <c r="V19" i="6"/>
  <c r="U19" i="6" s="1"/>
  <c r="X19" i="6"/>
  <c r="W19" i="6" s="1"/>
  <c r="AA19" i="6"/>
  <c r="AB19" i="6"/>
  <c r="AC19" i="6" s="1"/>
  <c r="B20" i="6"/>
  <c r="C20" i="6"/>
  <c r="D20" i="6"/>
  <c r="E20" i="6" s="1"/>
  <c r="F20" i="6"/>
  <c r="G20" i="6" s="1"/>
  <c r="H20" i="6"/>
  <c r="J20" i="6"/>
  <c r="I20" i="6" s="1"/>
  <c r="N20" i="6"/>
  <c r="M20" i="6" s="1"/>
  <c r="P20" i="6"/>
  <c r="O20" i="6" s="1"/>
  <c r="R20" i="6"/>
  <c r="Q20" i="6" s="1"/>
  <c r="T20" i="6"/>
  <c r="S20" i="6" s="1"/>
  <c r="V20" i="6"/>
  <c r="U20" i="6" s="1"/>
  <c r="X20" i="6"/>
  <c r="W20" i="6" s="1"/>
  <c r="AA20" i="6"/>
  <c r="AB20" i="6"/>
  <c r="AC20" i="6" s="1"/>
  <c r="B21" i="6"/>
  <c r="C21" i="6"/>
  <c r="D21" i="6"/>
  <c r="E21" i="6" s="1"/>
  <c r="F21" i="6"/>
  <c r="G21" i="6" s="1"/>
  <c r="H21" i="6"/>
  <c r="J21" i="6"/>
  <c r="I21" i="6" s="1"/>
  <c r="N21" i="6"/>
  <c r="M21" i="6" s="1"/>
  <c r="P21" i="6"/>
  <c r="O21" i="6" s="1"/>
  <c r="R21" i="6"/>
  <c r="Q21" i="6" s="1"/>
  <c r="T21" i="6"/>
  <c r="S21" i="6" s="1"/>
  <c r="V21" i="6"/>
  <c r="U21" i="6" s="1"/>
  <c r="X21" i="6"/>
  <c r="W21" i="6" s="1"/>
  <c r="AA21" i="6"/>
  <c r="AB21" i="6"/>
  <c r="AC21" i="6" s="1"/>
  <c r="B22" i="6"/>
  <c r="C22" i="6"/>
  <c r="D22" i="6"/>
  <c r="E22" i="6" s="1"/>
  <c r="F22" i="6"/>
  <c r="G22" i="6" s="1"/>
  <c r="H22" i="6"/>
  <c r="J22" i="6"/>
  <c r="I22" i="6" s="1"/>
  <c r="L22" i="6"/>
  <c r="K22" i="6" s="1"/>
  <c r="N22" i="6"/>
  <c r="M22" i="6" s="1"/>
  <c r="O22" i="6"/>
  <c r="P22" i="6"/>
  <c r="R22" i="6"/>
  <c r="Q22" i="6" s="1"/>
  <c r="T22" i="6"/>
  <c r="S22" i="6" s="1"/>
  <c r="V22" i="6"/>
  <c r="U22" i="6" s="1"/>
  <c r="X22" i="6"/>
  <c r="W22" i="6" s="1"/>
  <c r="AA22" i="6"/>
  <c r="AB22" i="6"/>
  <c r="AC22" i="6" s="1"/>
  <c r="B23" i="6"/>
  <c r="C23" i="6"/>
  <c r="D23" i="6"/>
  <c r="E23" i="6" s="1"/>
  <c r="F23" i="6"/>
  <c r="G23" i="6" s="1"/>
  <c r="H23" i="6"/>
  <c r="J23" i="6"/>
  <c r="I23" i="6" s="1"/>
  <c r="L23" i="6"/>
  <c r="K23" i="6" s="1"/>
  <c r="N23" i="6"/>
  <c r="M23" i="6" s="1"/>
  <c r="P23" i="6"/>
  <c r="O23" i="6" s="1"/>
  <c r="R23" i="6"/>
  <c r="Q23" i="6" s="1"/>
  <c r="T23" i="6"/>
  <c r="S23" i="6" s="1"/>
  <c r="V23" i="6"/>
  <c r="U23" i="6" s="1"/>
  <c r="X23" i="6"/>
  <c r="W23" i="6" s="1"/>
  <c r="AA23" i="6"/>
  <c r="AB23" i="6"/>
  <c r="AC23" i="6" s="1"/>
  <c r="B24" i="6"/>
  <c r="C24" i="6"/>
  <c r="D24" i="6"/>
  <c r="E24" i="6" s="1"/>
  <c r="F24" i="6"/>
  <c r="G24" i="6" s="1"/>
  <c r="H24" i="6"/>
  <c r="J24" i="6"/>
  <c r="I24" i="6" s="1"/>
  <c r="L24" i="6"/>
  <c r="K24" i="6" s="1"/>
  <c r="N24" i="6"/>
  <c r="M24" i="6" s="1"/>
  <c r="P24" i="6"/>
  <c r="O24" i="6" s="1"/>
  <c r="R24" i="6"/>
  <c r="Q24" i="6" s="1"/>
  <c r="T24" i="6"/>
  <c r="S24" i="6" s="1"/>
  <c r="V24" i="6"/>
  <c r="U24" i="6" s="1"/>
  <c r="X24" i="6"/>
  <c r="W24" i="6" s="1"/>
  <c r="AA24" i="6"/>
  <c r="AB24" i="6"/>
  <c r="AC24" i="6" s="1"/>
  <c r="B25" i="6"/>
  <c r="C25" i="6"/>
  <c r="D25" i="6"/>
  <c r="E25" i="6" s="1"/>
  <c r="F25" i="6"/>
  <c r="G25" i="6" s="1"/>
  <c r="H25" i="6"/>
  <c r="J25" i="6"/>
  <c r="I25" i="6" s="1"/>
  <c r="N25" i="6"/>
  <c r="M25" i="6" s="1"/>
  <c r="P25" i="6"/>
  <c r="O25" i="6" s="1"/>
  <c r="R25" i="6"/>
  <c r="Q25" i="6" s="1"/>
  <c r="T25" i="6"/>
  <c r="S25" i="6" s="1"/>
  <c r="V25" i="6"/>
  <c r="U25" i="6" s="1"/>
  <c r="X25" i="6"/>
  <c r="W25" i="6" s="1"/>
  <c r="AA25" i="6"/>
  <c r="AB25" i="6"/>
  <c r="AC25" i="6" s="1"/>
  <c r="B26" i="6"/>
  <c r="C26" i="6"/>
  <c r="D26" i="6"/>
  <c r="E26" i="6" s="1"/>
  <c r="F26" i="6"/>
  <c r="G26" i="6" s="1"/>
  <c r="H26" i="6"/>
  <c r="J26" i="6"/>
  <c r="I26" i="6" s="1"/>
  <c r="N26" i="6"/>
  <c r="M26" i="6" s="1"/>
  <c r="P26" i="6"/>
  <c r="O26" i="6" s="1"/>
  <c r="R26" i="6"/>
  <c r="Q26" i="6" s="1"/>
  <c r="T26" i="6"/>
  <c r="S26" i="6" s="1"/>
  <c r="V26" i="6"/>
  <c r="U26" i="6" s="1"/>
  <c r="X26" i="6"/>
  <c r="W26" i="6" s="1"/>
  <c r="AA26" i="6"/>
  <c r="AB26" i="6"/>
  <c r="AC26" i="6" s="1"/>
  <c r="B27" i="6"/>
  <c r="C27" i="6"/>
  <c r="D27" i="6"/>
  <c r="E27" i="6" s="1"/>
  <c r="F27" i="6"/>
  <c r="G27" i="6" s="1"/>
  <c r="H27" i="6"/>
  <c r="J27" i="6"/>
  <c r="I27" i="6" s="1"/>
  <c r="N27" i="6"/>
  <c r="M27" i="6" s="1"/>
  <c r="P27" i="6"/>
  <c r="O27" i="6" s="1"/>
  <c r="R27" i="6"/>
  <c r="Q27" i="6" s="1"/>
  <c r="T27" i="6"/>
  <c r="S27" i="6" s="1"/>
  <c r="V27" i="6"/>
  <c r="U27" i="6" s="1"/>
  <c r="X27" i="6"/>
  <c r="W27" i="6" s="1"/>
  <c r="AA27" i="6"/>
  <c r="AB27" i="6"/>
  <c r="AC27" i="6" s="1"/>
  <c r="B28" i="6"/>
  <c r="C28" i="6"/>
  <c r="D28" i="6"/>
  <c r="E28" i="6" s="1"/>
  <c r="F28" i="6"/>
  <c r="G28" i="6" s="1"/>
  <c r="H28" i="6"/>
  <c r="J28" i="6"/>
  <c r="I28" i="6" s="1"/>
  <c r="L28" i="6"/>
  <c r="K28" i="6" s="1"/>
  <c r="N28" i="6"/>
  <c r="M28" i="6" s="1"/>
  <c r="P28" i="6"/>
  <c r="O28" i="6" s="1"/>
  <c r="R28" i="6"/>
  <c r="Q28" i="6" s="1"/>
  <c r="T28" i="6"/>
  <c r="S28" i="6" s="1"/>
  <c r="V28" i="6"/>
  <c r="U28" i="6" s="1"/>
  <c r="X28" i="6"/>
  <c r="W28" i="6" s="1"/>
  <c r="AA28" i="6"/>
  <c r="AB28" i="6"/>
  <c r="AC28" i="6" s="1"/>
  <c r="B29" i="6"/>
  <c r="C29" i="6"/>
  <c r="D29" i="6"/>
  <c r="E29" i="6" s="1"/>
  <c r="F29" i="6"/>
  <c r="G29" i="6" s="1"/>
  <c r="H29" i="6"/>
  <c r="I29" i="6"/>
  <c r="J29" i="6"/>
  <c r="L29" i="6"/>
  <c r="K29" i="6" s="1"/>
  <c r="N29" i="6"/>
  <c r="M29" i="6" s="1"/>
  <c r="P29" i="6"/>
  <c r="O29" i="6" s="1"/>
  <c r="R29" i="6"/>
  <c r="Q29" i="6" s="1"/>
  <c r="T29" i="6"/>
  <c r="S29" i="6" s="1"/>
  <c r="U29" i="6"/>
  <c r="V29" i="6"/>
  <c r="X29" i="6"/>
  <c r="W29" i="6" s="1"/>
  <c r="AA29" i="6"/>
  <c r="AB29" i="6"/>
  <c r="AC29" i="6" s="1"/>
  <c r="B30" i="6"/>
  <c r="C30" i="6"/>
  <c r="D30" i="6"/>
  <c r="E30" i="6" s="1"/>
  <c r="F30" i="6"/>
  <c r="G30" i="6" s="1"/>
  <c r="H30" i="6"/>
  <c r="J30" i="6"/>
  <c r="I30" i="6" s="1"/>
  <c r="L30" i="6"/>
  <c r="K30" i="6" s="1"/>
  <c r="M30" i="6"/>
  <c r="N30" i="6"/>
  <c r="P30" i="6"/>
  <c r="O30" i="6" s="1"/>
  <c r="Q30" i="6"/>
  <c r="R30" i="6"/>
  <c r="T30" i="6"/>
  <c r="S30" i="6" s="1"/>
  <c r="V30" i="6"/>
  <c r="U30" i="6" s="1"/>
  <c r="X30" i="6"/>
  <c r="W30" i="6" s="1"/>
  <c r="AA30" i="6"/>
  <c r="AB30" i="6"/>
  <c r="AC30" i="6" s="1"/>
  <c r="B31" i="6"/>
  <c r="C31" i="6"/>
  <c r="D31" i="6"/>
  <c r="E31" i="6" s="1"/>
  <c r="F31" i="6"/>
  <c r="G31" i="6" s="1"/>
  <c r="H31" i="6"/>
  <c r="I31" i="6"/>
  <c r="J31" i="6"/>
  <c r="N31" i="6"/>
  <c r="M31" i="6" s="1"/>
  <c r="P31" i="6"/>
  <c r="O31" i="6" s="1"/>
  <c r="R31" i="6"/>
  <c r="Q31" i="6" s="1"/>
  <c r="T31" i="6"/>
  <c r="S31" i="6" s="1"/>
  <c r="U31" i="6"/>
  <c r="V31" i="6"/>
  <c r="X31" i="6"/>
  <c r="W31" i="6" s="1"/>
  <c r="AA31" i="6"/>
  <c r="AB31" i="6"/>
  <c r="AC31" i="6" s="1"/>
  <c r="B32" i="6"/>
  <c r="C32" i="6"/>
  <c r="D32" i="6"/>
  <c r="E32" i="6"/>
  <c r="F32" i="6"/>
  <c r="G32" i="6" s="1"/>
  <c r="H32" i="6"/>
  <c r="J32" i="6"/>
  <c r="I32" i="6" s="1"/>
  <c r="N32" i="6"/>
  <c r="M32" i="6" s="1"/>
  <c r="P32" i="6"/>
  <c r="O32" i="6" s="1"/>
  <c r="Q32" i="6"/>
  <c r="R32" i="6"/>
  <c r="T32" i="6"/>
  <c r="S32" i="6" s="1"/>
  <c r="U32" i="6"/>
  <c r="V32" i="6"/>
  <c r="X32" i="6"/>
  <c r="W32" i="6" s="1"/>
  <c r="AA32" i="6"/>
  <c r="AB32" i="6"/>
  <c r="AC32" i="6" s="1"/>
  <c r="B33" i="6"/>
  <c r="C33" i="6"/>
  <c r="D33" i="6"/>
  <c r="E33" i="6" s="1"/>
  <c r="F33" i="6"/>
  <c r="G33" i="6" s="1"/>
  <c r="H33" i="6"/>
  <c r="J33" i="6"/>
  <c r="I33" i="6" s="1"/>
  <c r="L33" i="6"/>
  <c r="K33" i="6" s="1"/>
  <c r="N33" i="6"/>
  <c r="M33" i="6" s="1"/>
  <c r="P33" i="6"/>
  <c r="O33" i="6" s="1"/>
  <c r="R33" i="6"/>
  <c r="Q33" i="6" s="1"/>
  <c r="T33" i="6"/>
  <c r="S33" i="6" s="1"/>
  <c r="U33" i="6"/>
  <c r="V33" i="6"/>
  <c r="X33" i="6"/>
  <c r="W33" i="6" s="1"/>
  <c r="AA33" i="6"/>
  <c r="AB33" i="6"/>
  <c r="AC33" i="6" s="1"/>
  <c r="B34" i="6"/>
  <c r="C34" i="6"/>
  <c r="D34" i="6"/>
  <c r="E34" i="6" s="1"/>
  <c r="F34" i="6"/>
  <c r="G34" i="6" s="1"/>
  <c r="H34" i="6"/>
  <c r="I34" i="6"/>
  <c r="J34" i="6"/>
  <c r="M34" i="6"/>
  <c r="N34" i="6"/>
  <c r="P34" i="6"/>
  <c r="O34" i="6" s="1"/>
  <c r="R34" i="6"/>
  <c r="Q34" i="6" s="1"/>
  <c r="T34" i="6"/>
  <c r="S34" i="6" s="1"/>
  <c r="U34" i="6"/>
  <c r="V34" i="6"/>
  <c r="X34" i="6"/>
  <c r="W34" i="6" s="1"/>
  <c r="AA34" i="6"/>
  <c r="AB34" i="6"/>
  <c r="AC34" i="6" s="1"/>
  <c r="B35" i="6"/>
  <c r="C35" i="6"/>
  <c r="D35" i="6"/>
  <c r="E35" i="6" s="1"/>
  <c r="F35" i="6"/>
  <c r="G35" i="6" s="1"/>
  <c r="H35" i="6"/>
  <c r="I35" i="6"/>
  <c r="J35" i="6"/>
  <c r="N35" i="6"/>
  <c r="M35" i="6" s="1"/>
  <c r="P35" i="6"/>
  <c r="O35" i="6" s="1"/>
  <c r="Q35" i="6"/>
  <c r="R35" i="6"/>
  <c r="T35" i="6"/>
  <c r="S35" i="6" s="1"/>
  <c r="U35" i="6"/>
  <c r="V35" i="6"/>
  <c r="X35" i="6"/>
  <c r="W35" i="6" s="1"/>
  <c r="AA35" i="6"/>
  <c r="AB35" i="6"/>
  <c r="AC35" i="6" s="1"/>
  <c r="B36" i="6"/>
  <c r="C36" i="6"/>
  <c r="D36" i="6"/>
  <c r="E36" i="6" s="1"/>
  <c r="F36" i="6"/>
  <c r="G36" i="6" s="1"/>
  <c r="H36" i="6"/>
  <c r="J36" i="6"/>
  <c r="I36" i="6" s="1"/>
  <c r="K36" i="6"/>
  <c r="N36" i="6"/>
  <c r="M36" i="6" s="1"/>
  <c r="O36" i="6"/>
  <c r="P36" i="6"/>
  <c r="R36" i="6"/>
  <c r="Q36" i="6" s="1"/>
  <c r="T36" i="6"/>
  <c r="S36" i="6" s="1"/>
  <c r="V36" i="6"/>
  <c r="U36" i="6" s="1"/>
  <c r="X36" i="6"/>
  <c r="W36" i="6" s="1"/>
  <c r="AA36" i="6"/>
  <c r="AB36" i="6"/>
  <c r="AC36" i="6" s="1"/>
  <c r="B37" i="6"/>
  <c r="C37" i="6"/>
  <c r="D37" i="6"/>
  <c r="E37" i="6" s="1"/>
  <c r="F37" i="6"/>
  <c r="G37" i="6" s="1"/>
  <c r="H37" i="6"/>
  <c r="I37" i="6"/>
  <c r="J37" i="6"/>
  <c r="M37" i="6"/>
  <c r="N37" i="6"/>
  <c r="O37" i="6"/>
  <c r="P37" i="6"/>
  <c r="R37" i="6"/>
  <c r="Q37" i="6" s="1"/>
  <c r="T37" i="6"/>
  <c r="S37" i="6" s="1"/>
  <c r="U37" i="6"/>
  <c r="V37" i="6"/>
  <c r="X37" i="6"/>
  <c r="W37" i="6" s="1"/>
  <c r="AA37" i="6"/>
  <c r="AB37" i="6"/>
  <c r="AC37" i="6" s="1"/>
  <c r="B38" i="6"/>
  <c r="C38" i="6"/>
  <c r="D38" i="6"/>
  <c r="E38" i="6" s="1"/>
  <c r="F38" i="6"/>
  <c r="G38" i="6"/>
  <c r="H38" i="6"/>
  <c r="I38" i="6"/>
  <c r="J38" i="6"/>
  <c r="L38" i="6"/>
  <c r="K38" i="6" s="1"/>
  <c r="M38" i="6"/>
  <c r="N38" i="6"/>
  <c r="O38" i="6"/>
  <c r="P38" i="6"/>
  <c r="Q38" i="6"/>
  <c r="R38" i="6"/>
  <c r="S38" i="6"/>
  <c r="T38" i="6"/>
  <c r="U38" i="6"/>
  <c r="V38" i="6"/>
  <c r="X38" i="6"/>
  <c r="W38" i="6" s="1"/>
  <c r="AA38" i="6"/>
  <c r="AB38" i="6"/>
  <c r="AC38" i="6" s="1"/>
  <c r="B39" i="6"/>
  <c r="C39" i="6"/>
  <c r="D39" i="6"/>
  <c r="E39" i="6" s="1"/>
  <c r="F39" i="6"/>
  <c r="G39" i="6" s="1"/>
  <c r="H39" i="6"/>
  <c r="J39" i="6"/>
  <c r="I39" i="6" s="1"/>
  <c r="L39" i="6"/>
  <c r="K39" i="6" s="1"/>
  <c r="M39" i="6"/>
  <c r="N39" i="6"/>
  <c r="P39" i="6"/>
  <c r="O39" i="6" s="1"/>
  <c r="R39" i="6"/>
  <c r="Q39" i="6" s="1"/>
  <c r="T39" i="6"/>
  <c r="S39" i="6" s="1"/>
  <c r="U39" i="6"/>
  <c r="V39" i="6"/>
  <c r="X39" i="6"/>
  <c r="W39" i="6" s="1"/>
  <c r="AA39" i="6"/>
  <c r="AB39" i="6"/>
  <c r="AC39" i="6" s="1"/>
  <c r="B40" i="6"/>
  <c r="C40" i="6"/>
  <c r="D40" i="6"/>
  <c r="E40" i="6" s="1"/>
  <c r="F40" i="6"/>
  <c r="G40" i="6" s="1"/>
  <c r="H40" i="6"/>
  <c r="I40" i="6"/>
  <c r="J40" i="6"/>
  <c r="M40" i="6"/>
  <c r="N40" i="6"/>
  <c r="P40" i="6"/>
  <c r="O40" i="6" s="1"/>
  <c r="Q40" i="6"/>
  <c r="R40" i="6"/>
  <c r="T40" i="6"/>
  <c r="S40" i="6" s="1"/>
  <c r="V40" i="6"/>
  <c r="U40" i="6" s="1"/>
  <c r="X40" i="6"/>
  <c r="W40" i="6" s="1"/>
  <c r="AA40" i="6"/>
  <c r="AB40" i="6"/>
  <c r="AC40" i="6" s="1"/>
  <c r="B41" i="6"/>
  <c r="C41" i="6"/>
  <c r="D41" i="6"/>
  <c r="E41" i="6" s="1"/>
  <c r="F41" i="6"/>
  <c r="G41" i="6" s="1"/>
  <c r="H41" i="6"/>
  <c r="J41" i="6"/>
  <c r="I41" i="6" s="1"/>
  <c r="L41" i="6"/>
  <c r="K41" i="6" s="1"/>
  <c r="N41" i="6"/>
  <c r="M41" i="6" s="1"/>
  <c r="P41" i="6"/>
  <c r="O41" i="6" s="1"/>
  <c r="R41" i="6"/>
  <c r="Q41" i="6" s="1"/>
  <c r="T41" i="6"/>
  <c r="S41" i="6" s="1"/>
  <c r="V41" i="6"/>
  <c r="U41" i="6" s="1"/>
  <c r="X41" i="6"/>
  <c r="W41" i="6" s="1"/>
  <c r="AA41" i="6"/>
  <c r="AB41" i="6"/>
  <c r="AC41" i="6" s="1"/>
  <c r="B42" i="6"/>
  <c r="C42" i="6"/>
  <c r="D42" i="6"/>
  <c r="E42" i="6" s="1"/>
  <c r="F42" i="6"/>
  <c r="G42" i="6" s="1"/>
  <c r="H42" i="6"/>
  <c r="J42" i="6"/>
  <c r="I42" i="6" s="1"/>
  <c r="L42" i="6"/>
  <c r="K42" i="6" s="1"/>
  <c r="N42" i="6"/>
  <c r="M42" i="6" s="1"/>
  <c r="P42" i="6"/>
  <c r="O42" i="6" s="1"/>
  <c r="R42" i="6"/>
  <c r="Q42" i="6" s="1"/>
  <c r="T42" i="6"/>
  <c r="S42" i="6" s="1"/>
  <c r="V42" i="6"/>
  <c r="U42" i="6" s="1"/>
  <c r="X42" i="6"/>
  <c r="W42" i="6" s="1"/>
  <c r="AA42" i="6"/>
  <c r="AB42" i="6"/>
  <c r="AC42" i="6" s="1"/>
  <c r="B43" i="6"/>
  <c r="C43" i="6"/>
  <c r="D43" i="6"/>
  <c r="E43" i="6" s="1"/>
  <c r="F43" i="6"/>
  <c r="G43" i="6" s="1"/>
  <c r="H43" i="6"/>
  <c r="J43" i="6"/>
  <c r="I43" i="6" s="1"/>
  <c r="K43" i="6"/>
  <c r="N43" i="6"/>
  <c r="M43" i="6" s="1"/>
  <c r="P43" i="6"/>
  <c r="O43" i="6" s="1"/>
  <c r="R43" i="6"/>
  <c r="Q43" i="6" s="1"/>
  <c r="T43" i="6"/>
  <c r="S43" i="6" s="1"/>
  <c r="V43" i="6"/>
  <c r="U43" i="6" s="1"/>
  <c r="X43" i="6"/>
  <c r="W43" i="6" s="1"/>
  <c r="AA43" i="6"/>
  <c r="AB43" i="6"/>
  <c r="AC43" i="6" s="1"/>
  <c r="B44" i="6"/>
  <c r="C44" i="6"/>
  <c r="D44" i="6"/>
  <c r="E44" i="6" s="1"/>
  <c r="F44" i="6"/>
  <c r="G44" i="6" s="1"/>
  <c r="H44" i="6"/>
  <c r="J44" i="6"/>
  <c r="I44" i="6" s="1"/>
  <c r="N44" i="6"/>
  <c r="M44" i="6" s="1"/>
  <c r="O44" i="6"/>
  <c r="P44" i="6"/>
  <c r="R44" i="6"/>
  <c r="Q44" i="6" s="1"/>
  <c r="T44" i="6"/>
  <c r="S44" i="6" s="1"/>
  <c r="V44" i="6"/>
  <c r="U44" i="6" s="1"/>
  <c r="W44" i="6"/>
  <c r="X44" i="6"/>
  <c r="AA44" i="6"/>
  <c r="AB44" i="6"/>
  <c r="AC44" i="6" s="1"/>
  <c r="B45" i="6"/>
  <c r="C45" i="6"/>
  <c r="D45" i="6"/>
  <c r="E45" i="6" s="1"/>
  <c r="F45" i="6"/>
  <c r="G45" i="6" s="1"/>
  <c r="H45" i="6"/>
  <c r="J45" i="6"/>
  <c r="I45" i="6" s="1"/>
  <c r="N45" i="6"/>
  <c r="M45" i="6" s="1"/>
  <c r="O45" i="6"/>
  <c r="P45" i="6"/>
  <c r="R45" i="6"/>
  <c r="Q45" i="6" s="1"/>
  <c r="T45" i="6"/>
  <c r="S45" i="6" s="1"/>
  <c r="V45" i="6"/>
  <c r="U45" i="6" s="1"/>
  <c r="X45" i="6"/>
  <c r="W45" i="6" s="1"/>
  <c r="AA45" i="6"/>
  <c r="AB45" i="6"/>
  <c r="AC45" i="6" s="1"/>
  <c r="B46" i="6"/>
  <c r="C46" i="6"/>
  <c r="D46" i="6"/>
  <c r="E46" i="6" s="1"/>
  <c r="F46" i="6"/>
  <c r="G46" i="6" s="1"/>
  <c r="H46" i="6"/>
  <c r="J46" i="6"/>
  <c r="I46" i="6" s="1"/>
  <c r="N46" i="6"/>
  <c r="M46" i="6" s="1"/>
  <c r="O46" i="6"/>
  <c r="P46" i="6"/>
  <c r="R46" i="6"/>
  <c r="Q46" i="6" s="1"/>
  <c r="T46" i="6"/>
  <c r="S46" i="6" s="1"/>
  <c r="V46" i="6"/>
  <c r="U46" i="6" s="1"/>
  <c r="W46" i="6"/>
  <c r="X46" i="6"/>
  <c r="AA46" i="6"/>
  <c r="AB46" i="6"/>
  <c r="AC46" i="6" s="1"/>
  <c r="B47" i="6"/>
  <c r="C47" i="6"/>
  <c r="D47" i="6"/>
  <c r="E47" i="6" s="1"/>
  <c r="F47" i="6"/>
  <c r="G47" i="6" s="1"/>
  <c r="H47" i="6"/>
  <c r="J47" i="6"/>
  <c r="I47" i="6" s="1"/>
  <c r="N47" i="6"/>
  <c r="M47" i="6" s="1"/>
  <c r="O47" i="6"/>
  <c r="P47" i="6"/>
  <c r="R47" i="6"/>
  <c r="Q47" i="6" s="1"/>
  <c r="T47" i="6"/>
  <c r="S47" i="6" s="1"/>
  <c r="V47" i="6"/>
  <c r="U47" i="6" s="1"/>
  <c r="X47" i="6"/>
  <c r="W47" i="6" s="1"/>
  <c r="AA47" i="6"/>
  <c r="AB47" i="6"/>
  <c r="AC47" i="6" s="1"/>
  <c r="B48" i="6"/>
  <c r="C48" i="6"/>
  <c r="D48" i="6"/>
  <c r="E48" i="6" s="1"/>
  <c r="F48" i="6"/>
  <c r="G48" i="6" s="1"/>
  <c r="H48" i="6"/>
  <c r="J48" i="6"/>
  <c r="I48" i="6" s="1"/>
  <c r="L48" i="6"/>
  <c r="K48" i="6" s="1"/>
  <c r="N48" i="6"/>
  <c r="M48" i="6" s="1"/>
  <c r="O48" i="6"/>
  <c r="P48" i="6"/>
  <c r="R48" i="6"/>
  <c r="Q48" i="6" s="1"/>
  <c r="T48" i="6"/>
  <c r="S48" i="6" s="1"/>
  <c r="V48" i="6"/>
  <c r="U48" i="6" s="1"/>
  <c r="W48" i="6"/>
  <c r="X48" i="6"/>
  <c r="AA48" i="6"/>
  <c r="AB48" i="6"/>
  <c r="AC48" i="6" s="1"/>
  <c r="B49" i="6"/>
  <c r="C49" i="6"/>
  <c r="D49" i="6"/>
  <c r="E49" i="6" s="1"/>
  <c r="F49" i="6"/>
  <c r="G49" i="6" s="1"/>
  <c r="H49" i="6"/>
  <c r="J49" i="6"/>
  <c r="I49" i="6" s="1"/>
  <c r="N49" i="6"/>
  <c r="M49" i="6" s="1"/>
  <c r="P49" i="6"/>
  <c r="O49" i="6" s="1"/>
  <c r="R49" i="6"/>
  <c r="Q49" i="6" s="1"/>
  <c r="T49" i="6"/>
  <c r="S49" i="6" s="1"/>
  <c r="V49" i="6"/>
  <c r="U49" i="6" s="1"/>
  <c r="X49" i="6"/>
  <c r="W49" i="6" s="1"/>
  <c r="AA49" i="6"/>
  <c r="AB49" i="6"/>
  <c r="AC49" i="6" s="1"/>
  <c r="B50" i="6"/>
  <c r="C50" i="6"/>
  <c r="D50" i="6"/>
  <c r="E50" i="6" s="1"/>
  <c r="F50" i="6"/>
  <c r="G50" i="6"/>
  <c r="H50" i="6"/>
  <c r="J50" i="6"/>
  <c r="I50" i="6" s="1"/>
  <c r="N50" i="6"/>
  <c r="M50" i="6" s="1"/>
  <c r="P50" i="6"/>
  <c r="O50" i="6" s="1"/>
  <c r="R50" i="6"/>
  <c r="Q50" i="6" s="1"/>
  <c r="T50" i="6"/>
  <c r="S50" i="6" s="1"/>
  <c r="V50" i="6"/>
  <c r="U50" i="6" s="1"/>
  <c r="X50" i="6"/>
  <c r="W50" i="6" s="1"/>
  <c r="AA50" i="6"/>
  <c r="AB50" i="6"/>
  <c r="AC50" i="6" s="1"/>
  <c r="B51" i="6"/>
  <c r="C51" i="6"/>
  <c r="D51" i="6"/>
  <c r="E51" i="6" s="1"/>
  <c r="F51" i="6"/>
  <c r="G51" i="6" s="1"/>
  <c r="H51" i="6"/>
  <c r="J51" i="6"/>
  <c r="I51" i="6" s="1"/>
  <c r="N51" i="6"/>
  <c r="M51" i="6" s="1"/>
  <c r="P51" i="6"/>
  <c r="O51" i="6" s="1"/>
  <c r="R51" i="6"/>
  <c r="Q51" i="6" s="1"/>
  <c r="T51" i="6"/>
  <c r="S51" i="6" s="1"/>
  <c r="V51" i="6"/>
  <c r="U51" i="6" s="1"/>
  <c r="W51" i="6"/>
  <c r="X51" i="6"/>
  <c r="AA51" i="6"/>
  <c r="AB51" i="6"/>
  <c r="AC51" i="6" s="1"/>
  <c r="B52" i="6"/>
  <c r="C52" i="6"/>
  <c r="D52" i="6"/>
  <c r="E52" i="6" s="1"/>
  <c r="F52" i="6"/>
  <c r="G52" i="6" s="1"/>
  <c r="H52" i="6"/>
  <c r="J52" i="6"/>
  <c r="I52" i="6" s="1"/>
  <c r="N52" i="6"/>
  <c r="M52" i="6" s="1"/>
  <c r="P52" i="6"/>
  <c r="O52" i="6" s="1"/>
  <c r="R52" i="6"/>
  <c r="Q52" i="6" s="1"/>
  <c r="S52" i="6"/>
  <c r="T52" i="6"/>
  <c r="V52" i="6"/>
  <c r="U52" i="6" s="1"/>
  <c r="X52" i="6"/>
  <c r="W52" i="6" s="1"/>
  <c r="AA52" i="6"/>
  <c r="AB52" i="6"/>
  <c r="AC52" i="6" s="1"/>
  <c r="B53" i="6"/>
  <c r="C53" i="6"/>
  <c r="D53" i="6"/>
  <c r="E53" i="6" s="1"/>
  <c r="F53" i="6"/>
  <c r="G53" i="6"/>
  <c r="H53" i="6"/>
  <c r="J53" i="6"/>
  <c r="I53" i="6" s="1"/>
  <c r="N53" i="6"/>
  <c r="M53" i="6" s="1"/>
  <c r="P53" i="6"/>
  <c r="O53" i="6" s="1"/>
  <c r="R53" i="6"/>
  <c r="Q53" i="6" s="1"/>
  <c r="T53" i="6"/>
  <c r="S53" i="6" s="1"/>
  <c r="V53" i="6"/>
  <c r="U53" i="6" s="1"/>
  <c r="X53" i="6"/>
  <c r="W53" i="6" s="1"/>
  <c r="AA53" i="6"/>
  <c r="AB53" i="6"/>
  <c r="AC53" i="6" s="1"/>
  <c r="B54" i="6"/>
  <c r="C54" i="6"/>
  <c r="D54" i="6"/>
  <c r="E54" i="6" s="1"/>
  <c r="F54" i="6"/>
  <c r="G54" i="6" s="1"/>
  <c r="H54" i="6"/>
  <c r="J54" i="6"/>
  <c r="I54" i="6" s="1"/>
  <c r="N54" i="6"/>
  <c r="M54" i="6" s="1"/>
  <c r="P54" i="6"/>
  <c r="O54" i="6" s="1"/>
  <c r="R54" i="6"/>
  <c r="Q54" i="6" s="1"/>
  <c r="T54" i="6"/>
  <c r="S54" i="6" s="1"/>
  <c r="V54" i="6"/>
  <c r="U54" i="6" s="1"/>
  <c r="X54" i="6"/>
  <c r="W54" i="6" s="1"/>
  <c r="AA54" i="6"/>
  <c r="AB54" i="6"/>
  <c r="AC54" i="6" s="1"/>
  <c r="B55" i="6"/>
  <c r="C55" i="6"/>
  <c r="D55" i="6"/>
  <c r="E55" i="6"/>
  <c r="F55" i="6"/>
  <c r="G55" i="6" s="1"/>
  <c r="H55" i="6"/>
  <c r="J55" i="6"/>
  <c r="I55" i="6" s="1"/>
  <c r="N55" i="6"/>
  <c r="M55" i="6" s="1"/>
  <c r="P55" i="6"/>
  <c r="O55" i="6" s="1"/>
  <c r="R55" i="6"/>
  <c r="Q55" i="6" s="1"/>
  <c r="T55" i="6"/>
  <c r="S55" i="6" s="1"/>
  <c r="U55" i="6"/>
  <c r="V55" i="6"/>
  <c r="W55" i="6"/>
  <c r="X55" i="6"/>
  <c r="AA55" i="6"/>
  <c r="AB55" i="6"/>
  <c r="AC55" i="6" s="1"/>
  <c r="B56" i="6"/>
  <c r="C56" i="6"/>
  <c r="D56" i="6"/>
  <c r="E56" i="6" s="1"/>
  <c r="F56" i="6"/>
  <c r="G56" i="6" s="1"/>
  <c r="H56" i="6"/>
  <c r="I56" i="6"/>
  <c r="J56" i="6"/>
  <c r="M56" i="6"/>
  <c r="N56" i="6"/>
  <c r="P56" i="6"/>
  <c r="O56" i="6" s="1"/>
  <c r="Q56" i="6"/>
  <c r="R56" i="6"/>
  <c r="T56" i="6"/>
  <c r="S56" i="6" s="1"/>
  <c r="U56" i="6"/>
  <c r="V56" i="6"/>
  <c r="X56" i="6"/>
  <c r="W56" i="6" s="1"/>
  <c r="AA56" i="6"/>
  <c r="AB56" i="6"/>
  <c r="AC56" i="6" s="1"/>
  <c r="B57" i="6"/>
  <c r="C57" i="6"/>
  <c r="D57" i="6"/>
  <c r="E57" i="6" s="1"/>
  <c r="F57" i="6"/>
  <c r="G57" i="6" s="1"/>
  <c r="H57" i="6"/>
  <c r="I57" i="6"/>
  <c r="J57" i="6"/>
  <c r="M57" i="6"/>
  <c r="N57" i="6"/>
  <c r="O57" i="6"/>
  <c r="P57" i="6"/>
  <c r="Q57" i="6"/>
  <c r="R57" i="6"/>
  <c r="T57" i="6"/>
  <c r="S57" i="6" s="1"/>
  <c r="U57" i="6"/>
  <c r="V57" i="6"/>
  <c r="X57" i="6"/>
  <c r="W57" i="6" s="1"/>
  <c r="AA57" i="6"/>
  <c r="AB57" i="6"/>
  <c r="AC57" i="6" s="1"/>
  <c r="B58" i="6"/>
  <c r="C58" i="6"/>
  <c r="D58" i="6"/>
  <c r="E58" i="6" s="1"/>
  <c r="F58" i="6"/>
  <c r="G58" i="6" s="1"/>
  <c r="H58" i="6"/>
  <c r="I58" i="6"/>
  <c r="J58" i="6"/>
  <c r="L58" i="6"/>
  <c r="K58" i="6" s="1"/>
  <c r="M58" i="6"/>
  <c r="N58" i="6"/>
  <c r="O58" i="6"/>
  <c r="P58" i="6"/>
  <c r="Q58" i="6"/>
  <c r="R58" i="6"/>
  <c r="T58" i="6"/>
  <c r="S58" i="6" s="1"/>
  <c r="U58" i="6"/>
  <c r="V58" i="6"/>
  <c r="W58" i="6"/>
  <c r="X58" i="6"/>
  <c r="AA58" i="6"/>
  <c r="AB58" i="6"/>
  <c r="AC58" i="6" s="1"/>
  <c r="B59" i="6"/>
  <c r="C59" i="6"/>
  <c r="D59" i="6"/>
  <c r="E59" i="6" s="1"/>
  <c r="F59" i="6"/>
  <c r="G59" i="6" s="1"/>
  <c r="H59" i="6"/>
  <c r="I59" i="6"/>
  <c r="J59" i="6"/>
  <c r="M59" i="6"/>
  <c r="N59" i="6"/>
  <c r="O59" i="6"/>
  <c r="P59" i="6"/>
  <c r="Q59" i="6"/>
  <c r="R59" i="6"/>
  <c r="T59" i="6"/>
  <c r="S59" i="6" s="1"/>
  <c r="U59" i="6"/>
  <c r="V59" i="6"/>
  <c r="W59" i="6"/>
  <c r="X59" i="6"/>
  <c r="AA59" i="6"/>
  <c r="AB59" i="6"/>
  <c r="AC59" i="6" s="1"/>
  <c r="B60" i="6"/>
  <c r="C60" i="6"/>
  <c r="D60" i="6"/>
  <c r="E60" i="6" s="1"/>
  <c r="F60" i="6"/>
  <c r="G60" i="6" s="1"/>
  <c r="H60" i="6"/>
  <c r="I60" i="6"/>
  <c r="J60" i="6"/>
  <c r="M60" i="6"/>
  <c r="N60" i="6"/>
  <c r="O60" i="6"/>
  <c r="P60" i="6"/>
  <c r="Q60" i="6"/>
  <c r="R60" i="6"/>
  <c r="T60" i="6"/>
  <c r="S60" i="6" s="1"/>
  <c r="U60" i="6"/>
  <c r="V60" i="6"/>
  <c r="X60" i="6"/>
  <c r="W60" i="6" s="1"/>
  <c r="AA60" i="6"/>
  <c r="AB60" i="6"/>
  <c r="AC60" i="6" s="1"/>
  <c r="B61" i="6"/>
  <c r="C61" i="6"/>
  <c r="D61" i="6"/>
  <c r="E61" i="6" s="1"/>
  <c r="F61" i="6"/>
  <c r="G61" i="6" s="1"/>
  <c r="H61" i="6"/>
  <c r="I61" i="6"/>
  <c r="J61" i="6"/>
  <c r="M61" i="6"/>
  <c r="N61" i="6"/>
  <c r="O61" i="6"/>
  <c r="P61" i="6"/>
  <c r="Q61" i="6"/>
  <c r="R61" i="6"/>
  <c r="T61" i="6"/>
  <c r="S61" i="6" s="1"/>
  <c r="U61" i="6"/>
  <c r="V61" i="6"/>
  <c r="X61" i="6"/>
  <c r="W61" i="6" s="1"/>
  <c r="AA61" i="6"/>
  <c r="AB61" i="6"/>
  <c r="AC61" i="6" s="1"/>
  <c r="B62" i="6"/>
  <c r="C62" i="6"/>
  <c r="D62" i="6"/>
  <c r="E62" i="6" s="1"/>
  <c r="F62" i="6"/>
  <c r="G62" i="6" s="1"/>
  <c r="H62" i="6"/>
  <c r="I62" i="6"/>
  <c r="J62" i="6"/>
  <c r="M62" i="6"/>
  <c r="N62" i="6"/>
  <c r="P62" i="6"/>
  <c r="O62" i="6" s="1"/>
  <c r="Q62" i="6"/>
  <c r="R62" i="6"/>
  <c r="T62" i="6"/>
  <c r="S62" i="6" s="1"/>
  <c r="U62" i="6"/>
  <c r="V62" i="6"/>
  <c r="W62" i="6"/>
  <c r="X62" i="6"/>
  <c r="AA62" i="6"/>
  <c r="AB62" i="6"/>
  <c r="AC62" i="6" s="1"/>
  <c r="B63" i="6"/>
  <c r="C63" i="6"/>
  <c r="D63" i="6"/>
  <c r="E63" i="6" s="1"/>
  <c r="F63" i="6"/>
  <c r="G63" i="6" s="1"/>
  <c r="H63" i="6"/>
  <c r="I63" i="6"/>
  <c r="J63" i="6"/>
  <c r="M63" i="6"/>
  <c r="N63" i="6"/>
  <c r="P63" i="6"/>
  <c r="O63" i="6" s="1"/>
  <c r="Q63" i="6"/>
  <c r="R63" i="6"/>
  <c r="T63" i="6"/>
  <c r="S63" i="6" s="1"/>
  <c r="U63" i="6"/>
  <c r="V63" i="6"/>
  <c r="W63" i="6"/>
  <c r="X63" i="6"/>
  <c r="AA63" i="6"/>
  <c r="AB63" i="6"/>
  <c r="AC63" i="6" s="1"/>
  <c r="B64" i="6"/>
  <c r="C64" i="6"/>
  <c r="D64" i="6"/>
  <c r="E64" i="6" s="1"/>
  <c r="F64" i="6"/>
  <c r="G64" i="6" s="1"/>
  <c r="H64" i="6"/>
  <c r="I64" i="6"/>
  <c r="J64" i="6"/>
  <c r="M64" i="6"/>
  <c r="N64" i="6"/>
  <c r="P64" i="6"/>
  <c r="O64" i="6" s="1"/>
  <c r="Q64" i="6"/>
  <c r="R64" i="6"/>
  <c r="T64" i="6"/>
  <c r="S64" i="6" s="1"/>
  <c r="U64" i="6"/>
  <c r="V64" i="6"/>
  <c r="X64" i="6"/>
  <c r="W64" i="6" s="1"/>
  <c r="AA64" i="6"/>
  <c r="AB64" i="6"/>
  <c r="AC64" i="6" s="1"/>
  <c r="B65" i="6"/>
  <c r="C65" i="6"/>
  <c r="D65" i="6"/>
  <c r="E65" i="6" s="1"/>
  <c r="F65" i="6"/>
  <c r="G65" i="6"/>
  <c r="H65" i="6"/>
  <c r="I65" i="6"/>
  <c r="J65" i="6"/>
  <c r="M65" i="6"/>
  <c r="N65" i="6"/>
  <c r="P65" i="6"/>
  <c r="O65" i="6" s="1"/>
  <c r="R65" i="6"/>
  <c r="Q65" i="6" s="1"/>
  <c r="T65" i="6"/>
  <c r="S65" i="6" s="1"/>
  <c r="U65" i="6"/>
  <c r="V65" i="6"/>
  <c r="X65" i="6"/>
  <c r="W65" i="6" s="1"/>
  <c r="AA65" i="6"/>
  <c r="AB65" i="6"/>
  <c r="AC65" i="6" s="1"/>
  <c r="B66" i="6"/>
  <c r="C66" i="6"/>
  <c r="D66" i="6"/>
  <c r="E66" i="6" s="1"/>
  <c r="F66" i="6"/>
  <c r="G66" i="6" s="1"/>
  <c r="H66" i="6"/>
  <c r="I66" i="6"/>
  <c r="J66" i="6"/>
  <c r="M66" i="6"/>
  <c r="N66" i="6"/>
  <c r="O66" i="6"/>
  <c r="P66" i="6"/>
  <c r="R66" i="6"/>
  <c r="Q66" i="6" s="1"/>
  <c r="T66" i="6"/>
  <c r="S66" i="6" s="1"/>
  <c r="U66" i="6"/>
  <c r="V66" i="6"/>
  <c r="X66" i="6"/>
  <c r="W66" i="6" s="1"/>
  <c r="AA66" i="6"/>
  <c r="AB66" i="6"/>
  <c r="AC66" i="6" s="1"/>
  <c r="B67" i="6"/>
  <c r="C67" i="6"/>
  <c r="D67" i="6"/>
  <c r="E67" i="6" s="1"/>
  <c r="F67" i="6"/>
  <c r="G67" i="6" s="1"/>
  <c r="H67" i="6"/>
  <c r="I67" i="6"/>
  <c r="J67" i="6"/>
  <c r="L67" i="6"/>
  <c r="K67" i="6" s="1"/>
  <c r="M67" i="6"/>
  <c r="N67" i="6"/>
  <c r="O67" i="6"/>
  <c r="P67" i="6"/>
  <c r="Q67" i="6"/>
  <c r="R67" i="6"/>
  <c r="T67" i="6"/>
  <c r="S67" i="6" s="1"/>
  <c r="U67" i="6"/>
  <c r="V67" i="6"/>
  <c r="X67" i="6"/>
  <c r="W67" i="6" s="1"/>
  <c r="AA67" i="6"/>
  <c r="AB67" i="6"/>
  <c r="AC67" i="6" s="1"/>
  <c r="B68" i="6"/>
  <c r="C68" i="6"/>
  <c r="D68" i="6"/>
  <c r="E68" i="6" s="1"/>
  <c r="F68" i="6"/>
  <c r="G68" i="6" s="1"/>
  <c r="H68" i="6"/>
  <c r="I68" i="6"/>
  <c r="J68" i="6"/>
  <c r="K68" i="6"/>
  <c r="M68" i="6"/>
  <c r="N68" i="6"/>
  <c r="O68" i="6"/>
  <c r="P68" i="6"/>
  <c r="Q68" i="6"/>
  <c r="R68" i="6"/>
  <c r="T68" i="6"/>
  <c r="S68" i="6" s="1"/>
  <c r="U68" i="6"/>
  <c r="V68" i="6"/>
  <c r="X68" i="6"/>
  <c r="W68" i="6" s="1"/>
  <c r="AA68" i="6"/>
  <c r="AB68" i="6"/>
  <c r="AC68" i="6" s="1"/>
  <c r="B69" i="6"/>
  <c r="C69" i="6"/>
  <c r="D69" i="6"/>
  <c r="E69" i="6" s="1"/>
  <c r="F69" i="6"/>
  <c r="G69" i="6" s="1"/>
  <c r="H69" i="6"/>
  <c r="I69" i="6"/>
  <c r="J69" i="6"/>
  <c r="M69" i="6"/>
  <c r="N69" i="6"/>
  <c r="P69" i="6"/>
  <c r="O69" i="6" s="1"/>
  <c r="Q69" i="6"/>
  <c r="R69" i="6"/>
  <c r="T69" i="6"/>
  <c r="S69" i="6" s="1"/>
  <c r="U69" i="6"/>
  <c r="V69" i="6"/>
  <c r="X69" i="6"/>
  <c r="W69" i="6" s="1"/>
  <c r="AA69" i="6"/>
  <c r="AB69" i="6"/>
  <c r="AC69" i="6" s="1"/>
  <c r="B70" i="6"/>
  <c r="C70" i="6"/>
  <c r="D70" i="6"/>
  <c r="E70" i="6" s="1"/>
  <c r="F70" i="6"/>
  <c r="G70" i="6" s="1"/>
  <c r="H70" i="6"/>
  <c r="I70" i="6"/>
  <c r="J70" i="6"/>
  <c r="M70" i="6"/>
  <c r="N70" i="6"/>
  <c r="P70" i="6"/>
  <c r="O70" i="6" s="1"/>
  <c r="Q70" i="6"/>
  <c r="R70" i="6"/>
  <c r="T70" i="6"/>
  <c r="S70" i="6" s="1"/>
  <c r="U70" i="6"/>
  <c r="V70" i="6"/>
  <c r="X70" i="6"/>
  <c r="W70" i="6" s="1"/>
  <c r="AA70" i="6"/>
  <c r="AB70" i="6"/>
  <c r="AC70" i="6" s="1"/>
  <c r="B71" i="6"/>
  <c r="C71" i="6"/>
  <c r="D71" i="6"/>
  <c r="E71" i="6" s="1"/>
  <c r="F71" i="6"/>
  <c r="G71" i="6" s="1"/>
  <c r="H71" i="6"/>
  <c r="I71" i="6"/>
  <c r="J71" i="6"/>
  <c r="M71" i="6"/>
  <c r="N71" i="6"/>
  <c r="O71" i="6"/>
  <c r="P71" i="6"/>
  <c r="Q71" i="6"/>
  <c r="R71" i="6"/>
  <c r="T71" i="6"/>
  <c r="S71" i="6" s="1"/>
  <c r="U71" i="6"/>
  <c r="V71" i="6"/>
  <c r="X71" i="6"/>
  <c r="W71" i="6" s="1"/>
  <c r="AA71" i="6"/>
  <c r="AB71" i="6"/>
  <c r="AC71" i="6" s="1"/>
  <c r="B72" i="6"/>
  <c r="C72" i="6"/>
  <c r="D72" i="6"/>
  <c r="E72" i="6" s="1"/>
  <c r="F72" i="6"/>
  <c r="G72" i="6" s="1"/>
  <c r="H72" i="6"/>
  <c r="I72" i="6"/>
  <c r="J72" i="6"/>
  <c r="M72" i="6"/>
  <c r="N72" i="6"/>
  <c r="O72" i="6"/>
  <c r="P72" i="6"/>
  <c r="Q72" i="6"/>
  <c r="R72" i="6"/>
  <c r="T72" i="6"/>
  <c r="S72" i="6" s="1"/>
  <c r="U72" i="6"/>
  <c r="V72" i="6"/>
  <c r="X72" i="6"/>
  <c r="W72" i="6" s="1"/>
  <c r="AA72" i="6"/>
  <c r="AB72" i="6"/>
  <c r="AC72" i="6" s="1"/>
  <c r="B73" i="6"/>
  <c r="C73" i="6"/>
  <c r="D73" i="6"/>
  <c r="E73" i="6" s="1"/>
  <c r="F73" i="6"/>
  <c r="G73" i="6" s="1"/>
  <c r="H73" i="6"/>
  <c r="I73" i="6"/>
  <c r="J73" i="6"/>
  <c r="M73" i="6"/>
  <c r="N73" i="6"/>
  <c r="P73" i="6"/>
  <c r="O73" i="6" s="1"/>
  <c r="Q73" i="6"/>
  <c r="R73" i="6"/>
  <c r="T73" i="6"/>
  <c r="S73" i="6" s="1"/>
  <c r="U73" i="6"/>
  <c r="V73" i="6"/>
  <c r="X73" i="6"/>
  <c r="W73" i="6" s="1"/>
  <c r="AA73" i="6"/>
  <c r="AB73" i="6"/>
  <c r="AC73" i="6" s="1"/>
  <c r="B74" i="6"/>
  <c r="C74" i="6"/>
  <c r="D74" i="6"/>
  <c r="E74" i="6" s="1"/>
  <c r="F74" i="6"/>
  <c r="G74" i="6" s="1"/>
  <c r="H74" i="6"/>
  <c r="I74" i="6"/>
  <c r="J74" i="6"/>
  <c r="M74" i="6"/>
  <c r="N74" i="6"/>
  <c r="P74" i="6"/>
  <c r="O74" i="6" s="1"/>
  <c r="Q74" i="6"/>
  <c r="R74" i="6"/>
  <c r="T74" i="6"/>
  <c r="S74" i="6" s="1"/>
  <c r="U74" i="6"/>
  <c r="V74" i="6"/>
  <c r="X74" i="6"/>
  <c r="W74" i="6" s="1"/>
  <c r="AA74" i="6"/>
  <c r="AB74" i="6"/>
  <c r="AC74" i="6" s="1"/>
  <c r="B75" i="6"/>
  <c r="C75" i="6"/>
  <c r="D75" i="6"/>
  <c r="E75" i="6" s="1"/>
  <c r="F75" i="6"/>
  <c r="G75" i="6" s="1"/>
  <c r="H75" i="6"/>
  <c r="I75" i="6"/>
  <c r="J75" i="6"/>
  <c r="L75" i="6"/>
  <c r="K75" i="6" s="1"/>
  <c r="M75" i="6"/>
  <c r="N75" i="6"/>
  <c r="P75" i="6"/>
  <c r="O75" i="6" s="1"/>
  <c r="Q75" i="6"/>
  <c r="R75" i="6"/>
  <c r="T75" i="6"/>
  <c r="S75" i="6" s="1"/>
  <c r="U75" i="6"/>
  <c r="V75" i="6"/>
  <c r="X75" i="6"/>
  <c r="W75" i="6" s="1"/>
  <c r="AA75" i="6"/>
  <c r="AB75" i="6"/>
  <c r="AC75" i="6" s="1"/>
  <c r="B76" i="6"/>
  <c r="C76" i="6"/>
  <c r="D76" i="6"/>
  <c r="E76" i="6" s="1"/>
  <c r="F76" i="6"/>
  <c r="G76" i="6" s="1"/>
  <c r="H76" i="6"/>
  <c r="I76" i="6"/>
  <c r="J76" i="6"/>
  <c r="M76" i="6"/>
  <c r="N76" i="6"/>
  <c r="O76" i="6"/>
  <c r="P76" i="6"/>
  <c r="Q76" i="6"/>
  <c r="R76" i="6"/>
  <c r="T76" i="6"/>
  <c r="S76" i="6" s="1"/>
  <c r="U76" i="6"/>
  <c r="V76" i="6"/>
  <c r="W76" i="6"/>
  <c r="X76" i="6"/>
  <c r="AA76" i="6"/>
  <c r="AB76" i="6"/>
  <c r="AC76" i="6" s="1"/>
  <c r="B77" i="6"/>
  <c r="C77" i="6"/>
  <c r="D77" i="6"/>
  <c r="E77" i="6" s="1"/>
  <c r="F77" i="6"/>
  <c r="G77" i="6" s="1"/>
  <c r="H77" i="6"/>
  <c r="I77" i="6"/>
  <c r="J77" i="6"/>
  <c r="L77" i="6"/>
  <c r="K77" i="6" s="1"/>
  <c r="M77" i="6"/>
  <c r="N77" i="6"/>
  <c r="P77" i="6"/>
  <c r="O77" i="6" s="1"/>
  <c r="Q77" i="6"/>
  <c r="R77" i="6"/>
  <c r="T77" i="6"/>
  <c r="S77" i="6" s="1"/>
  <c r="U77" i="6"/>
  <c r="V77" i="6"/>
  <c r="X77" i="6"/>
  <c r="W77" i="6" s="1"/>
  <c r="AA77" i="6"/>
  <c r="AB77" i="6"/>
  <c r="AC77" i="6" s="1"/>
  <c r="B78" i="6"/>
  <c r="C78" i="6"/>
  <c r="D78" i="6"/>
  <c r="E78" i="6" s="1"/>
  <c r="F78" i="6"/>
  <c r="G78" i="6" s="1"/>
  <c r="H78" i="6"/>
  <c r="I78" i="6"/>
  <c r="J78" i="6"/>
  <c r="K78" i="6"/>
  <c r="M78" i="6"/>
  <c r="N78" i="6"/>
  <c r="P78" i="6"/>
  <c r="O78" i="6" s="1"/>
  <c r="Q78" i="6"/>
  <c r="R78" i="6"/>
  <c r="T78" i="6"/>
  <c r="S78" i="6" s="1"/>
  <c r="U78" i="6"/>
  <c r="V78" i="6"/>
  <c r="X78" i="6"/>
  <c r="W78" i="6" s="1"/>
  <c r="AA78" i="6"/>
  <c r="AB78" i="6"/>
  <c r="AC78" i="6" s="1"/>
  <c r="B79" i="6"/>
  <c r="C79" i="6"/>
  <c r="D79" i="6"/>
  <c r="E79" i="6" s="1"/>
  <c r="F79" i="6"/>
  <c r="G79" i="6" s="1"/>
  <c r="H79" i="6"/>
  <c r="I79" i="6"/>
  <c r="J79" i="6"/>
  <c r="M79" i="6"/>
  <c r="N79" i="6"/>
  <c r="O79" i="6"/>
  <c r="P79" i="6"/>
  <c r="Q79" i="6"/>
  <c r="R79" i="6"/>
  <c r="T79" i="6"/>
  <c r="S79" i="6" s="1"/>
  <c r="U79" i="6"/>
  <c r="V79" i="6"/>
  <c r="X79" i="6"/>
  <c r="W79" i="6" s="1"/>
  <c r="AA79" i="6"/>
  <c r="AB79" i="6"/>
  <c r="AC79" i="6" s="1"/>
  <c r="B80" i="6"/>
  <c r="C80" i="6"/>
  <c r="D80" i="6"/>
  <c r="E80" i="6" s="1"/>
  <c r="F80" i="6"/>
  <c r="G80" i="6" s="1"/>
  <c r="H80" i="6"/>
  <c r="I80" i="6"/>
  <c r="J80" i="6"/>
  <c r="M80" i="6"/>
  <c r="N80" i="6"/>
  <c r="O80" i="6"/>
  <c r="P80" i="6"/>
  <c r="Q80" i="6"/>
  <c r="R80" i="6"/>
  <c r="T80" i="6"/>
  <c r="S80" i="6" s="1"/>
  <c r="U80" i="6"/>
  <c r="V80" i="6"/>
  <c r="X80" i="6"/>
  <c r="W80" i="6" s="1"/>
  <c r="AA80" i="6"/>
  <c r="AB80" i="6"/>
  <c r="AC80" i="6" s="1"/>
  <c r="B81" i="6"/>
  <c r="C81" i="6"/>
  <c r="D81" i="6"/>
  <c r="E81" i="6" s="1"/>
  <c r="F81" i="6"/>
  <c r="G81" i="6"/>
  <c r="H81" i="6"/>
  <c r="I81" i="6"/>
  <c r="J81" i="6"/>
  <c r="M81" i="6"/>
  <c r="N81" i="6"/>
  <c r="O81" i="6"/>
  <c r="P81" i="6"/>
  <c r="R81" i="6"/>
  <c r="Q81" i="6" s="1"/>
  <c r="T81" i="6"/>
  <c r="S81" i="6" s="1"/>
  <c r="U81" i="6"/>
  <c r="V81" i="6"/>
  <c r="X81" i="6"/>
  <c r="W81" i="6" s="1"/>
  <c r="AA81" i="6"/>
  <c r="AB81" i="6"/>
  <c r="AC81" i="6" s="1"/>
  <c r="B82" i="6"/>
  <c r="C82" i="6"/>
  <c r="D82" i="6"/>
  <c r="E82" i="6" s="1"/>
  <c r="F82" i="6"/>
  <c r="G82" i="6" s="1"/>
  <c r="H82" i="6"/>
  <c r="I82" i="6"/>
  <c r="J82" i="6"/>
  <c r="M82" i="6"/>
  <c r="N82" i="6"/>
  <c r="P82" i="6"/>
  <c r="O82" i="6" s="1"/>
  <c r="R82" i="6"/>
  <c r="Q82" i="6" s="1"/>
  <c r="T82" i="6"/>
  <c r="S82" i="6" s="1"/>
  <c r="U82" i="6"/>
  <c r="V82" i="6"/>
  <c r="X82" i="6"/>
  <c r="W82" i="6" s="1"/>
  <c r="AA82" i="6"/>
  <c r="AB82" i="6"/>
  <c r="AC82" i="6" s="1"/>
  <c r="B83" i="6"/>
  <c r="C83" i="6"/>
  <c r="D83" i="6"/>
  <c r="E83" i="6" s="1"/>
  <c r="F83" i="6"/>
  <c r="G83" i="6" s="1"/>
  <c r="H83" i="6"/>
  <c r="I83" i="6"/>
  <c r="J83" i="6"/>
  <c r="M83" i="6"/>
  <c r="N83" i="6"/>
  <c r="O83" i="6"/>
  <c r="P83" i="6"/>
  <c r="Q83" i="6"/>
  <c r="R83" i="6"/>
  <c r="T83" i="6"/>
  <c r="S83" i="6" s="1"/>
  <c r="U83" i="6"/>
  <c r="V83" i="6"/>
  <c r="X83" i="6"/>
  <c r="W83" i="6" s="1"/>
  <c r="AA83" i="6"/>
  <c r="AB83" i="6"/>
  <c r="AC83" i="6" s="1"/>
  <c r="B84" i="6"/>
  <c r="C84" i="6"/>
  <c r="D84" i="6"/>
  <c r="E84" i="6" s="1"/>
  <c r="F84" i="6"/>
  <c r="G84" i="6" s="1"/>
  <c r="H84" i="6"/>
  <c r="I84" i="6"/>
  <c r="J84" i="6"/>
  <c r="M84" i="6"/>
  <c r="N84" i="6"/>
  <c r="O84" i="6"/>
  <c r="P84" i="6"/>
  <c r="Q84" i="6"/>
  <c r="R84" i="6"/>
  <c r="T84" i="6"/>
  <c r="S84" i="6" s="1"/>
  <c r="U84" i="6"/>
  <c r="V84" i="6"/>
  <c r="X84" i="6"/>
  <c r="W84" i="6" s="1"/>
  <c r="AA84" i="6"/>
  <c r="AB84" i="6"/>
  <c r="AC84" i="6" s="1"/>
  <c r="B85" i="6"/>
  <c r="C85" i="6"/>
  <c r="D85" i="6"/>
  <c r="E85" i="6" s="1"/>
  <c r="F85" i="6"/>
  <c r="G85" i="6" s="1"/>
  <c r="H85" i="6"/>
  <c r="I85" i="6"/>
  <c r="J85" i="6"/>
  <c r="M85" i="6"/>
  <c r="N85" i="6"/>
  <c r="P85" i="6"/>
  <c r="O85" i="6" s="1"/>
  <c r="Q85" i="6"/>
  <c r="R85" i="6"/>
  <c r="T85" i="6"/>
  <c r="S85" i="6" s="1"/>
  <c r="U85" i="6"/>
  <c r="V85" i="6"/>
  <c r="W85" i="6"/>
  <c r="X85" i="6"/>
  <c r="AA85" i="6"/>
  <c r="AB85" i="6"/>
  <c r="AC85" i="6" s="1"/>
  <c r="B86" i="6"/>
  <c r="C86" i="6"/>
  <c r="D86" i="6"/>
  <c r="E86" i="6" s="1"/>
  <c r="F86" i="6"/>
  <c r="G86" i="6" s="1"/>
  <c r="H86" i="6"/>
  <c r="I86" i="6"/>
  <c r="J86" i="6"/>
  <c r="K86" i="6"/>
  <c r="M86" i="6"/>
  <c r="N86" i="6"/>
  <c r="P86" i="6"/>
  <c r="O86" i="6" s="1"/>
  <c r="Q86" i="6"/>
  <c r="R86" i="6"/>
  <c r="T86" i="6"/>
  <c r="S86" i="6" s="1"/>
  <c r="U86" i="6"/>
  <c r="V86" i="6"/>
  <c r="X86" i="6"/>
  <c r="W86" i="6" s="1"/>
  <c r="AA86" i="6"/>
  <c r="AB86" i="6"/>
  <c r="AC86" i="6" s="1"/>
  <c r="B87" i="6"/>
  <c r="C87" i="6"/>
  <c r="D87" i="6"/>
  <c r="E87" i="6" s="1"/>
  <c r="F87" i="6"/>
  <c r="G87" i="6" s="1"/>
  <c r="H87" i="6"/>
  <c r="I87" i="6"/>
  <c r="J87" i="6"/>
  <c r="M87" i="6"/>
  <c r="N87" i="6"/>
  <c r="P87" i="6"/>
  <c r="O87" i="6" s="1"/>
  <c r="Q87" i="6"/>
  <c r="R87" i="6"/>
  <c r="T87" i="6"/>
  <c r="S87" i="6" s="1"/>
  <c r="U87" i="6"/>
  <c r="V87" i="6"/>
  <c r="X87" i="6"/>
  <c r="W87" i="6" s="1"/>
  <c r="AA87" i="6"/>
  <c r="AB87" i="6"/>
  <c r="AC87" i="6" s="1"/>
  <c r="B88" i="6"/>
  <c r="C88" i="6"/>
  <c r="D88" i="6"/>
  <c r="E88" i="6" s="1"/>
  <c r="F88" i="6"/>
  <c r="G88" i="6" s="1"/>
  <c r="H88" i="6"/>
  <c r="I88" i="6"/>
  <c r="J88" i="6"/>
  <c r="M88" i="6"/>
  <c r="N88" i="6"/>
  <c r="O88" i="6"/>
  <c r="P88" i="6"/>
  <c r="Q88" i="6"/>
  <c r="R88" i="6"/>
  <c r="T88" i="6"/>
  <c r="S88" i="6" s="1"/>
  <c r="U88" i="6"/>
  <c r="V88" i="6"/>
  <c r="W88" i="6"/>
  <c r="X88" i="6"/>
  <c r="AA88" i="6"/>
  <c r="AB88" i="6"/>
  <c r="AC88" i="6" s="1"/>
  <c r="B89" i="6"/>
  <c r="C89" i="6"/>
  <c r="D89" i="6"/>
  <c r="E89" i="6" s="1"/>
  <c r="F89" i="6"/>
  <c r="G89" i="6"/>
  <c r="H89" i="6"/>
  <c r="I89" i="6"/>
  <c r="J89" i="6"/>
  <c r="M89" i="6"/>
  <c r="N89" i="6"/>
  <c r="P89" i="6"/>
  <c r="O89" i="6" s="1"/>
  <c r="R89" i="6"/>
  <c r="Q89" i="6" s="1"/>
  <c r="T89" i="6"/>
  <c r="S89" i="6" s="1"/>
  <c r="U89" i="6"/>
  <c r="V89" i="6"/>
  <c r="X89" i="6"/>
  <c r="W89" i="6" s="1"/>
  <c r="AA89" i="6"/>
  <c r="AB89" i="6"/>
  <c r="AC89" i="6" s="1"/>
  <c r="B90" i="6"/>
  <c r="C90" i="6"/>
  <c r="D90" i="6"/>
  <c r="E90" i="6" s="1"/>
  <c r="F90" i="6"/>
  <c r="G90" i="6" s="1"/>
  <c r="H90" i="6"/>
  <c r="I90" i="6"/>
  <c r="J90" i="6"/>
  <c r="M90" i="6"/>
  <c r="N90" i="6"/>
  <c r="O90" i="6"/>
  <c r="P90" i="6"/>
  <c r="R90" i="6"/>
  <c r="Q90" i="6" s="1"/>
  <c r="T90" i="6"/>
  <c r="S90" i="6" s="1"/>
  <c r="U90" i="6"/>
  <c r="V90" i="6"/>
  <c r="W90" i="6"/>
  <c r="X90" i="6"/>
  <c r="AA90" i="6"/>
  <c r="AB90" i="6"/>
  <c r="AC90" i="6" s="1"/>
  <c r="B91" i="6"/>
  <c r="C91" i="6"/>
  <c r="D91" i="6"/>
  <c r="E91" i="6" s="1"/>
  <c r="F91" i="6"/>
  <c r="G91" i="6" s="1"/>
  <c r="H91" i="6"/>
  <c r="I91" i="6"/>
  <c r="J91" i="6"/>
  <c r="M91" i="6"/>
  <c r="N91" i="6"/>
  <c r="P91" i="6"/>
  <c r="O91" i="6" s="1"/>
  <c r="Q91" i="6"/>
  <c r="R91" i="6"/>
  <c r="T91" i="6"/>
  <c r="S91" i="6" s="1"/>
  <c r="U91" i="6"/>
  <c r="V91" i="6"/>
  <c r="W91" i="6"/>
  <c r="X91" i="6"/>
  <c r="AA91" i="6"/>
  <c r="AB91" i="6"/>
  <c r="AC91" i="6" s="1"/>
  <c r="B92" i="6"/>
  <c r="C92" i="6"/>
  <c r="D92" i="6"/>
  <c r="E92" i="6" s="1"/>
  <c r="F92" i="6"/>
  <c r="G92" i="6" s="1"/>
  <c r="H92" i="6"/>
  <c r="I92" i="6"/>
  <c r="J92" i="6"/>
  <c r="M92" i="6"/>
  <c r="N92" i="6"/>
  <c r="P92" i="6"/>
  <c r="O92" i="6" s="1"/>
  <c r="Q92" i="6"/>
  <c r="R92" i="6"/>
  <c r="T92" i="6"/>
  <c r="S92" i="6" s="1"/>
  <c r="U92" i="6"/>
  <c r="V92" i="6"/>
  <c r="X92" i="6"/>
  <c r="W92" i="6" s="1"/>
  <c r="AA92" i="6"/>
  <c r="AB92" i="6"/>
  <c r="AC92" i="6" s="1"/>
  <c r="B93" i="6"/>
  <c r="C93" i="6"/>
  <c r="D93" i="6"/>
  <c r="E93" i="6" s="1"/>
  <c r="F93" i="6"/>
  <c r="G93" i="6" s="1"/>
  <c r="H93" i="6"/>
  <c r="I93" i="6"/>
  <c r="J93" i="6"/>
  <c r="M93" i="6"/>
  <c r="N93" i="6"/>
  <c r="P93" i="6"/>
  <c r="O93" i="6" s="1"/>
  <c r="Q93" i="6"/>
  <c r="R93" i="6"/>
  <c r="T93" i="6"/>
  <c r="S93" i="6" s="1"/>
  <c r="U93" i="6"/>
  <c r="V93" i="6"/>
  <c r="X93" i="6"/>
  <c r="W93" i="6" s="1"/>
  <c r="AA93" i="6"/>
  <c r="AB93" i="6"/>
  <c r="AC93" i="6" s="1"/>
  <c r="B94" i="6"/>
  <c r="C94" i="6"/>
  <c r="D94" i="6"/>
  <c r="E94" i="6" s="1"/>
  <c r="F94" i="6"/>
  <c r="G94" i="6" s="1"/>
  <c r="H94" i="6"/>
  <c r="I94" i="6"/>
  <c r="J94" i="6"/>
  <c r="M94" i="6"/>
  <c r="N94" i="6"/>
  <c r="O94" i="6"/>
  <c r="P94" i="6"/>
  <c r="Q94" i="6"/>
  <c r="R94" i="6"/>
  <c r="T94" i="6"/>
  <c r="S94" i="6" s="1"/>
  <c r="U94" i="6"/>
  <c r="V94" i="6"/>
  <c r="W94" i="6"/>
  <c r="X94" i="6"/>
  <c r="AA94" i="6"/>
  <c r="AB94" i="6"/>
  <c r="AC94" i="6" s="1"/>
  <c r="B95" i="6"/>
  <c r="C95" i="6"/>
  <c r="D95" i="6"/>
  <c r="E95" i="6" s="1"/>
  <c r="F95" i="6"/>
  <c r="G95" i="6" s="1"/>
  <c r="H95" i="6"/>
  <c r="I95" i="6"/>
  <c r="J95" i="6"/>
  <c r="K95" i="6"/>
  <c r="M95" i="6"/>
  <c r="N95" i="6"/>
  <c r="P95" i="6"/>
  <c r="O95" i="6" s="1"/>
  <c r="Q95" i="6"/>
  <c r="R95" i="6"/>
  <c r="T95" i="6"/>
  <c r="S95" i="6" s="1"/>
  <c r="U95" i="6"/>
  <c r="V95" i="6"/>
  <c r="W95" i="6"/>
  <c r="X95" i="6"/>
  <c r="AA95" i="6"/>
  <c r="AB95" i="6"/>
  <c r="AC95" i="6" s="1"/>
  <c r="B96" i="6"/>
  <c r="C96" i="6"/>
  <c r="D96" i="6"/>
  <c r="E96" i="6" s="1"/>
  <c r="F96" i="6"/>
  <c r="G96" i="6" s="1"/>
  <c r="H96" i="6"/>
  <c r="I96" i="6"/>
  <c r="J96" i="6"/>
  <c r="M96" i="6"/>
  <c r="N96" i="6"/>
  <c r="P96" i="6"/>
  <c r="O96" i="6" s="1"/>
  <c r="Q96" i="6"/>
  <c r="R96" i="6"/>
  <c r="T96" i="6"/>
  <c r="S96" i="6" s="1"/>
  <c r="U96" i="6"/>
  <c r="V96" i="6"/>
  <c r="X96" i="6"/>
  <c r="W96" i="6" s="1"/>
  <c r="AA96" i="6"/>
  <c r="AB96" i="6"/>
  <c r="AC96" i="6" s="1"/>
  <c r="B97" i="6"/>
  <c r="C97" i="6"/>
  <c r="D97" i="6"/>
  <c r="E97" i="6" s="1"/>
  <c r="F97" i="6"/>
  <c r="G97" i="6"/>
  <c r="H97" i="6"/>
  <c r="I97" i="6"/>
  <c r="J97" i="6"/>
  <c r="M97" i="6"/>
  <c r="N97" i="6"/>
  <c r="P97" i="6"/>
  <c r="O97" i="6" s="1"/>
  <c r="R97" i="6"/>
  <c r="Q97" i="6" s="1"/>
  <c r="T97" i="6"/>
  <c r="S97" i="6" s="1"/>
  <c r="U97" i="6"/>
  <c r="V97" i="6"/>
  <c r="X97" i="6"/>
  <c r="W97" i="6" s="1"/>
  <c r="AA97" i="6"/>
  <c r="AB97" i="6"/>
  <c r="AC97" i="6" s="1"/>
  <c r="B98" i="6"/>
  <c r="C98" i="6"/>
  <c r="D98" i="6"/>
  <c r="E98" i="6" s="1"/>
  <c r="F98" i="6"/>
  <c r="G98" i="6" s="1"/>
  <c r="H98" i="6"/>
  <c r="I98" i="6"/>
  <c r="J98" i="6"/>
  <c r="K98" i="6"/>
  <c r="M98" i="6"/>
  <c r="N98" i="6"/>
  <c r="O98" i="6"/>
  <c r="P98" i="6"/>
  <c r="R98" i="6"/>
  <c r="Q98" i="6" s="1"/>
  <c r="T98" i="6"/>
  <c r="S98" i="6" s="1"/>
  <c r="U98" i="6"/>
  <c r="V98" i="6"/>
  <c r="X98" i="6"/>
  <c r="W98" i="6" s="1"/>
  <c r="AA98" i="6"/>
  <c r="AB98" i="6"/>
  <c r="AC98" i="6" s="1"/>
  <c r="B99" i="6"/>
  <c r="C99" i="6"/>
  <c r="D99" i="6"/>
  <c r="E99" i="6" s="1"/>
  <c r="F99" i="6"/>
  <c r="G99" i="6" s="1"/>
  <c r="H99" i="6"/>
  <c r="I99" i="6"/>
  <c r="J99" i="6"/>
  <c r="M99" i="6"/>
  <c r="N99" i="6"/>
  <c r="P99" i="6"/>
  <c r="O99" i="6" s="1"/>
  <c r="Q99" i="6"/>
  <c r="R99" i="6"/>
  <c r="T99" i="6"/>
  <c r="S99" i="6" s="1"/>
  <c r="U99" i="6"/>
  <c r="V99" i="6"/>
  <c r="X99" i="6"/>
  <c r="W99" i="6" s="1"/>
  <c r="AA99" i="6"/>
  <c r="AB99" i="6"/>
  <c r="AC99" i="6" s="1"/>
  <c r="B100" i="6"/>
  <c r="C100" i="6"/>
  <c r="D100" i="6"/>
  <c r="E100" i="6" s="1"/>
  <c r="F100" i="6"/>
  <c r="G100" i="6" s="1"/>
  <c r="H100" i="6"/>
  <c r="I100" i="6"/>
  <c r="J100" i="6"/>
  <c r="M100" i="6"/>
  <c r="N100" i="6"/>
  <c r="P100" i="6"/>
  <c r="O100" i="6" s="1"/>
  <c r="Q100" i="6"/>
  <c r="R100" i="6"/>
  <c r="T100" i="6"/>
  <c r="S100" i="6" s="1"/>
  <c r="U100" i="6"/>
  <c r="V100" i="6"/>
  <c r="X100" i="6"/>
  <c r="W100" i="6" s="1"/>
  <c r="AA100" i="6"/>
  <c r="AB100" i="6"/>
  <c r="AC100" i="6" s="1"/>
  <c r="B101" i="6"/>
  <c r="C101" i="6"/>
  <c r="D101" i="6"/>
  <c r="E101" i="6" s="1"/>
  <c r="F101" i="6"/>
  <c r="G101" i="6" s="1"/>
  <c r="H101" i="6"/>
  <c r="I101" i="6"/>
  <c r="J101" i="6"/>
  <c r="M101" i="6"/>
  <c r="N101" i="6"/>
  <c r="O101" i="6"/>
  <c r="P101" i="6"/>
  <c r="Q101" i="6"/>
  <c r="R101" i="6"/>
  <c r="T101" i="6"/>
  <c r="S101" i="6" s="1"/>
  <c r="U101" i="6"/>
  <c r="V101" i="6"/>
  <c r="X101" i="6"/>
  <c r="W101" i="6" s="1"/>
  <c r="AA101" i="6"/>
  <c r="AB101" i="6"/>
  <c r="AC101" i="6" s="1"/>
  <c r="B102" i="6"/>
  <c r="C102" i="6"/>
  <c r="D102" i="6"/>
  <c r="E102" i="6" s="1"/>
  <c r="F102" i="6"/>
  <c r="G102" i="6" s="1"/>
  <c r="H102" i="6"/>
  <c r="I102" i="6"/>
  <c r="J102" i="6"/>
  <c r="M102" i="6"/>
  <c r="N102" i="6"/>
  <c r="O102" i="6"/>
  <c r="P102" i="6"/>
  <c r="Q102" i="6"/>
  <c r="R102" i="6"/>
  <c r="T102" i="6"/>
  <c r="S102" i="6" s="1"/>
  <c r="U102" i="6"/>
  <c r="V102" i="6"/>
  <c r="W102" i="6"/>
  <c r="X102" i="6"/>
  <c r="AA102" i="6"/>
  <c r="AB102" i="6"/>
  <c r="AC102" i="6" s="1"/>
  <c r="B103" i="6"/>
  <c r="C103" i="6"/>
  <c r="D103" i="6"/>
  <c r="E103" i="6" s="1"/>
  <c r="F103" i="6"/>
  <c r="G103" i="6" s="1"/>
  <c r="H103" i="6"/>
  <c r="I103" i="6"/>
  <c r="J103" i="6"/>
  <c r="M103" i="6"/>
  <c r="N103" i="6"/>
  <c r="O103" i="6"/>
  <c r="P103" i="6"/>
  <c r="Q103" i="6"/>
  <c r="R103" i="6"/>
  <c r="T103" i="6"/>
  <c r="S103" i="6" s="1"/>
  <c r="U103" i="6"/>
  <c r="V103" i="6"/>
  <c r="X103" i="6"/>
  <c r="W103" i="6" s="1"/>
  <c r="AA103" i="6"/>
  <c r="AB103" i="6"/>
  <c r="AC103" i="6" s="1"/>
  <c r="B104" i="6"/>
  <c r="C104" i="6"/>
  <c r="D104" i="6"/>
  <c r="E104" i="6"/>
  <c r="F104" i="6"/>
  <c r="G104" i="6" s="1"/>
  <c r="H104" i="6"/>
  <c r="I104" i="6"/>
  <c r="J104" i="6"/>
  <c r="M104" i="6"/>
  <c r="N104" i="6"/>
  <c r="O104" i="6"/>
  <c r="P104" i="6"/>
  <c r="R104" i="6"/>
  <c r="Q104" i="6" s="1"/>
  <c r="T104" i="6"/>
  <c r="S104" i="6" s="1"/>
  <c r="U104" i="6"/>
  <c r="V104" i="6"/>
  <c r="X104" i="6"/>
  <c r="W104" i="6" s="1"/>
  <c r="AA104" i="6"/>
  <c r="AB104" i="6"/>
  <c r="AC104" i="6" s="1"/>
  <c r="B105" i="6"/>
  <c r="C105" i="6"/>
  <c r="D105" i="6"/>
  <c r="E105" i="6"/>
  <c r="F105" i="6"/>
  <c r="G105" i="6" s="1"/>
  <c r="H105" i="6"/>
  <c r="I105" i="6"/>
  <c r="J105" i="6"/>
  <c r="M105" i="6"/>
  <c r="N105" i="6"/>
  <c r="O105" i="6"/>
  <c r="P105" i="6"/>
  <c r="Q105" i="6"/>
  <c r="R105" i="6"/>
  <c r="T105" i="6"/>
  <c r="S105" i="6" s="1"/>
  <c r="U105" i="6"/>
  <c r="V105" i="6"/>
  <c r="X105" i="6"/>
  <c r="W105" i="6" s="1"/>
  <c r="AA105" i="6"/>
  <c r="AB105" i="6"/>
  <c r="AC105" i="6" s="1"/>
  <c r="B106" i="6"/>
  <c r="C106" i="6"/>
  <c r="D106" i="6"/>
  <c r="E106" i="6" s="1"/>
  <c r="F106" i="6"/>
  <c r="G106" i="6" s="1"/>
  <c r="H106" i="6"/>
  <c r="I106" i="6"/>
  <c r="J106" i="6"/>
  <c r="M106" i="6"/>
  <c r="N106" i="6"/>
  <c r="P106" i="6"/>
  <c r="O106" i="6" s="1"/>
  <c r="R106" i="6"/>
  <c r="Q106" i="6" s="1"/>
  <c r="T106" i="6"/>
  <c r="S106" i="6" s="1"/>
  <c r="U106" i="6"/>
  <c r="V106" i="6"/>
  <c r="X106" i="6"/>
  <c r="W106" i="6" s="1"/>
  <c r="AA106" i="6"/>
  <c r="AB106" i="6"/>
  <c r="AC106" i="6" s="1"/>
  <c r="B107" i="6"/>
  <c r="C107" i="6"/>
  <c r="D107" i="6"/>
  <c r="E107" i="6" s="1"/>
  <c r="F107" i="6"/>
  <c r="G107" i="6"/>
  <c r="H107" i="6"/>
  <c r="I107" i="6"/>
  <c r="J107" i="6"/>
  <c r="M107" i="6"/>
  <c r="N107" i="6"/>
  <c r="O107" i="6"/>
  <c r="P107" i="6"/>
  <c r="R107" i="6"/>
  <c r="Q107" i="6" s="1"/>
  <c r="T107" i="6"/>
  <c r="S107" i="6" s="1"/>
  <c r="U107" i="6"/>
  <c r="V107" i="6"/>
  <c r="X107" i="6"/>
  <c r="W107" i="6" s="1"/>
  <c r="AA107" i="6"/>
  <c r="AB107" i="6"/>
  <c r="AC107" i="6" s="1"/>
  <c r="B108" i="6"/>
  <c r="C108" i="6"/>
  <c r="D108" i="6"/>
  <c r="E108" i="6" s="1"/>
  <c r="F108" i="6"/>
  <c r="G108" i="6" s="1"/>
  <c r="H108" i="6"/>
  <c r="I108" i="6"/>
  <c r="J108" i="6"/>
  <c r="M108" i="6"/>
  <c r="N108" i="6"/>
  <c r="P108" i="6"/>
  <c r="O108" i="6" s="1"/>
  <c r="R108" i="6"/>
  <c r="Q108" i="6" s="1"/>
  <c r="T108" i="6"/>
  <c r="S108" i="6" s="1"/>
  <c r="U108" i="6"/>
  <c r="V108" i="6"/>
  <c r="X108" i="6"/>
  <c r="W108" i="6" s="1"/>
  <c r="AA108" i="6"/>
  <c r="AB108" i="6"/>
  <c r="AC108" i="6" s="1"/>
  <c r="B109" i="6"/>
  <c r="C109" i="6"/>
  <c r="D109" i="6"/>
  <c r="E109" i="6"/>
  <c r="F109" i="6"/>
  <c r="G109" i="6" s="1"/>
  <c r="H109" i="6"/>
  <c r="I109" i="6"/>
  <c r="J109" i="6"/>
  <c r="M109" i="6"/>
  <c r="N109" i="6"/>
  <c r="P109" i="6"/>
  <c r="O109" i="6" s="1"/>
  <c r="R109" i="6"/>
  <c r="Q109" i="6" s="1"/>
  <c r="T109" i="6"/>
  <c r="S109" i="6" s="1"/>
  <c r="U109" i="6"/>
  <c r="V109" i="6"/>
  <c r="W109" i="6"/>
  <c r="X109" i="6"/>
  <c r="AA109" i="6"/>
  <c r="AB109" i="6"/>
  <c r="AC109" i="6" s="1"/>
  <c r="B110" i="6"/>
  <c r="C110" i="6"/>
  <c r="D110" i="6"/>
  <c r="E110" i="6" s="1"/>
  <c r="F110" i="6"/>
  <c r="G110" i="6" s="1"/>
  <c r="H110" i="6"/>
  <c r="I110" i="6"/>
  <c r="J110" i="6"/>
  <c r="M110" i="6"/>
  <c r="N110" i="6"/>
  <c r="O110" i="6"/>
  <c r="P110" i="6"/>
  <c r="R110" i="6"/>
  <c r="Q110" i="6" s="1"/>
  <c r="T110" i="6"/>
  <c r="S110" i="6" s="1"/>
  <c r="U110" i="6"/>
  <c r="V110" i="6"/>
  <c r="X110" i="6"/>
  <c r="W110" i="6" s="1"/>
  <c r="AA110" i="6"/>
  <c r="AB110" i="6"/>
  <c r="AC110" i="6" s="1"/>
  <c r="B111" i="6"/>
  <c r="C111" i="6"/>
  <c r="D111" i="6"/>
  <c r="E111" i="6" s="1"/>
  <c r="F111" i="6"/>
  <c r="G111" i="6"/>
  <c r="H111" i="6"/>
  <c r="I111" i="6"/>
  <c r="J111" i="6"/>
  <c r="M111" i="6"/>
  <c r="N111" i="6"/>
  <c r="O111" i="6"/>
  <c r="P111" i="6"/>
  <c r="R111" i="6"/>
  <c r="Q111" i="6" s="1"/>
  <c r="T111" i="6"/>
  <c r="S111" i="6" s="1"/>
  <c r="U111" i="6"/>
  <c r="V111" i="6"/>
  <c r="X111" i="6"/>
  <c r="W111" i="6" s="1"/>
  <c r="AA111" i="6"/>
  <c r="AB111" i="6"/>
  <c r="AC111" i="6"/>
  <c r="B112" i="6"/>
  <c r="C112" i="6"/>
  <c r="D112" i="6"/>
  <c r="E112" i="6" s="1"/>
  <c r="F112" i="6"/>
  <c r="G112" i="6"/>
  <c r="H112" i="6"/>
  <c r="I112" i="6"/>
  <c r="J112" i="6"/>
  <c r="M112" i="6"/>
  <c r="N112" i="6"/>
  <c r="O112" i="6"/>
  <c r="P112" i="6"/>
  <c r="Q112" i="6"/>
  <c r="R112" i="6"/>
  <c r="T112" i="6"/>
  <c r="S112" i="6" s="1"/>
  <c r="U112" i="6"/>
  <c r="V112" i="6"/>
  <c r="X112" i="6"/>
  <c r="W112" i="6" s="1"/>
  <c r="AA112" i="6"/>
  <c r="AB112" i="6"/>
  <c r="AC112" i="6"/>
  <c r="B113" i="6"/>
  <c r="C113" i="6"/>
  <c r="D113" i="6"/>
  <c r="E113" i="6" s="1"/>
  <c r="F113" i="6"/>
  <c r="G113" i="6" s="1"/>
  <c r="H113" i="6"/>
  <c r="I113" i="6"/>
  <c r="J113" i="6"/>
  <c r="M113" i="6"/>
  <c r="N113" i="6"/>
  <c r="O113" i="6"/>
  <c r="P113" i="6"/>
  <c r="R113" i="6"/>
  <c r="Q113" i="6" s="1"/>
  <c r="T113" i="6"/>
  <c r="S113" i="6" s="1"/>
  <c r="U113" i="6"/>
  <c r="V113" i="6"/>
  <c r="X113" i="6"/>
  <c r="W113" i="6" s="1"/>
  <c r="AA113" i="6"/>
  <c r="AB113" i="6"/>
  <c r="AC113" i="6" s="1"/>
  <c r="B114" i="6"/>
  <c r="C114" i="6"/>
  <c r="D114" i="6"/>
  <c r="E114" i="6" s="1"/>
  <c r="F114" i="6"/>
  <c r="G114" i="6" s="1"/>
  <c r="H114" i="6"/>
  <c r="I114" i="6"/>
  <c r="J114" i="6"/>
  <c r="M114" i="6"/>
  <c r="N114" i="6"/>
  <c r="P114" i="6"/>
  <c r="O114" i="6" s="1"/>
  <c r="Q114" i="6"/>
  <c r="R114" i="6"/>
  <c r="T114" i="6"/>
  <c r="S114" i="6" s="1"/>
  <c r="U114" i="6"/>
  <c r="V114" i="6"/>
  <c r="X114" i="6"/>
  <c r="W114" i="6" s="1"/>
  <c r="AA114" i="6"/>
  <c r="AB114" i="6"/>
  <c r="AC114" i="6" s="1"/>
  <c r="B115" i="6"/>
  <c r="C115" i="6"/>
  <c r="D115" i="6"/>
  <c r="E115" i="6" s="1"/>
  <c r="F115" i="6"/>
  <c r="G115" i="6" s="1"/>
  <c r="H115" i="6"/>
  <c r="I115" i="6"/>
  <c r="J115" i="6"/>
  <c r="L115" i="6"/>
  <c r="K115" i="6" s="1"/>
  <c r="M115" i="6"/>
  <c r="N115" i="6"/>
  <c r="P115" i="6"/>
  <c r="O115" i="6" s="1"/>
  <c r="Q115" i="6"/>
  <c r="R115" i="6"/>
  <c r="T115" i="6"/>
  <c r="S115" i="6" s="1"/>
  <c r="U115" i="6"/>
  <c r="V115" i="6"/>
  <c r="X115" i="6"/>
  <c r="W115" i="6" s="1"/>
  <c r="AA115" i="6"/>
  <c r="AB115" i="6"/>
  <c r="AC115" i="6" s="1"/>
  <c r="B116" i="6"/>
  <c r="C116" i="6"/>
  <c r="D116" i="6"/>
  <c r="E116" i="6" s="1"/>
  <c r="F116" i="6"/>
  <c r="G116" i="6" s="1"/>
  <c r="H116" i="6"/>
  <c r="I116" i="6"/>
  <c r="J116" i="6"/>
  <c r="K116" i="6"/>
  <c r="M116" i="6"/>
  <c r="N116" i="6"/>
  <c r="P116" i="6"/>
  <c r="O116" i="6" s="1"/>
  <c r="Q116" i="6"/>
  <c r="R116" i="6"/>
  <c r="T116" i="6"/>
  <c r="S116" i="6" s="1"/>
  <c r="U116" i="6"/>
  <c r="V116" i="6"/>
  <c r="X116" i="6"/>
  <c r="W116" i="6" s="1"/>
  <c r="AA116" i="6"/>
  <c r="AB116" i="6"/>
  <c r="AC116" i="6" s="1"/>
  <c r="B117" i="6"/>
  <c r="C117" i="6"/>
  <c r="D117" i="6"/>
  <c r="E117" i="6" s="1"/>
  <c r="F117" i="6"/>
  <c r="G117" i="6" s="1"/>
  <c r="H117" i="6"/>
  <c r="I117" i="6"/>
  <c r="J117" i="6"/>
  <c r="M117" i="6"/>
  <c r="N117" i="6"/>
  <c r="O117" i="6"/>
  <c r="P117" i="6"/>
  <c r="Q117" i="6"/>
  <c r="R117" i="6"/>
  <c r="T117" i="6"/>
  <c r="S117" i="6" s="1"/>
  <c r="U117" i="6"/>
  <c r="V117" i="6"/>
  <c r="X117" i="6"/>
  <c r="W117" i="6" s="1"/>
  <c r="AA117" i="6"/>
  <c r="AB117" i="6"/>
  <c r="AC117" i="6" s="1"/>
  <c r="B118" i="6"/>
  <c r="C118" i="6"/>
  <c r="D118" i="6"/>
  <c r="E118" i="6" s="1"/>
  <c r="F118" i="6"/>
  <c r="G118" i="6" s="1"/>
  <c r="H118" i="6"/>
  <c r="I118" i="6"/>
  <c r="J118" i="6"/>
  <c r="M118" i="6"/>
  <c r="N118" i="6"/>
  <c r="O118" i="6"/>
  <c r="P118" i="6"/>
  <c r="Q118" i="6"/>
  <c r="R118" i="6"/>
  <c r="T118" i="6"/>
  <c r="S118" i="6" s="1"/>
  <c r="U118" i="6"/>
  <c r="V118" i="6"/>
  <c r="X118" i="6"/>
  <c r="W118" i="6" s="1"/>
  <c r="AA118" i="6"/>
  <c r="AB118" i="6"/>
  <c r="AC118" i="6" s="1"/>
  <c r="B119" i="6"/>
  <c r="C119" i="6"/>
  <c r="D119" i="6"/>
  <c r="E119" i="6" s="1"/>
  <c r="F119" i="6"/>
  <c r="G119" i="6" s="1"/>
  <c r="H119" i="6"/>
  <c r="I119" i="6"/>
  <c r="J119" i="6"/>
  <c r="M119" i="6"/>
  <c r="N119" i="6"/>
  <c r="P119" i="6"/>
  <c r="O119" i="6" s="1"/>
  <c r="Q119" i="6"/>
  <c r="R119" i="6"/>
  <c r="T119" i="6"/>
  <c r="S119" i="6" s="1"/>
  <c r="U119" i="6"/>
  <c r="V119" i="6"/>
  <c r="W119" i="6"/>
  <c r="X119" i="6"/>
  <c r="AA119" i="6"/>
  <c r="AB119" i="6"/>
  <c r="AC119" i="6" s="1"/>
  <c r="B120" i="6"/>
  <c r="C120" i="6"/>
  <c r="D120" i="6"/>
  <c r="E120" i="6"/>
  <c r="F120" i="6"/>
  <c r="G120" i="6"/>
  <c r="H120" i="6"/>
  <c r="I120" i="6"/>
  <c r="J120" i="6"/>
  <c r="M120" i="6"/>
  <c r="N120" i="6"/>
  <c r="O120" i="6"/>
  <c r="P120" i="6"/>
  <c r="R120" i="6"/>
  <c r="Q120" i="6" s="1"/>
  <c r="T120" i="6"/>
  <c r="S120" i="6" s="1"/>
  <c r="U120" i="6"/>
  <c r="V120" i="6"/>
  <c r="X120" i="6"/>
  <c r="W120" i="6" s="1"/>
  <c r="AA120" i="6"/>
  <c r="AB120" i="6"/>
  <c r="AC120" i="6" s="1"/>
  <c r="B121" i="6"/>
  <c r="C121" i="6"/>
  <c r="D121" i="6"/>
  <c r="E121" i="6"/>
  <c r="F121" i="6"/>
  <c r="G121" i="6"/>
  <c r="H121" i="6"/>
  <c r="I121" i="6"/>
  <c r="J121" i="6"/>
  <c r="M121" i="6"/>
  <c r="N121" i="6"/>
  <c r="O121" i="6"/>
  <c r="P121" i="6"/>
  <c r="Q121" i="6"/>
  <c r="R121" i="6"/>
  <c r="T121" i="6"/>
  <c r="S121" i="6" s="1"/>
  <c r="U121" i="6"/>
  <c r="V121" i="6"/>
  <c r="X121" i="6"/>
  <c r="W121" i="6" s="1"/>
  <c r="AA121" i="6"/>
  <c r="AB121" i="6"/>
  <c r="AC121" i="6" s="1"/>
  <c r="B122" i="6"/>
  <c r="C122" i="6"/>
  <c r="D122" i="6"/>
  <c r="E122" i="6" s="1"/>
  <c r="F122" i="6"/>
  <c r="G122" i="6" s="1"/>
  <c r="H122" i="6"/>
  <c r="I122" i="6"/>
  <c r="J122" i="6"/>
  <c r="M122" i="6"/>
  <c r="N122" i="6"/>
  <c r="O122" i="6"/>
  <c r="P122" i="6"/>
  <c r="R122" i="6"/>
  <c r="Q122" i="6" s="1"/>
  <c r="T122" i="6"/>
  <c r="S122" i="6" s="1"/>
  <c r="U122" i="6"/>
  <c r="V122" i="6"/>
  <c r="X122" i="6"/>
  <c r="W122" i="6" s="1"/>
  <c r="AA122" i="6"/>
  <c r="AB122" i="6"/>
  <c r="AC122" i="6" s="1"/>
  <c r="B123" i="6"/>
  <c r="C123" i="6"/>
  <c r="D123" i="6"/>
  <c r="E123" i="6"/>
  <c r="F123" i="6"/>
  <c r="G123" i="6"/>
  <c r="H123" i="6"/>
  <c r="I123" i="6"/>
  <c r="J123" i="6"/>
  <c r="M123" i="6"/>
  <c r="N123" i="6"/>
  <c r="O123" i="6"/>
  <c r="P123" i="6"/>
  <c r="R123" i="6"/>
  <c r="Q123" i="6" s="1"/>
  <c r="T123" i="6"/>
  <c r="S123" i="6" s="1"/>
  <c r="U123" i="6"/>
  <c r="V123" i="6"/>
  <c r="W123" i="6"/>
  <c r="X123" i="6"/>
  <c r="AA123" i="6"/>
  <c r="AB123" i="6"/>
  <c r="AC123" i="6" s="1"/>
  <c r="B124" i="6"/>
  <c r="C124" i="6"/>
  <c r="D124" i="6"/>
  <c r="E124" i="6" s="1"/>
  <c r="F124" i="6"/>
  <c r="G124" i="6" s="1"/>
  <c r="H124" i="6"/>
  <c r="I124" i="6"/>
  <c r="J124" i="6"/>
  <c r="M124" i="6"/>
  <c r="N124" i="6"/>
  <c r="P124" i="6"/>
  <c r="O124" i="6" s="1"/>
  <c r="R124" i="6"/>
  <c r="Q124" i="6" s="1"/>
  <c r="T124" i="6"/>
  <c r="S124" i="6" s="1"/>
  <c r="U124" i="6"/>
  <c r="V124" i="6"/>
  <c r="X124" i="6"/>
  <c r="W124" i="6" s="1"/>
  <c r="AA124" i="6"/>
  <c r="AB124" i="6"/>
  <c r="AC124" i="6" s="1"/>
  <c r="B125" i="6"/>
  <c r="C125" i="6"/>
  <c r="D125" i="6"/>
  <c r="E125" i="6"/>
  <c r="F125" i="6"/>
  <c r="G125" i="6"/>
  <c r="H125" i="6"/>
  <c r="I125" i="6"/>
  <c r="J125" i="6"/>
  <c r="M125" i="6"/>
  <c r="N125" i="6"/>
  <c r="P125" i="6"/>
  <c r="O125" i="6" s="1"/>
  <c r="R125" i="6"/>
  <c r="Q125" i="6" s="1"/>
  <c r="T125" i="6"/>
  <c r="S125" i="6" s="1"/>
  <c r="U125" i="6"/>
  <c r="V125" i="6"/>
  <c r="X125" i="6"/>
  <c r="W125" i="6" s="1"/>
  <c r="AA125" i="6"/>
  <c r="AB125" i="6"/>
  <c r="AC125" i="6" s="1"/>
  <c r="B126" i="6"/>
  <c r="C126" i="6"/>
  <c r="D126" i="6"/>
  <c r="E126" i="6"/>
  <c r="F126" i="6"/>
  <c r="G126" i="6"/>
  <c r="H126" i="6"/>
  <c r="I126" i="6"/>
  <c r="J126" i="6"/>
  <c r="M126" i="6"/>
  <c r="N126" i="6"/>
  <c r="P126" i="6"/>
  <c r="O126" i="6" s="1"/>
  <c r="Q126" i="6"/>
  <c r="R126" i="6"/>
  <c r="T126" i="6"/>
  <c r="S126" i="6" s="1"/>
  <c r="U126" i="6"/>
  <c r="V126" i="6"/>
  <c r="X126" i="6"/>
  <c r="W126" i="6" s="1"/>
  <c r="AA126" i="6"/>
  <c r="AB126" i="6"/>
  <c r="AC126" i="6" s="1"/>
  <c r="B127" i="6"/>
  <c r="C127" i="6"/>
  <c r="D127" i="6"/>
  <c r="E127" i="6"/>
  <c r="F127" i="6"/>
  <c r="G127" i="6"/>
  <c r="H127" i="6"/>
  <c r="I127" i="6"/>
  <c r="J127" i="6"/>
  <c r="K127" i="6"/>
  <c r="M127" i="6"/>
  <c r="N127" i="6"/>
  <c r="O127" i="6"/>
  <c r="P127" i="6"/>
  <c r="Q127" i="6"/>
  <c r="R127" i="6"/>
  <c r="T127" i="6"/>
  <c r="S127" i="6" s="1"/>
  <c r="U127" i="6"/>
  <c r="V127" i="6"/>
  <c r="X127" i="6"/>
  <c r="W127" i="6" s="1"/>
  <c r="AA127" i="6"/>
  <c r="AB127" i="6"/>
  <c r="AC127" i="6"/>
  <c r="B128" i="6"/>
  <c r="C128" i="6"/>
  <c r="D128" i="6"/>
  <c r="E128" i="6"/>
  <c r="F128" i="6"/>
  <c r="G128" i="6"/>
  <c r="H128" i="6"/>
  <c r="I128" i="6"/>
  <c r="J128" i="6"/>
  <c r="M128" i="6"/>
  <c r="N128" i="6"/>
  <c r="P128" i="6"/>
  <c r="O128" i="6" s="1"/>
  <c r="Q128" i="6"/>
  <c r="R128" i="6"/>
  <c r="T128" i="6"/>
  <c r="S128" i="6" s="1"/>
  <c r="U128" i="6"/>
  <c r="V128" i="6"/>
  <c r="X128" i="6"/>
  <c r="W128" i="6" s="1"/>
  <c r="AA128" i="6"/>
  <c r="AB128" i="6"/>
  <c r="AC128" i="6" s="1"/>
  <c r="B129" i="6"/>
  <c r="C129" i="6"/>
  <c r="D129" i="6"/>
  <c r="E129" i="6" s="1"/>
  <c r="F129" i="6"/>
  <c r="G129" i="6" s="1"/>
  <c r="H129" i="6"/>
  <c r="I129" i="6"/>
  <c r="J129" i="6"/>
  <c r="M129" i="6"/>
  <c r="N129" i="6"/>
  <c r="P129" i="6"/>
  <c r="O129" i="6" s="1"/>
  <c r="R129" i="6"/>
  <c r="Q129" i="6" s="1"/>
  <c r="T129" i="6"/>
  <c r="S129" i="6" s="1"/>
  <c r="U129" i="6"/>
  <c r="V129" i="6"/>
  <c r="X129" i="6"/>
  <c r="W129" i="6" s="1"/>
  <c r="AA129" i="6"/>
  <c r="AB129" i="6"/>
  <c r="AC129" i="6"/>
  <c r="B130" i="6"/>
  <c r="C130" i="6"/>
  <c r="D130" i="6"/>
  <c r="E130" i="6"/>
  <c r="F130" i="6"/>
  <c r="G130" i="6"/>
  <c r="H130" i="6"/>
  <c r="I130" i="6"/>
  <c r="J130" i="6"/>
  <c r="M130" i="6"/>
  <c r="N130" i="6"/>
  <c r="P130" i="6"/>
  <c r="O130" i="6" s="1"/>
  <c r="R130" i="6"/>
  <c r="Q130" i="6" s="1"/>
  <c r="T130" i="6"/>
  <c r="S130" i="6" s="1"/>
  <c r="U130" i="6"/>
  <c r="V130" i="6"/>
  <c r="X130" i="6"/>
  <c r="W130" i="6" s="1"/>
  <c r="AA130" i="6"/>
  <c r="AB130" i="6"/>
  <c r="AC130" i="6" s="1"/>
  <c r="B131" i="6"/>
  <c r="C131" i="6"/>
  <c r="D131" i="6"/>
  <c r="E131" i="6" s="1"/>
  <c r="F131" i="6"/>
  <c r="G131" i="6" s="1"/>
  <c r="H131" i="6"/>
  <c r="I131" i="6"/>
  <c r="J131" i="6"/>
  <c r="M131" i="6"/>
  <c r="N131" i="6"/>
  <c r="O131" i="6"/>
  <c r="P131" i="6"/>
  <c r="R131" i="6"/>
  <c r="Q131" i="6" s="1"/>
  <c r="S131" i="6"/>
  <c r="T131" i="6"/>
  <c r="U131" i="6"/>
  <c r="V131" i="6"/>
  <c r="X131" i="6"/>
  <c r="W131" i="6" s="1"/>
  <c r="AA131" i="6"/>
  <c r="AB131" i="6"/>
  <c r="AC131" i="6" s="1"/>
  <c r="B132" i="6"/>
  <c r="C132" i="6"/>
  <c r="D132" i="6"/>
  <c r="E132" i="6" s="1"/>
  <c r="F132" i="6"/>
  <c r="G132" i="6" s="1"/>
  <c r="H132" i="6"/>
  <c r="I132" i="6"/>
  <c r="J132" i="6"/>
  <c r="M132" i="6"/>
  <c r="N132" i="6"/>
  <c r="O132" i="6"/>
  <c r="P132" i="6"/>
  <c r="Q132" i="6"/>
  <c r="R132" i="6"/>
  <c r="T132" i="6"/>
  <c r="S132" i="6" s="1"/>
  <c r="U132" i="6"/>
  <c r="V132" i="6"/>
  <c r="W132" i="6"/>
  <c r="X132" i="6"/>
  <c r="AA132" i="6"/>
  <c r="AB132" i="6"/>
  <c r="AC132" i="6" s="1"/>
  <c r="B133" i="6"/>
  <c r="C133" i="6"/>
  <c r="D133" i="6"/>
  <c r="E133" i="6" s="1"/>
  <c r="F133" i="6"/>
  <c r="G133" i="6" s="1"/>
  <c r="H133" i="6"/>
  <c r="I133" i="6"/>
  <c r="J133" i="6"/>
  <c r="L133" i="6"/>
  <c r="K133" i="6" s="1"/>
  <c r="M133" i="6"/>
  <c r="N133" i="6"/>
  <c r="O133" i="6"/>
  <c r="P133" i="6"/>
  <c r="Q133" i="6"/>
  <c r="R133" i="6"/>
  <c r="T133" i="6"/>
  <c r="S133" i="6" s="1"/>
  <c r="U133" i="6"/>
  <c r="V133" i="6"/>
  <c r="X133" i="6"/>
  <c r="W133" i="6" s="1"/>
  <c r="AA133" i="6"/>
  <c r="AB133" i="6"/>
  <c r="AC133" i="6" s="1"/>
  <c r="B134" i="6"/>
  <c r="C134" i="6"/>
  <c r="D134" i="6"/>
  <c r="E134" i="6"/>
  <c r="F134" i="6"/>
  <c r="G134" i="6"/>
  <c r="H134" i="6"/>
  <c r="I134" i="6"/>
  <c r="J134" i="6"/>
  <c r="M134" i="6"/>
  <c r="N134" i="6"/>
  <c r="P134" i="6"/>
  <c r="O134" i="6" s="1"/>
  <c r="R134" i="6"/>
  <c r="Q134" i="6" s="1"/>
  <c r="T134" i="6"/>
  <c r="S134" i="6" s="1"/>
  <c r="U134" i="6"/>
  <c r="V134" i="6"/>
  <c r="X134" i="6"/>
  <c r="W134" i="6" s="1"/>
  <c r="AA134" i="6"/>
  <c r="AB134" i="6"/>
  <c r="AC134" i="6" s="1"/>
  <c r="B135" i="6"/>
  <c r="C135" i="6"/>
  <c r="D135" i="6"/>
  <c r="E135" i="6" s="1"/>
  <c r="F135" i="6"/>
  <c r="G135" i="6" s="1"/>
  <c r="H135" i="6"/>
  <c r="I135" i="6"/>
  <c r="J135" i="6"/>
  <c r="M135" i="6"/>
  <c r="N135" i="6"/>
  <c r="O135" i="6"/>
  <c r="P135" i="6"/>
  <c r="R135" i="6"/>
  <c r="Q135" i="6" s="1"/>
  <c r="S135" i="6"/>
  <c r="T135" i="6"/>
  <c r="U135" i="6"/>
  <c r="V135" i="6"/>
  <c r="X135" i="6"/>
  <c r="W135" i="6" s="1"/>
  <c r="AA135" i="6"/>
  <c r="AB135" i="6"/>
  <c r="AC135" i="6" s="1"/>
  <c r="B136" i="6"/>
  <c r="C136" i="6"/>
  <c r="D136" i="6"/>
  <c r="E136" i="6"/>
  <c r="F136" i="6"/>
  <c r="G136" i="6"/>
  <c r="H136" i="6"/>
  <c r="I136" i="6"/>
  <c r="J136" i="6"/>
  <c r="M136" i="6"/>
  <c r="N136" i="6"/>
  <c r="O136" i="6"/>
  <c r="P136" i="6"/>
  <c r="R136" i="6"/>
  <c r="Q136" i="6" s="1"/>
  <c r="T136" i="6"/>
  <c r="S136" i="6" s="1"/>
  <c r="U136" i="6"/>
  <c r="V136" i="6"/>
  <c r="X136" i="6"/>
  <c r="W136" i="6" s="1"/>
  <c r="AA136" i="6"/>
  <c r="AB136" i="6"/>
  <c r="AC136" i="6" s="1"/>
  <c r="B137" i="6"/>
  <c r="C137" i="6"/>
  <c r="D137" i="6"/>
  <c r="E137" i="6"/>
  <c r="F137" i="6"/>
  <c r="G137" i="6"/>
  <c r="H137" i="6"/>
  <c r="I137" i="6"/>
  <c r="J137" i="6"/>
  <c r="M137" i="6"/>
  <c r="N137" i="6"/>
  <c r="O137" i="6"/>
  <c r="P137" i="6"/>
  <c r="Q137" i="6"/>
  <c r="R137" i="6"/>
  <c r="S137" i="6"/>
  <c r="T137" i="6"/>
  <c r="U137" i="6"/>
  <c r="V137" i="6"/>
  <c r="X137" i="6"/>
  <c r="W137" i="6" s="1"/>
  <c r="AA137" i="6"/>
  <c r="AB137" i="6"/>
  <c r="AC137" i="6" s="1"/>
  <c r="B138" i="6"/>
  <c r="C138" i="6"/>
  <c r="D138" i="6"/>
  <c r="E138" i="6"/>
  <c r="F138" i="6"/>
  <c r="G138" i="6"/>
  <c r="H138" i="6"/>
  <c r="I138" i="6"/>
  <c r="J138" i="6"/>
  <c r="L138" i="6"/>
  <c r="K138" i="6" s="1"/>
  <c r="M138" i="6"/>
  <c r="N138" i="6"/>
  <c r="O138" i="6"/>
  <c r="P138" i="6"/>
  <c r="Q138" i="6"/>
  <c r="R138" i="6"/>
  <c r="T138" i="6"/>
  <c r="S138" i="6" s="1"/>
  <c r="U138" i="6"/>
  <c r="V138" i="6"/>
  <c r="X138" i="6"/>
  <c r="W138" i="6" s="1"/>
  <c r="AA138" i="6"/>
  <c r="AB138" i="6"/>
  <c r="AC138" i="6" s="1"/>
  <c r="B139" i="6"/>
  <c r="C139" i="6"/>
  <c r="D139" i="6"/>
  <c r="E139" i="6"/>
  <c r="F139" i="6"/>
  <c r="G139" i="6"/>
  <c r="H139" i="6"/>
  <c r="I139" i="6"/>
  <c r="J139" i="6"/>
  <c r="M139" i="6"/>
  <c r="N139" i="6"/>
  <c r="O139" i="6"/>
  <c r="P139" i="6"/>
  <c r="Q139" i="6"/>
  <c r="R139" i="6"/>
  <c r="T139" i="6"/>
  <c r="S139" i="6" s="1"/>
  <c r="U139" i="6"/>
  <c r="V139" i="6"/>
  <c r="X139" i="6"/>
  <c r="W139" i="6" s="1"/>
  <c r="AA139" i="6"/>
  <c r="AB139" i="6"/>
  <c r="AC139" i="6" s="1"/>
  <c r="B140" i="6"/>
  <c r="C140" i="6"/>
  <c r="D140" i="6"/>
  <c r="E140" i="6" s="1"/>
  <c r="F140" i="6"/>
  <c r="G140" i="6" s="1"/>
  <c r="H140" i="6"/>
  <c r="I140" i="6"/>
  <c r="J140" i="6"/>
  <c r="M140" i="6"/>
  <c r="N140" i="6"/>
  <c r="O140" i="6"/>
  <c r="P140" i="6"/>
  <c r="R140" i="6"/>
  <c r="Q140" i="6" s="1"/>
  <c r="T140" i="6"/>
  <c r="S140" i="6" s="1"/>
  <c r="U140" i="6"/>
  <c r="V140" i="6"/>
  <c r="X140" i="6"/>
  <c r="W140" i="6" s="1"/>
  <c r="AA140" i="6"/>
  <c r="AB140" i="6"/>
  <c r="AC140" i="6" s="1"/>
  <c r="B141" i="6"/>
  <c r="C141" i="6"/>
  <c r="D141" i="6"/>
  <c r="E141" i="6"/>
  <c r="F141" i="6"/>
  <c r="G141" i="6"/>
  <c r="H141" i="6"/>
  <c r="I141" i="6"/>
  <c r="J141" i="6"/>
  <c r="M141" i="6"/>
  <c r="N141" i="6"/>
  <c r="O141" i="6"/>
  <c r="P141" i="6"/>
  <c r="R141" i="6"/>
  <c r="Q141" i="6" s="1"/>
  <c r="T141" i="6"/>
  <c r="S141" i="6" s="1"/>
  <c r="U141" i="6"/>
  <c r="V141" i="6"/>
  <c r="X141" i="6"/>
  <c r="W141" i="6" s="1"/>
  <c r="AA141" i="6"/>
  <c r="AB141" i="6"/>
  <c r="AC141" i="6" s="1"/>
  <c r="B142" i="6"/>
  <c r="C142" i="6"/>
  <c r="D142" i="6"/>
  <c r="E142" i="6"/>
  <c r="F142" i="6"/>
  <c r="G142" i="6"/>
  <c r="H142" i="6"/>
  <c r="I142" i="6"/>
  <c r="J142" i="6"/>
  <c r="M142" i="6"/>
  <c r="N142" i="6"/>
  <c r="O142" i="6"/>
  <c r="P142" i="6"/>
  <c r="Q142" i="6"/>
  <c r="R142" i="6"/>
  <c r="T142" i="6"/>
  <c r="S142" i="6" s="1"/>
  <c r="U142" i="6"/>
  <c r="V142" i="6"/>
  <c r="X142" i="6"/>
  <c r="W142" i="6" s="1"/>
  <c r="AA142" i="6"/>
  <c r="AB142" i="6"/>
  <c r="AC142" i="6" s="1"/>
  <c r="B143" i="6"/>
  <c r="C143" i="6"/>
  <c r="D143" i="6"/>
  <c r="E143" i="6"/>
  <c r="F143" i="6"/>
  <c r="G143" i="6"/>
  <c r="H143" i="6"/>
  <c r="I143" i="6"/>
  <c r="J143" i="6"/>
  <c r="M143" i="6"/>
  <c r="N143" i="6"/>
  <c r="O143" i="6"/>
  <c r="P143" i="6"/>
  <c r="Q143" i="6"/>
  <c r="R143" i="6"/>
  <c r="T143" i="6"/>
  <c r="S143" i="6" s="1"/>
  <c r="U143" i="6"/>
  <c r="V143" i="6"/>
  <c r="X143" i="6"/>
  <c r="W143" i="6" s="1"/>
  <c r="AA143" i="6"/>
  <c r="AB143" i="6"/>
  <c r="AC143" i="6" s="1"/>
  <c r="B144" i="6"/>
  <c r="C144" i="6"/>
  <c r="D144" i="6"/>
  <c r="E144" i="6"/>
  <c r="F144" i="6"/>
  <c r="G144" i="6"/>
  <c r="H144" i="6"/>
  <c r="I144" i="6"/>
  <c r="J144" i="6"/>
  <c r="M144" i="6"/>
  <c r="N144" i="6"/>
  <c r="P144" i="6"/>
  <c r="O144" i="6" s="1"/>
  <c r="Q144" i="6"/>
  <c r="R144" i="6"/>
  <c r="T144" i="6"/>
  <c r="S144" i="6" s="1"/>
  <c r="U144" i="6"/>
  <c r="V144" i="6"/>
  <c r="X144" i="6"/>
  <c r="W144" i="6" s="1"/>
  <c r="AA144" i="6"/>
  <c r="AB144" i="6"/>
  <c r="AC144" i="6" s="1"/>
  <c r="B145" i="6"/>
  <c r="C145" i="6"/>
  <c r="D145" i="6"/>
  <c r="E145" i="6" s="1"/>
  <c r="F145" i="6"/>
  <c r="G145" i="6" s="1"/>
  <c r="H145" i="6"/>
  <c r="I145" i="6"/>
  <c r="J145" i="6"/>
  <c r="M145" i="6"/>
  <c r="N145" i="6"/>
  <c r="O145" i="6"/>
  <c r="P145" i="6"/>
  <c r="R145" i="6"/>
  <c r="Q145" i="6" s="1"/>
  <c r="S145" i="6"/>
  <c r="T145" i="6"/>
  <c r="U145" i="6"/>
  <c r="V145" i="6"/>
  <c r="X145" i="6"/>
  <c r="W145" i="6" s="1"/>
  <c r="AA145" i="6"/>
  <c r="AB145" i="6"/>
  <c r="AC145" i="6" s="1"/>
  <c r="B146" i="6"/>
  <c r="C146" i="6"/>
  <c r="D146" i="6"/>
  <c r="E146" i="6"/>
  <c r="F146" i="6"/>
  <c r="G146" i="6"/>
  <c r="H146" i="6"/>
  <c r="I146" i="6"/>
  <c r="J146" i="6"/>
  <c r="M146" i="6"/>
  <c r="N146" i="6"/>
  <c r="P146" i="6"/>
  <c r="O146" i="6" s="1"/>
  <c r="R146" i="6"/>
  <c r="Q146" i="6" s="1"/>
  <c r="T146" i="6"/>
  <c r="S146" i="6" s="1"/>
  <c r="U146" i="6"/>
  <c r="V146" i="6"/>
  <c r="X146" i="6"/>
  <c r="W146" i="6" s="1"/>
  <c r="AA146" i="6"/>
  <c r="AB146" i="6"/>
  <c r="AC146" i="6" s="1"/>
  <c r="B147" i="6"/>
  <c r="C147" i="6"/>
  <c r="D147" i="6"/>
  <c r="E147" i="6" s="1"/>
  <c r="F147" i="6"/>
  <c r="G147" i="6" s="1"/>
  <c r="H147" i="6"/>
  <c r="I147" i="6"/>
  <c r="J147" i="6"/>
  <c r="M147" i="6"/>
  <c r="N147" i="6"/>
  <c r="O147" i="6"/>
  <c r="P147" i="6"/>
  <c r="R147" i="6"/>
  <c r="Q147" i="6" s="1"/>
  <c r="T147" i="6"/>
  <c r="S147" i="6" s="1"/>
  <c r="U147" i="6"/>
  <c r="V147" i="6"/>
  <c r="X147" i="6"/>
  <c r="W147" i="6" s="1"/>
  <c r="AA147" i="6"/>
  <c r="AB147" i="6"/>
  <c r="AC147" i="6" s="1"/>
  <c r="B148" i="6"/>
  <c r="C148" i="6"/>
  <c r="D148" i="6"/>
  <c r="E148" i="6" s="1"/>
  <c r="F148" i="6"/>
  <c r="G148" i="6" s="1"/>
  <c r="H148" i="6"/>
  <c r="I148" i="6"/>
  <c r="J148" i="6"/>
  <c r="M148" i="6"/>
  <c r="N148" i="6"/>
  <c r="P148" i="6"/>
  <c r="O148" i="6" s="1"/>
  <c r="Q148" i="6"/>
  <c r="R148" i="6"/>
  <c r="T148" i="6"/>
  <c r="S148" i="6" s="1"/>
  <c r="U148" i="6"/>
  <c r="V148" i="6"/>
  <c r="X148" i="6"/>
  <c r="W148" i="6" s="1"/>
  <c r="AA148" i="6"/>
  <c r="AB148" i="6"/>
  <c r="AC148" i="6" s="1"/>
  <c r="B149" i="6"/>
  <c r="C149" i="6"/>
  <c r="D149" i="6"/>
  <c r="E149" i="6"/>
  <c r="F149" i="6"/>
  <c r="G149" i="6" s="1"/>
  <c r="H149" i="6"/>
  <c r="I149" i="6"/>
  <c r="J149" i="6"/>
  <c r="M149" i="6"/>
  <c r="N149" i="6"/>
  <c r="P149" i="6"/>
  <c r="O149" i="6" s="1"/>
  <c r="Q149" i="6"/>
  <c r="R149" i="6"/>
  <c r="T149" i="6"/>
  <c r="S149" i="6" s="1"/>
  <c r="U149" i="6"/>
  <c r="V149" i="6"/>
  <c r="X149" i="6"/>
  <c r="W149" i="6" s="1"/>
  <c r="AA149" i="6"/>
  <c r="AB149" i="6"/>
  <c r="AC149" i="6" s="1"/>
  <c r="B150" i="6"/>
  <c r="C150" i="6"/>
  <c r="D150" i="6"/>
  <c r="E150" i="6"/>
  <c r="F150" i="6"/>
  <c r="G150" i="6"/>
  <c r="H150" i="6"/>
  <c r="I150" i="6"/>
  <c r="J150" i="6"/>
  <c r="M150" i="6"/>
  <c r="N150" i="6"/>
  <c r="P150" i="6"/>
  <c r="O150" i="6" s="1"/>
  <c r="R150" i="6"/>
  <c r="Q150" i="6" s="1"/>
  <c r="T150" i="6"/>
  <c r="S150" i="6" s="1"/>
  <c r="U150" i="6"/>
  <c r="V150" i="6"/>
  <c r="X150" i="6"/>
  <c r="W150" i="6" s="1"/>
  <c r="AA150" i="6"/>
  <c r="AB150" i="6"/>
  <c r="AC150" i="6" s="1"/>
  <c r="B151" i="6"/>
  <c r="C151" i="6"/>
  <c r="D151" i="6"/>
  <c r="E151" i="6"/>
  <c r="F151" i="6"/>
  <c r="G151" i="6" s="1"/>
  <c r="H151" i="6"/>
  <c r="I151" i="6"/>
  <c r="J151" i="6"/>
  <c r="M151" i="6"/>
  <c r="N151" i="6"/>
  <c r="P151" i="6"/>
  <c r="O151" i="6" s="1"/>
  <c r="R151" i="6"/>
  <c r="Q151" i="6" s="1"/>
  <c r="T151" i="6"/>
  <c r="S151" i="6" s="1"/>
  <c r="U151" i="6"/>
  <c r="V151" i="6"/>
  <c r="X151" i="6"/>
  <c r="W151" i="6" s="1"/>
  <c r="AA151" i="6"/>
  <c r="AB151" i="6"/>
  <c r="AC151" i="6" s="1"/>
  <c r="B152" i="6"/>
  <c r="C152" i="6"/>
  <c r="D152" i="6"/>
  <c r="E152" i="6"/>
  <c r="F152" i="6"/>
  <c r="G152" i="6"/>
  <c r="H152" i="6"/>
  <c r="I152" i="6"/>
  <c r="J152" i="6"/>
  <c r="M152" i="6"/>
  <c r="N152" i="6"/>
  <c r="P152" i="6"/>
  <c r="O152" i="6" s="1"/>
  <c r="R152" i="6"/>
  <c r="Q152" i="6" s="1"/>
  <c r="T152" i="6"/>
  <c r="S152" i="6" s="1"/>
  <c r="U152" i="6"/>
  <c r="V152" i="6"/>
  <c r="X152" i="6"/>
  <c r="W152" i="6" s="1"/>
  <c r="AA152" i="6"/>
  <c r="AB152" i="6"/>
  <c r="AC152" i="6" s="1"/>
  <c r="B153" i="6"/>
  <c r="C153" i="6"/>
  <c r="D153" i="6"/>
  <c r="E153" i="6"/>
  <c r="F153" i="6"/>
  <c r="G153" i="6"/>
  <c r="H153" i="6"/>
  <c r="I153" i="6"/>
  <c r="J153" i="6"/>
  <c r="M153" i="6"/>
  <c r="N153" i="6"/>
  <c r="P153" i="6"/>
  <c r="O153" i="6" s="1"/>
  <c r="Q153" i="6"/>
  <c r="R153" i="6"/>
  <c r="T153" i="6"/>
  <c r="S153" i="6" s="1"/>
  <c r="U153" i="6"/>
  <c r="V153" i="6"/>
  <c r="X153" i="6"/>
  <c r="W153" i="6" s="1"/>
  <c r="AA153" i="6"/>
  <c r="AB153" i="6"/>
  <c r="AC153" i="6" s="1"/>
  <c r="B154" i="6"/>
  <c r="C154" i="6"/>
  <c r="D154" i="6"/>
  <c r="E154" i="6"/>
  <c r="F154" i="6"/>
  <c r="G154" i="6"/>
  <c r="H154" i="6"/>
  <c r="I154" i="6"/>
  <c r="J154" i="6"/>
  <c r="M154" i="6"/>
  <c r="N154" i="6"/>
  <c r="O154" i="6"/>
  <c r="P154" i="6"/>
  <c r="Q154" i="6"/>
  <c r="R154" i="6"/>
  <c r="T154" i="6"/>
  <c r="S154" i="6" s="1"/>
  <c r="U154" i="6"/>
  <c r="V154" i="6"/>
  <c r="X154" i="6"/>
  <c r="W154" i="6" s="1"/>
  <c r="AA154" i="6"/>
  <c r="AB154" i="6"/>
  <c r="AC154" i="6" s="1"/>
  <c r="B155" i="6"/>
  <c r="C155" i="6"/>
  <c r="D155" i="6"/>
  <c r="E155" i="6"/>
  <c r="F155" i="6"/>
  <c r="G155" i="6"/>
  <c r="H155" i="6"/>
  <c r="I155" i="6"/>
  <c r="J155" i="6"/>
  <c r="M155" i="6"/>
  <c r="N155" i="6"/>
  <c r="O155" i="6"/>
  <c r="P155" i="6"/>
  <c r="Q155" i="6"/>
  <c r="R155" i="6"/>
  <c r="S155" i="6"/>
  <c r="T155" i="6"/>
  <c r="U155" i="6"/>
  <c r="V155" i="6"/>
  <c r="X155" i="6"/>
  <c r="W155" i="6" s="1"/>
  <c r="AA155" i="6"/>
  <c r="AB155" i="6"/>
  <c r="AC155" i="6" s="1"/>
  <c r="B156" i="6"/>
  <c r="C156" i="6"/>
  <c r="D156" i="6"/>
  <c r="E156" i="6" s="1"/>
  <c r="F156" i="6"/>
  <c r="G156" i="6" s="1"/>
  <c r="H156" i="6"/>
  <c r="I156" i="6"/>
  <c r="J156" i="6"/>
  <c r="K156" i="6"/>
  <c r="M156" i="6"/>
  <c r="N156" i="6"/>
  <c r="O156" i="6"/>
  <c r="P156" i="6"/>
  <c r="R156" i="6"/>
  <c r="Q156" i="6" s="1"/>
  <c r="T156" i="6"/>
  <c r="S156" i="6" s="1"/>
  <c r="U156" i="6"/>
  <c r="V156" i="6"/>
  <c r="X156" i="6"/>
  <c r="W156" i="6" s="1"/>
  <c r="AA156" i="6"/>
  <c r="AB156" i="6"/>
  <c r="AC156" i="6" s="1"/>
  <c r="B157" i="6"/>
  <c r="C157" i="6"/>
  <c r="D157" i="6"/>
  <c r="E157" i="6" s="1"/>
  <c r="F157" i="6"/>
  <c r="G157" i="6"/>
  <c r="H157" i="6"/>
  <c r="I157" i="6"/>
  <c r="J157" i="6"/>
  <c r="M157" i="6"/>
  <c r="N157" i="6"/>
  <c r="O157" i="6"/>
  <c r="P157" i="6"/>
  <c r="R157" i="6"/>
  <c r="Q157" i="6" s="1"/>
  <c r="S157" i="6"/>
  <c r="T157" i="6"/>
  <c r="U157" i="6"/>
  <c r="V157" i="6"/>
  <c r="X157" i="6"/>
  <c r="W157" i="6" s="1"/>
  <c r="AA157" i="6"/>
  <c r="AB157" i="6"/>
  <c r="AC157" i="6" s="1"/>
  <c r="B158" i="6"/>
  <c r="C158" i="6"/>
  <c r="D158" i="6"/>
  <c r="E158" i="6"/>
  <c r="F158" i="6"/>
  <c r="G158" i="6" s="1"/>
  <c r="H158" i="6"/>
  <c r="I158" i="6"/>
  <c r="J158" i="6"/>
  <c r="M158" i="6"/>
  <c r="N158" i="6"/>
  <c r="O158" i="6"/>
  <c r="P158" i="6"/>
  <c r="Q158" i="6"/>
  <c r="R158" i="6"/>
  <c r="T158" i="6"/>
  <c r="S158" i="6" s="1"/>
  <c r="U158" i="6"/>
  <c r="V158" i="6"/>
  <c r="W158" i="6"/>
  <c r="X158" i="6"/>
  <c r="AA158" i="6"/>
  <c r="AB158" i="6"/>
  <c r="AC158" i="6" s="1"/>
  <c r="B159" i="6"/>
  <c r="C159" i="6"/>
  <c r="D159" i="6"/>
  <c r="E159" i="6" s="1"/>
  <c r="F159" i="6"/>
  <c r="G159" i="6"/>
  <c r="H159" i="6"/>
  <c r="I159" i="6"/>
  <c r="J159" i="6"/>
  <c r="M159" i="6"/>
  <c r="N159" i="6"/>
  <c r="O159" i="6"/>
  <c r="P159" i="6"/>
  <c r="Q159" i="6"/>
  <c r="R159" i="6"/>
  <c r="T159" i="6"/>
  <c r="S159" i="6" s="1"/>
  <c r="U159" i="6"/>
  <c r="V159" i="6"/>
  <c r="X159" i="6"/>
  <c r="W159" i="6" s="1"/>
  <c r="AA159" i="6"/>
  <c r="AB159" i="6"/>
  <c r="AC159" i="6" s="1"/>
  <c r="B160" i="6"/>
  <c r="C160" i="6"/>
  <c r="D160" i="6"/>
  <c r="E160" i="6"/>
  <c r="F160" i="6"/>
  <c r="G160" i="6" s="1"/>
  <c r="H160" i="6"/>
  <c r="I160" i="6"/>
  <c r="J160" i="6"/>
  <c r="M160" i="6"/>
  <c r="N160" i="6"/>
  <c r="O160" i="6"/>
  <c r="P160" i="6"/>
  <c r="Q160" i="6"/>
  <c r="R160" i="6"/>
  <c r="T160" i="6"/>
  <c r="S160" i="6" s="1"/>
  <c r="U160" i="6"/>
  <c r="V160" i="6"/>
  <c r="X160" i="6"/>
  <c r="W160" i="6" s="1"/>
  <c r="AA160" i="6"/>
  <c r="AB160" i="6"/>
  <c r="AC160" i="6" s="1"/>
  <c r="B161" i="6"/>
  <c r="C161" i="6"/>
  <c r="D161" i="6"/>
  <c r="E161" i="6" s="1"/>
  <c r="F161" i="6"/>
  <c r="G161" i="6" s="1"/>
  <c r="H161" i="6"/>
  <c r="I161" i="6"/>
  <c r="J161" i="6"/>
  <c r="M161" i="6"/>
  <c r="N161" i="6"/>
  <c r="O161" i="6"/>
  <c r="P161" i="6"/>
  <c r="R161" i="6"/>
  <c r="Q161" i="6" s="1"/>
  <c r="T161" i="6"/>
  <c r="S161" i="6" s="1"/>
  <c r="U161" i="6"/>
  <c r="V161" i="6"/>
  <c r="X161" i="6"/>
  <c r="W161" i="6" s="1"/>
  <c r="AA161" i="6"/>
  <c r="AB161" i="6"/>
  <c r="AC161" i="6" s="1"/>
  <c r="B162" i="6"/>
  <c r="C162" i="6"/>
  <c r="D162" i="6"/>
  <c r="E162" i="6" s="1"/>
  <c r="F162" i="6"/>
  <c r="G162" i="6"/>
  <c r="H162" i="6"/>
  <c r="I162" i="6"/>
  <c r="J162" i="6"/>
  <c r="M162" i="6"/>
  <c r="N162" i="6"/>
  <c r="O162" i="6"/>
  <c r="P162" i="6"/>
  <c r="R162" i="6"/>
  <c r="Q162" i="6" s="1"/>
  <c r="T162" i="6"/>
  <c r="S162" i="6" s="1"/>
  <c r="U162" i="6"/>
  <c r="V162" i="6"/>
  <c r="X162" i="6"/>
  <c r="W162" i="6" s="1"/>
  <c r="AA162" i="6"/>
  <c r="AB162" i="6"/>
  <c r="AC162" i="6" s="1"/>
  <c r="B163" i="6"/>
  <c r="C163" i="6"/>
  <c r="D163" i="6"/>
  <c r="E163" i="6" s="1"/>
  <c r="F163" i="6"/>
  <c r="G163" i="6"/>
  <c r="H163" i="6"/>
  <c r="I163" i="6"/>
  <c r="J163" i="6"/>
  <c r="M163" i="6"/>
  <c r="N163" i="6"/>
  <c r="P163" i="6"/>
  <c r="O163" i="6" s="1"/>
  <c r="R163" i="6"/>
  <c r="Q163" i="6" s="1"/>
  <c r="S163" i="6"/>
  <c r="T163" i="6"/>
  <c r="U163" i="6"/>
  <c r="V163" i="6"/>
  <c r="X163" i="6"/>
  <c r="W163" i="6" s="1"/>
  <c r="AA163" i="6"/>
  <c r="AB163" i="6"/>
  <c r="AC163" i="6" s="1"/>
  <c r="B164" i="6"/>
  <c r="C164" i="6"/>
  <c r="D164" i="6"/>
  <c r="E164" i="6"/>
  <c r="F164" i="6"/>
  <c r="G164" i="6" s="1"/>
  <c r="H164" i="6"/>
  <c r="I164" i="6"/>
  <c r="J164" i="6"/>
  <c r="M164" i="6"/>
  <c r="N164" i="6"/>
  <c r="P164" i="6"/>
  <c r="O164" i="6" s="1"/>
  <c r="Q164" i="6"/>
  <c r="R164" i="6"/>
  <c r="T164" i="6"/>
  <c r="S164" i="6" s="1"/>
  <c r="U164" i="6"/>
  <c r="V164" i="6"/>
  <c r="X164" i="6"/>
  <c r="W164" i="6" s="1"/>
  <c r="AA164" i="6"/>
  <c r="AB164" i="6"/>
  <c r="AC164" i="6" s="1"/>
  <c r="B165" i="6"/>
  <c r="C165" i="6"/>
  <c r="D165" i="6"/>
  <c r="E165" i="6" s="1"/>
  <c r="F165" i="6"/>
  <c r="G165" i="6" s="1"/>
  <c r="H165" i="6"/>
  <c r="I165" i="6"/>
  <c r="J165" i="6"/>
  <c r="M165" i="6"/>
  <c r="N165" i="6"/>
  <c r="O165" i="6"/>
  <c r="P165" i="6"/>
  <c r="Q165" i="6"/>
  <c r="R165" i="6"/>
  <c r="S165" i="6"/>
  <c r="T165" i="6"/>
  <c r="U165" i="6"/>
  <c r="V165" i="6"/>
  <c r="X165" i="6"/>
  <c r="W165" i="6" s="1"/>
  <c r="AA165" i="6"/>
  <c r="AB165" i="6"/>
  <c r="AC165" i="6" s="1"/>
  <c r="B166" i="6"/>
  <c r="C166" i="6"/>
  <c r="D166" i="6"/>
  <c r="E166" i="6" s="1"/>
  <c r="F166" i="6"/>
  <c r="G166" i="6"/>
  <c r="H166" i="6"/>
  <c r="I166" i="6"/>
  <c r="J166" i="6"/>
  <c r="M166" i="6"/>
  <c r="N166" i="6"/>
  <c r="P166" i="6"/>
  <c r="O166" i="6" s="1"/>
  <c r="R166" i="6"/>
  <c r="Q166" i="6" s="1"/>
  <c r="T166" i="6"/>
  <c r="S166" i="6" s="1"/>
  <c r="U166" i="6"/>
  <c r="V166" i="6"/>
  <c r="X166" i="6"/>
  <c r="W166" i="6" s="1"/>
  <c r="AA166" i="6"/>
  <c r="AB166" i="6"/>
  <c r="AC166" i="6" s="1"/>
  <c r="B167" i="6"/>
  <c r="C167" i="6"/>
  <c r="D167" i="6"/>
  <c r="E167" i="6" s="1"/>
  <c r="F167" i="6"/>
  <c r="G167" i="6" s="1"/>
  <c r="H167" i="6"/>
  <c r="I167" i="6"/>
  <c r="J167" i="6"/>
  <c r="M167" i="6"/>
  <c r="N167" i="6"/>
  <c r="O167" i="6"/>
  <c r="P167" i="6"/>
  <c r="R167" i="6"/>
  <c r="Q167" i="6" s="1"/>
  <c r="T167" i="6"/>
  <c r="S167" i="6" s="1"/>
  <c r="U167" i="6"/>
  <c r="V167" i="6"/>
  <c r="X167" i="6"/>
  <c r="W167" i="6" s="1"/>
  <c r="AA167" i="6"/>
  <c r="AB167" i="6"/>
  <c r="AC167" i="6"/>
  <c r="B168" i="6"/>
  <c r="C168" i="6"/>
  <c r="D168" i="6"/>
  <c r="E168" i="6"/>
  <c r="F168" i="6"/>
  <c r="G168" i="6" s="1"/>
  <c r="H168" i="6"/>
  <c r="I168" i="6"/>
  <c r="J168" i="6"/>
  <c r="M168" i="6"/>
  <c r="N168" i="6"/>
  <c r="O168" i="6"/>
  <c r="P168" i="6"/>
  <c r="R168" i="6"/>
  <c r="Q168" i="6" s="1"/>
  <c r="T168" i="6"/>
  <c r="S168" i="6" s="1"/>
  <c r="U168" i="6"/>
  <c r="V168" i="6"/>
  <c r="X168" i="6"/>
  <c r="W168" i="6" s="1"/>
  <c r="AA168" i="6"/>
  <c r="AB168" i="6"/>
  <c r="AC168" i="6" s="1"/>
  <c r="B169" i="6"/>
  <c r="C169" i="6"/>
  <c r="D169" i="6"/>
  <c r="E169" i="6"/>
  <c r="F169" i="6"/>
  <c r="G169" i="6" s="1"/>
  <c r="H169" i="6"/>
  <c r="I169" i="6"/>
  <c r="J169" i="6"/>
  <c r="M169" i="6"/>
  <c r="N169" i="6"/>
  <c r="P169" i="6"/>
  <c r="O169" i="6" s="1"/>
  <c r="Q169" i="6"/>
  <c r="R169" i="6"/>
  <c r="T169" i="6"/>
  <c r="S169" i="6" s="1"/>
  <c r="U169" i="6"/>
  <c r="V169" i="6"/>
  <c r="X169" i="6"/>
  <c r="W169" i="6" s="1"/>
  <c r="AA169" i="6"/>
  <c r="AB169" i="6"/>
  <c r="AC169" i="6" s="1"/>
  <c r="B170" i="6"/>
  <c r="C170" i="6"/>
  <c r="D170" i="6"/>
  <c r="E170" i="6" s="1"/>
  <c r="F170" i="6"/>
  <c r="G170" i="6"/>
  <c r="H170" i="6"/>
  <c r="I170" i="6"/>
  <c r="J170" i="6"/>
  <c r="M170" i="6"/>
  <c r="N170" i="6"/>
  <c r="P170" i="6"/>
  <c r="O170" i="6" s="1"/>
  <c r="Q170" i="6"/>
  <c r="R170" i="6"/>
  <c r="T170" i="6"/>
  <c r="S170" i="6" s="1"/>
  <c r="U170" i="6"/>
  <c r="V170" i="6"/>
  <c r="X170" i="6"/>
  <c r="W170" i="6" s="1"/>
  <c r="AA170" i="6"/>
  <c r="AB170" i="6"/>
  <c r="AC170" i="6"/>
  <c r="B171" i="6"/>
  <c r="C171" i="6"/>
  <c r="D171" i="6"/>
  <c r="E171" i="6"/>
  <c r="F171" i="6"/>
  <c r="G171" i="6" s="1"/>
  <c r="H171" i="6"/>
  <c r="I171" i="6"/>
  <c r="J171" i="6"/>
  <c r="M171" i="6"/>
  <c r="N171" i="6"/>
  <c r="O171" i="6"/>
  <c r="P171" i="6"/>
  <c r="Q171" i="6"/>
  <c r="R171" i="6"/>
  <c r="S171" i="6"/>
  <c r="T171" i="6"/>
  <c r="U171" i="6"/>
  <c r="V171" i="6"/>
  <c r="X171" i="6"/>
  <c r="W171" i="6" s="1"/>
  <c r="AA171" i="6"/>
  <c r="AB171" i="6"/>
  <c r="AC171" i="6" s="1"/>
  <c r="B172" i="6"/>
  <c r="C172" i="6"/>
  <c r="D172" i="6"/>
  <c r="E172" i="6" s="1"/>
  <c r="F172" i="6"/>
  <c r="G172" i="6"/>
  <c r="H172" i="6"/>
  <c r="I172" i="6"/>
  <c r="J172" i="6"/>
  <c r="M172" i="6"/>
  <c r="N172" i="6"/>
  <c r="O172" i="6"/>
  <c r="P172" i="6"/>
  <c r="R172" i="6"/>
  <c r="Q172" i="6" s="1"/>
  <c r="T172" i="6"/>
  <c r="S172" i="6" s="1"/>
  <c r="U172" i="6"/>
  <c r="V172" i="6"/>
  <c r="X172" i="6"/>
  <c r="W172" i="6" s="1"/>
  <c r="AA172" i="6"/>
  <c r="AB172" i="6"/>
  <c r="AC172" i="6" s="1"/>
  <c r="B173" i="6"/>
  <c r="C173" i="6"/>
  <c r="D173" i="6"/>
  <c r="E173" i="6"/>
  <c r="F173" i="6"/>
  <c r="G173" i="6" s="1"/>
  <c r="H173" i="6"/>
  <c r="I173" i="6"/>
  <c r="J173" i="6"/>
  <c r="M173" i="6"/>
  <c r="N173" i="6"/>
  <c r="O173" i="6"/>
  <c r="P173" i="6"/>
  <c r="R173" i="6"/>
  <c r="Q173" i="6" s="1"/>
  <c r="T173" i="6"/>
  <c r="S173" i="6" s="1"/>
  <c r="U173" i="6"/>
  <c r="V173" i="6"/>
  <c r="X173" i="6"/>
  <c r="W173" i="6" s="1"/>
  <c r="AA173" i="6"/>
  <c r="AB173" i="6"/>
  <c r="AC173" i="6" s="1"/>
  <c r="B174" i="6"/>
  <c r="C174" i="6"/>
  <c r="D174" i="6"/>
  <c r="E174" i="6" s="1"/>
  <c r="F174" i="6"/>
  <c r="G174" i="6"/>
  <c r="H174" i="6"/>
  <c r="I174" i="6"/>
  <c r="J174" i="6"/>
  <c r="M174" i="6"/>
  <c r="N174" i="6"/>
  <c r="P174" i="6"/>
  <c r="O174" i="6" s="1"/>
  <c r="Q174" i="6"/>
  <c r="R174" i="6"/>
  <c r="T174" i="6"/>
  <c r="S174" i="6" s="1"/>
  <c r="U174" i="6"/>
  <c r="V174" i="6"/>
  <c r="W174" i="6"/>
  <c r="X174" i="6"/>
  <c r="AA174" i="6"/>
  <c r="AB174" i="6"/>
  <c r="AC174" i="6"/>
  <c r="B175" i="6"/>
  <c r="C175" i="6"/>
  <c r="D175" i="6"/>
  <c r="E175" i="6"/>
  <c r="F175" i="6"/>
  <c r="G175" i="6" s="1"/>
  <c r="H175" i="6"/>
  <c r="I175" i="6"/>
  <c r="J175" i="6"/>
  <c r="M175" i="6"/>
  <c r="N175" i="6"/>
  <c r="O175" i="6"/>
  <c r="P175" i="6"/>
  <c r="Q175" i="6"/>
  <c r="R175" i="6"/>
  <c r="T175" i="6"/>
  <c r="S175" i="6" s="1"/>
  <c r="U175" i="6"/>
  <c r="V175" i="6"/>
  <c r="X175" i="6"/>
  <c r="W175" i="6" s="1"/>
  <c r="AA175" i="6"/>
  <c r="AB175" i="6"/>
  <c r="AC175" i="6" s="1"/>
  <c r="B176" i="6"/>
  <c r="C176" i="6"/>
  <c r="D176" i="6"/>
  <c r="E176" i="6" s="1"/>
  <c r="F176" i="6"/>
  <c r="G176" i="6"/>
  <c r="H176" i="6"/>
  <c r="I176" i="6"/>
  <c r="J176" i="6"/>
  <c r="M176" i="6"/>
  <c r="N176" i="6"/>
  <c r="O176" i="6"/>
  <c r="P176" i="6"/>
  <c r="Q176" i="6"/>
  <c r="R176" i="6"/>
  <c r="T176" i="6"/>
  <c r="S176" i="6" s="1"/>
  <c r="U176" i="6"/>
  <c r="V176" i="6"/>
  <c r="W176" i="6"/>
  <c r="X176" i="6"/>
  <c r="AA176" i="6"/>
  <c r="AB176" i="6"/>
  <c r="AC176" i="6" s="1"/>
  <c r="B177" i="6"/>
  <c r="C177" i="6"/>
  <c r="D177" i="6"/>
  <c r="E177" i="6" s="1"/>
  <c r="F177" i="6"/>
  <c r="G177" i="6" s="1"/>
  <c r="H177" i="6"/>
  <c r="I177" i="6"/>
  <c r="J177" i="6"/>
  <c r="K177" i="6"/>
  <c r="M177" i="6"/>
  <c r="N177" i="6"/>
  <c r="P177" i="6"/>
  <c r="O177" i="6" s="1"/>
  <c r="R177" i="6"/>
  <c r="Q177" i="6" s="1"/>
  <c r="T177" i="6"/>
  <c r="S177" i="6" s="1"/>
  <c r="U177" i="6"/>
  <c r="V177" i="6"/>
  <c r="X177" i="6"/>
  <c r="W177" i="6" s="1"/>
  <c r="AA177" i="6"/>
  <c r="AB177" i="6"/>
  <c r="AC177" i="6" s="1"/>
  <c r="B178" i="6"/>
  <c r="C178" i="6"/>
  <c r="D178" i="6"/>
  <c r="E178" i="6"/>
  <c r="F178" i="6"/>
  <c r="G178" i="6"/>
  <c r="H178" i="6"/>
  <c r="I178" i="6"/>
  <c r="J178" i="6"/>
  <c r="M178" i="6"/>
  <c r="N178" i="6"/>
  <c r="P178" i="6"/>
  <c r="O178" i="6" s="1"/>
  <c r="R178" i="6"/>
  <c r="Q178" i="6" s="1"/>
  <c r="T178" i="6"/>
  <c r="S178" i="6" s="1"/>
  <c r="U178" i="6"/>
  <c r="V178" i="6"/>
  <c r="X178" i="6"/>
  <c r="W178" i="6" s="1"/>
  <c r="AA178" i="6"/>
  <c r="AB178" i="6"/>
  <c r="AC178" i="6" s="1"/>
  <c r="B179" i="6"/>
  <c r="C179" i="6"/>
  <c r="D179" i="6"/>
  <c r="E179" i="6" s="1"/>
  <c r="F179" i="6"/>
  <c r="G179" i="6" s="1"/>
  <c r="H179" i="6"/>
  <c r="I179" i="6"/>
  <c r="J179" i="6"/>
  <c r="M179" i="6"/>
  <c r="N179" i="6"/>
  <c r="O179" i="6"/>
  <c r="P179" i="6"/>
  <c r="R179" i="6"/>
  <c r="Q179" i="6" s="1"/>
  <c r="S179" i="6"/>
  <c r="T179" i="6"/>
  <c r="U179" i="6"/>
  <c r="V179" i="6"/>
  <c r="X179" i="6"/>
  <c r="W179" i="6" s="1"/>
  <c r="AA179" i="6"/>
  <c r="AB179" i="6"/>
  <c r="AC179" i="6" s="1"/>
  <c r="B180" i="6"/>
  <c r="C180" i="6"/>
  <c r="D180" i="6"/>
  <c r="E180" i="6" s="1"/>
  <c r="F180" i="6"/>
  <c r="G180" i="6"/>
  <c r="H180" i="6"/>
  <c r="I180" i="6"/>
  <c r="J180" i="6"/>
  <c r="M180" i="6"/>
  <c r="N180" i="6"/>
  <c r="O180" i="6"/>
  <c r="P180" i="6"/>
  <c r="R180" i="6"/>
  <c r="Q180" i="6" s="1"/>
  <c r="T180" i="6"/>
  <c r="S180" i="6" s="1"/>
  <c r="U180" i="6"/>
  <c r="V180" i="6"/>
  <c r="X180" i="6"/>
  <c r="W180" i="6" s="1"/>
  <c r="AA180" i="6"/>
  <c r="AB180" i="6"/>
  <c r="AC180" i="6" s="1"/>
  <c r="B181" i="6"/>
  <c r="C181" i="6"/>
  <c r="D181" i="6"/>
  <c r="E181" i="6" s="1"/>
  <c r="F181" i="6"/>
  <c r="G181" i="6" s="1"/>
  <c r="H181" i="6"/>
  <c r="I181" i="6"/>
  <c r="J181" i="6"/>
  <c r="M181" i="6"/>
  <c r="N181" i="6"/>
  <c r="P181" i="6"/>
  <c r="O181" i="6" s="1"/>
  <c r="R181" i="6"/>
  <c r="Q181" i="6" s="1"/>
  <c r="T181" i="6"/>
  <c r="S181" i="6" s="1"/>
  <c r="U181" i="6"/>
  <c r="V181" i="6"/>
  <c r="X181" i="6"/>
  <c r="W181" i="6" s="1"/>
  <c r="AA181" i="6"/>
  <c r="AB181" i="6"/>
  <c r="AC181" i="6" s="1"/>
  <c r="B182" i="6"/>
  <c r="C182" i="6"/>
  <c r="D182" i="6"/>
  <c r="E182" i="6" s="1"/>
  <c r="F182" i="6"/>
  <c r="G182" i="6" s="1"/>
  <c r="H182" i="6"/>
  <c r="I182" i="6"/>
  <c r="J182" i="6"/>
  <c r="M182" i="6"/>
  <c r="N182" i="6"/>
  <c r="O182" i="6"/>
  <c r="P182" i="6"/>
  <c r="Q182" i="6"/>
  <c r="R182" i="6"/>
  <c r="T182" i="6"/>
  <c r="S182" i="6" s="1"/>
  <c r="U182" i="6"/>
  <c r="V182" i="6"/>
  <c r="X182" i="6"/>
  <c r="W182" i="6" s="1"/>
  <c r="AA182" i="6"/>
  <c r="AB182" i="6"/>
  <c r="AC182" i="6" s="1"/>
  <c r="B183" i="6"/>
  <c r="C183" i="6"/>
  <c r="D183" i="6"/>
  <c r="E183" i="6" s="1"/>
  <c r="F183" i="6"/>
  <c r="G183" i="6" s="1"/>
  <c r="H183" i="6"/>
  <c r="I183" i="6"/>
  <c r="J183" i="6"/>
  <c r="M183" i="6"/>
  <c r="N183" i="6"/>
  <c r="O183" i="6"/>
  <c r="P183" i="6"/>
  <c r="Q183" i="6"/>
  <c r="R183" i="6"/>
  <c r="T183" i="6"/>
  <c r="S183" i="6" s="1"/>
  <c r="U183" i="6"/>
  <c r="V183" i="6"/>
  <c r="W183" i="6"/>
  <c r="X183" i="6"/>
  <c r="AA183" i="6"/>
  <c r="AB183" i="6"/>
  <c r="AC183" i="6" s="1"/>
  <c r="B184" i="6"/>
  <c r="C184" i="6"/>
  <c r="D184" i="6"/>
  <c r="E184" i="6" s="1"/>
  <c r="F184" i="6"/>
  <c r="G184" i="6" s="1"/>
  <c r="H184" i="6"/>
  <c r="I184" i="6"/>
  <c r="J184" i="6"/>
  <c r="M184" i="6"/>
  <c r="N184" i="6"/>
  <c r="O184" i="6"/>
  <c r="P184" i="6"/>
  <c r="Q184" i="6"/>
  <c r="R184" i="6"/>
  <c r="T184" i="6"/>
  <c r="S184" i="6" s="1"/>
  <c r="U184" i="6"/>
  <c r="V184" i="6"/>
  <c r="X184" i="6"/>
  <c r="W184" i="6" s="1"/>
  <c r="AA184" i="6"/>
  <c r="AB184" i="6"/>
  <c r="AC184" i="6" s="1"/>
  <c r="B185" i="6"/>
  <c r="C185" i="6"/>
  <c r="D185" i="6"/>
  <c r="E185" i="6" s="1"/>
  <c r="F185" i="6"/>
  <c r="G185" i="6" s="1"/>
  <c r="H185" i="6"/>
  <c r="I185" i="6"/>
  <c r="J185" i="6"/>
  <c r="M185" i="6"/>
  <c r="N185" i="6"/>
  <c r="P185" i="6"/>
  <c r="O185" i="6" s="1"/>
  <c r="Q185" i="6"/>
  <c r="R185" i="6"/>
  <c r="T185" i="6"/>
  <c r="S185" i="6" s="1"/>
  <c r="U185" i="6"/>
  <c r="V185" i="6"/>
  <c r="X185" i="6"/>
  <c r="W185" i="6" s="1"/>
  <c r="AA185" i="6"/>
  <c r="AB185" i="6"/>
  <c r="AC185" i="6" s="1"/>
  <c r="B186" i="6"/>
  <c r="C186" i="6"/>
  <c r="D186" i="6"/>
  <c r="E186" i="6" s="1"/>
  <c r="F186" i="6"/>
  <c r="G186" i="6"/>
  <c r="H186" i="6"/>
  <c r="I186" i="6"/>
  <c r="J186" i="6"/>
  <c r="M186" i="6"/>
  <c r="N186" i="6"/>
  <c r="P186" i="6"/>
  <c r="O186" i="6" s="1"/>
  <c r="R186" i="6"/>
  <c r="Q186" i="6" s="1"/>
  <c r="T186" i="6"/>
  <c r="S186" i="6" s="1"/>
  <c r="U186" i="6"/>
  <c r="V186" i="6"/>
  <c r="X186" i="6"/>
  <c r="W186" i="6" s="1"/>
  <c r="AA186" i="6"/>
  <c r="AB186" i="6"/>
  <c r="AC186" i="6" s="1"/>
  <c r="B187" i="6"/>
  <c r="C187" i="6"/>
  <c r="D187" i="6"/>
  <c r="E187" i="6" s="1"/>
  <c r="F187" i="6"/>
  <c r="G187" i="6" s="1"/>
  <c r="H187" i="6"/>
  <c r="I187" i="6"/>
  <c r="J187" i="6"/>
  <c r="M187" i="6"/>
  <c r="N187" i="6"/>
  <c r="O187" i="6"/>
  <c r="P187" i="6"/>
  <c r="R187" i="6"/>
  <c r="Q187" i="6" s="1"/>
  <c r="T187" i="6"/>
  <c r="S187" i="6" s="1"/>
  <c r="U187" i="6"/>
  <c r="V187" i="6"/>
  <c r="X187" i="6"/>
  <c r="W187" i="6" s="1"/>
  <c r="AA187" i="6"/>
  <c r="AB187" i="6"/>
  <c r="AC187" i="6"/>
  <c r="B188" i="6"/>
  <c r="C188" i="6"/>
  <c r="D188" i="6"/>
  <c r="E188" i="6" s="1"/>
  <c r="F188" i="6"/>
  <c r="G188" i="6" s="1"/>
  <c r="H188" i="6"/>
  <c r="I188" i="6"/>
  <c r="J188" i="6"/>
  <c r="M188" i="6"/>
  <c r="N188" i="6"/>
  <c r="O188" i="6"/>
  <c r="P188" i="6"/>
  <c r="Q188" i="6"/>
  <c r="R188" i="6"/>
  <c r="T188" i="6"/>
  <c r="S188" i="6" s="1"/>
  <c r="U188" i="6"/>
  <c r="V188" i="6"/>
  <c r="W188" i="6"/>
  <c r="X188" i="6"/>
  <c r="AA188" i="6"/>
  <c r="AB188" i="6"/>
  <c r="AC188" i="6"/>
  <c r="B189" i="6"/>
  <c r="C189" i="6"/>
  <c r="D189" i="6"/>
  <c r="E189" i="6" s="1"/>
  <c r="F189" i="6"/>
  <c r="G189" i="6" s="1"/>
  <c r="H189" i="6"/>
  <c r="I189" i="6"/>
  <c r="J189" i="6"/>
  <c r="M189" i="6"/>
  <c r="N189" i="6"/>
  <c r="O189" i="6"/>
  <c r="P189" i="6"/>
  <c r="Q189" i="6"/>
  <c r="R189" i="6"/>
  <c r="T189" i="6"/>
  <c r="S189" i="6" s="1"/>
  <c r="U189" i="6"/>
  <c r="V189" i="6"/>
  <c r="X189" i="6"/>
  <c r="W189" i="6" s="1"/>
  <c r="AA189" i="6"/>
  <c r="AB189" i="6"/>
  <c r="AC189" i="6" s="1"/>
  <c r="B190" i="6"/>
  <c r="C190" i="6"/>
  <c r="D190" i="6"/>
  <c r="E190" i="6" s="1"/>
  <c r="F190" i="6"/>
  <c r="G190" i="6"/>
  <c r="H190" i="6"/>
  <c r="I190" i="6"/>
  <c r="J190" i="6"/>
  <c r="M190" i="6"/>
  <c r="N190" i="6"/>
  <c r="O190" i="6"/>
  <c r="P190" i="6"/>
  <c r="R190" i="6"/>
  <c r="Q190" i="6" s="1"/>
  <c r="T190" i="6"/>
  <c r="S190" i="6" s="1"/>
  <c r="U190" i="6"/>
  <c r="V190" i="6"/>
  <c r="X190" i="6"/>
  <c r="W190" i="6" s="1"/>
  <c r="AA190" i="6"/>
  <c r="AB190" i="6"/>
  <c r="AC190" i="6" s="1"/>
  <c r="B191" i="6"/>
  <c r="C191" i="6"/>
  <c r="D191" i="6"/>
  <c r="E191" i="6" s="1"/>
  <c r="F191" i="6"/>
  <c r="G191" i="6" s="1"/>
  <c r="H191" i="6"/>
  <c r="I191" i="6"/>
  <c r="J191" i="6"/>
  <c r="M191" i="6"/>
  <c r="N191" i="6"/>
  <c r="P191" i="6"/>
  <c r="O191" i="6" s="1"/>
  <c r="R191" i="6"/>
  <c r="Q191" i="6" s="1"/>
  <c r="T191" i="6"/>
  <c r="S191" i="6" s="1"/>
  <c r="U191" i="6"/>
  <c r="V191" i="6"/>
  <c r="X191" i="6"/>
  <c r="W191" i="6" s="1"/>
  <c r="AA191" i="6"/>
  <c r="AB191" i="6"/>
  <c r="AC191" i="6" s="1"/>
  <c r="B192" i="6"/>
  <c r="C192" i="6"/>
  <c r="D192" i="6"/>
  <c r="E192" i="6"/>
  <c r="F192" i="6"/>
  <c r="G192" i="6" s="1"/>
  <c r="H192" i="6"/>
  <c r="I192" i="6"/>
  <c r="J192" i="6"/>
  <c r="M192" i="6"/>
  <c r="N192" i="6"/>
  <c r="O192" i="6"/>
  <c r="P192" i="6"/>
  <c r="R192" i="6"/>
  <c r="Q192" i="6" s="1"/>
  <c r="T192" i="6"/>
  <c r="S192" i="6" s="1"/>
  <c r="U192" i="6"/>
  <c r="V192" i="6"/>
  <c r="X192" i="6"/>
  <c r="W192" i="6" s="1"/>
  <c r="AA192" i="6"/>
  <c r="AB192" i="6"/>
  <c r="AC192" i="6" s="1"/>
  <c r="B193" i="6"/>
  <c r="C193" i="6"/>
  <c r="D193" i="6"/>
  <c r="E193" i="6" s="1"/>
  <c r="F193" i="6"/>
  <c r="G193" i="6" s="1"/>
  <c r="H193" i="6"/>
  <c r="I193" i="6"/>
  <c r="J193" i="6"/>
  <c r="M193" i="6"/>
  <c r="N193" i="6"/>
  <c r="P193" i="6"/>
  <c r="O193" i="6" s="1"/>
  <c r="R193" i="6"/>
  <c r="Q193" i="6" s="1"/>
  <c r="T193" i="6"/>
  <c r="S193" i="6" s="1"/>
  <c r="U193" i="6"/>
  <c r="V193" i="6"/>
  <c r="W193" i="6"/>
  <c r="X193" i="6"/>
  <c r="AA193" i="6"/>
  <c r="AB193" i="6"/>
  <c r="AC193" i="6"/>
  <c r="B194" i="6"/>
  <c r="C194" i="6"/>
  <c r="D194" i="6"/>
  <c r="E194" i="6" s="1"/>
  <c r="F194" i="6"/>
  <c r="G194" i="6" s="1"/>
  <c r="H194" i="6"/>
  <c r="I194" i="6"/>
  <c r="J194" i="6"/>
  <c r="M194" i="6"/>
  <c r="N194" i="6"/>
  <c r="P194" i="6"/>
  <c r="O194" i="6" s="1"/>
  <c r="Q194" i="6"/>
  <c r="R194" i="6"/>
  <c r="T194" i="6"/>
  <c r="S194" i="6" s="1"/>
  <c r="U194" i="6"/>
  <c r="V194" i="6"/>
  <c r="X194" i="6"/>
  <c r="W194" i="6" s="1"/>
  <c r="AA194" i="6"/>
  <c r="AB194" i="6"/>
  <c r="AC194" i="6"/>
  <c r="B195" i="6"/>
  <c r="C195" i="6"/>
  <c r="D195" i="6"/>
  <c r="E195" i="6" s="1"/>
  <c r="F195" i="6"/>
  <c r="G195" i="6" s="1"/>
  <c r="H195" i="6"/>
  <c r="I195" i="6"/>
  <c r="J195" i="6"/>
  <c r="M195" i="6"/>
  <c r="N195" i="6"/>
  <c r="P195" i="6"/>
  <c r="O195" i="6" s="1"/>
  <c r="Q195" i="6"/>
  <c r="R195" i="6"/>
  <c r="T195" i="6"/>
  <c r="S195" i="6" s="1"/>
  <c r="U195" i="6"/>
  <c r="V195" i="6"/>
  <c r="X195" i="6"/>
  <c r="W195" i="6" s="1"/>
  <c r="AA195" i="6"/>
  <c r="AB195" i="6"/>
  <c r="AC195" i="6" s="1"/>
  <c r="B196" i="6"/>
  <c r="C196" i="6"/>
  <c r="D196" i="6"/>
  <c r="E196" i="6"/>
  <c r="F196" i="6"/>
  <c r="G196" i="6" s="1"/>
  <c r="H196" i="6"/>
  <c r="I196" i="6"/>
  <c r="J196" i="6"/>
  <c r="M196" i="6"/>
  <c r="N196" i="6"/>
  <c r="P196" i="6"/>
  <c r="O196" i="6" s="1"/>
  <c r="R196" i="6"/>
  <c r="Q196" i="6" s="1"/>
  <c r="T196" i="6"/>
  <c r="S196" i="6" s="1"/>
  <c r="U196" i="6"/>
  <c r="V196" i="6"/>
  <c r="X196" i="6"/>
  <c r="W196" i="6" s="1"/>
  <c r="AA196" i="6"/>
  <c r="AB196" i="6"/>
  <c r="AC196" i="6" s="1"/>
  <c r="B197" i="6"/>
  <c r="C197" i="6"/>
  <c r="D197" i="6"/>
  <c r="E197" i="6" s="1"/>
  <c r="F197" i="6"/>
  <c r="G197" i="6" s="1"/>
  <c r="H197" i="6"/>
  <c r="I197" i="6"/>
  <c r="J197" i="6"/>
  <c r="M197" i="6"/>
  <c r="N197" i="6"/>
  <c r="O197" i="6"/>
  <c r="P197" i="6"/>
  <c r="R197" i="6"/>
  <c r="Q197" i="6" s="1"/>
  <c r="T197" i="6"/>
  <c r="S197" i="6" s="1"/>
  <c r="U197" i="6"/>
  <c r="V197" i="6"/>
  <c r="X197" i="6"/>
  <c r="W197" i="6" s="1"/>
  <c r="AA197" i="6"/>
  <c r="AB197" i="6"/>
  <c r="AC197" i="6" s="1"/>
  <c r="B198" i="6"/>
  <c r="C198" i="6"/>
  <c r="D198" i="6"/>
  <c r="E198" i="6" s="1"/>
  <c r="F198" i="6"/>
  <c r="G198" i="6" s="1"/>
  <c r="H198" i="6"/>
  <c r="I198" i="6"/>
  <c r="J198" i="6"/>
  <c r="M198" i="6"/>
  <c r="N198" i="6"/>
  <c r="P198" i="6"/>
  <c r="O198" i="6" s="1"/>
  <c r="Q198" i="6"/>
  <c r="R198" i="6"/>
  <c r="T198" i="6"/>
  <c r="S198" i="6" s="1"/>
  <c r="U198" i="6"/>
  <c r="V198" i="6"/>
  <c r="X198" i="6"/>
  <c r="W198" i="6" s="1"/>
  <c r="AA198" i="6"/>
  <c r="AB198" i="6"/>
  <c r="AC198" i="6" s="1"/>
  <c r="B199" i="6"/>
  <c r="C199" i="6"/>
  <c r="D199" i="6"/>
  <c r="E199" i="6" s="1"/>
  <c r="F199" i="6"/>
  <c r="G199" i="6" s="1"/>
  <c r="H199" i="6"/>
  <c r="I199" i="6"/>
  <c r="J199" i="6"/>
  <c r="M199" i="6"/>
  <c r="N199" i="6"/>
  <c r="P199" i="6"/>
  <c r="O199" i="6" s="1"/>
  <c r="Q199" i="6"/>
  <c r="R199" i="6"/>
  <c r="T199" i="6"/>
  <c r="S199" i="6" s="1"/>
  <c r="U199" i="6"/>
  <c r="V199" i="6"/>
  <c r="W199" i="6"/>
  <c r="X199" i="6"/>
  <c r="AA199" i="6"/>
  <c r="AB199" i="6"/>
  <c r="AC199" i="6" s="1"/>
  <c r="B200" i="6"/>
  <c r="C200" i="6"/>
  <c r="D200" i="6"/>
  <c r="E200" i="6" s="1"/>
  <c r="F200" i="6"/>
  <c r="G200" i="6" s="1"/>
  <c r="H200" i="6"/>
  <c r="I200" i="6"/>
  <c r="J200" i="6"/>
  <c r="M200" i="6"/>
  <c r="N200" i="6"/>
  <c r="P200" i="6"/>
  <c r="O200" i="6" s="1"/>
  <c r="Q200" i="6"/>
  <c r="R200" i="6"/>
  <c r="T200" i="6"/>
  <c r="S200" i="6" s="1"/>
  <c r="U200" i="6"/>
  <c r="V200" i="6"/>
  <c r="X200" i="6"/>
  <c r="W200" i="6" s="1"/>
  <c r="AA200" i="6"/>
  <c r="AB200" i="6"/>
  <c r="AC200" i="6" s="1"/>
  <c r="B201" i="6"/>
  <c r="C201" i="6"/>
  <c r="D201" i="6"/>
  <c r="E201" i="6" s="1"/>
  <c r="F201" i="6"/>
  <c r="G201" i="6" s="1"/>
  <c r="H201" i="6"/>
  <c r="I201" i="6"/>
  <c r="J201" i="6"/>
  <c r="M201" i="6"/>
  <c r="N201" i="6"/>
  <c r="O201" i="6"/>
  <c r="P201" i="6"/>
  <c r="Q201" i="6"/>
  <c r="R201" i="6"/>
  <c r="T201" i="6"/>
  <c r="S201" i="6" s="1"/>
  <c r="U201" i="6"/>
  <c r="V201" i="6"/>
  <c r="X201" i="6"/>
  <c r="W201" i="6" s="1"/>
  <c r="AA201" i="6"/>
  <c r="AB201" i="6"/>
  <c r="AC201" i="6" s="1"/>
  <c r="B202" i="6"/>
  <c r="C202" i="6"/>
  <c r="D202" i="6"/>
  <c r="E202" i="6"/>
  <c r="F202" i="6"/>
  <c r="G202" i="6" s="1"/>
  <c r="H202" i="6"/>
  <c r="I202" i="6"/>
  <c r="J202" i="6"/>
  <c r="M202" i="6"/>
  <c r="N202" i="6"/>
  <c r="O202" i="6"/>
  <c r="P202" i="6"/>
  <c r="R202" i="6"/>
  <c r="Q202" i="6" s="1"/>
  <c r="T202" i="6"/>
  <c r="S202" i="6" s="1"/>
  <c r="U202" i="6"/>
  <c r="V202" i="6"/>
  <c r="X202" i="6"/>
  <c r="W202" i="6" s="1"/>
  <c r="AA202" i="6"/>
  <c r="AB202" i="6"/>
  <c r="AC202" i="6" s="1"/>
  <c r="B203" i="6"/>
  <c r="C203" i="6"/>
  <c r="D203" i="6"/>
  <c r="E203" i="6" s="1"/>
  <c r="F203" i="6"/>
  <c r="G203" i="6" s="1"/>
  <c r="H203" i="6"/>
  <c r="I203" i="6"/>
  <c r="J203" i="6"/>
  <c r="M203" i="6"/>
  <c r="N203" i="6"/>
  <c r="P203" i="6"/>
  <c r="O203" i="6" s="1"/>
  <c r="R203" i="6"/>
  <c r="Q203" i="6" s="1"/>
  <c r="T203" i="6"/>
  <c r="S203" i="6" s="1"/>
  <c r="U203" i="6"/>
  <c r="V203" i="6"/>
  <c r="X203" i="6"/>
  <c r="W203" i="6" s="1"/>
  <c r="AA203" i="6"/>
  <c r="AB203" i="6"/>
  <c r="AC203" i="6" s="1"/>
  <c r="B204" i="6"/>
  <c r="C204" i="6"/>
  <c r="D204" i="6"/>
  <c r="E204" i="6" s="1"/>
  <c r="F204" i="6"/>
  <c r="G204" i="6" s="1"/>
  <c r="H204" i="6"/>
  <c r="I204" i="6"/>
  <c r="J204" i="6"/>
  <c r="L204" i="6"/>
  <c r="K204" i="6" s="1"/>
  <c r="M204" i="6"/>
  <c r="N204" i="6"/>
  <c r="P204" i="6"/>
  <c r="O204" i="6" s="1"/>
  <c r="Q204" i="6"/>
  <c r="R204" i="6"/>
  <c r="T204" i="6"/>
  <c r="S204" i="6" s="1"/>
  <c r="U204" i="6"/>
  <c r="V204" i="6"/>
  <c r="X204" i="6"/>
  <c r="W204" i="6" s="1"/>
  <c r="AA204" i="6"/>
  <c r="AB204" i="6"/>
  <c r="AC204" i="6" s="1"/>
  <c r="B205" i="6"/>
  <c r="C205" i="6"/>
  <c r="D205" i="6"/>
  <c r="E205" i="6" s="1"/>
  <c r="F205" i="6"/>
  <c r="G205" i="6" s="1"/>
  <c r="H205" i="6"/>
  <c r="I205" i="6"/>
  <c r="J205" i="6"/>
  <c r="K205" i="6"/>
  <c r="M205" i="6"/>
  <c r="N205" i="6"/>
  <c r="P205" i="6"/>
  <c r="O205" i="6" s="1"/>
  <c r="Q205" i="6"/>
  <c r="R205" i="6"/>
  <c r="T205" i="6"/>
  <c r="S205" i="6" s="1"/>
  <c r="U205" i="6"/>
  <c r="V205" i="6"/>
  <c r="X205" i="6"/>
  <c r="W205" i="6" s="1"/>
  <c r="AA205" i="6"/>
  <c r="AB205" i="6"/>
  <c r="AC205" i="6" s="1"/>
  <c r="B206" i="6"/>
  <c r="C206" i="6"/>
  <c r="D206" i="6"/>
  <c r="E206" i="6"/>
  <c r="F206" i="6"/>
  <c r="G206" i="6" s="1"/>
  <c r="H206" i="6"/>
  <c r="I206" i="6"/>
  <c r="J206" i="6"/>
  <c r="M206" i="6"/>
  <c r="N206" i="6"/>
  <c r="P206" i="6"/>
  <c r="O206" i="6" s="1"/>
  <c r="R206" i="6"/>
  <c r="Q206" i="6" s="1"/>
  <c r="T206" i="6"/>
  <c r="S206" i="6" s="1"/>
  <c r="U206" i="6"/>
  <c r="V206" i="6"/>
  <c r="X206" i="6"/>
  <c r="W206" i="6" s="1"/>
  <c r="AA206" i="6"/>
  <c r="AB206" i="6"/>
  <c r="AC206" i="6" s="1"/>
  <c r="B207" i="6"/>
  <c r="C207" i="6"/>
  <c r="D207" i="6"/>
  <c r="E207" i="6" s="1"/>
  <c r="F207" i="6"/>
  <c r="G207" i="6" s="1"/>
  <c r="H207" i="6"/>
  <c r="I207" i="6"/>
  <c r="J207" i="6"/>
  <c r="M207" i="6"/>
  <c r="N207" i="6"/>
  <c r="O207" i="6"/>
  <c r="P207" i="6"/>
  <c r="R207" i="6"/>
  <c r="Q207" i="6" s="1"/>
  <c r="T207" i="6"/>
  <c r="S207" i="6" s="1"/>
  <c r="U207" i="6"/>
  <c r="V207" i="6"/>
  <c r="X207" i="6"/>
  <c r="W207" i="6" s="1"/>
  <c r="AA207" i="6"/>
  <c r="AB207" i="6"/>
  <c r="AC207" i="6" s="1"/>
  <c r="B208" i="6"/>
  <c r="C208" i="6"/>
  <c r="D208" i="6"/>
  <c r="E208" i="6" s="1"/>
  <c r="F208" i="6"/>
  <c r="G208" i="6"/>
  <c r="H208" i="6"/>
  <c r="I208" i="6"/>
  <c r="J208" i="6"/>
  <c r="M208" i="6"/>
  <c r="N208" i="6"/>
  <c r="O208" i="6"/>
  <c r="P208" i="6"/>
  <c r="R208" i="6"/>
  <c r="Q208" i="6" s="1"/>
  <c r="T208" i="6"/>
  <c r="S208" i="6" s="1"/>
  <c r="U208" i="6"/>
  <c r="V208" i="6"/>
  <c r="W208" i="6"/>
  <c r="X208" i="6"/>
  <c r="AA208" i="6"/>
  <c r="AB208" i="6"/>
  <c r="AC208" i="6" s="1"/>
  <c r="B209" i="6"/>
  <c r="C209" i="6"/>
  <c r="D209" i="6"/>
  <c r="E209" i="6" s="1"/>
  <c r="F209" i="6"/>
  <c r="G209" i="6" s="1"/>
  <c r="H209" i="6"/>
  <c r="I209" i="6"/>
  <c r="J209" i="6"/>
  <c r="M209" i="6"/>
  <c r="N209" i="6"/>
  <c r="P209" i="6"/>
  <c r="O209" i="6" s="1"/>
  <c r="R209" i="6"/>
  <c r="Q209" i="6" s="1"/>
  <c r="T209" i="6"/>
  <c r="S209" i="6" s="1"/>
  <c r="U209" i="6"/>
  <c r="V209" i="6"/>
  <c r="X209" i="6"/>
  <c r="W209" i="6" s="1"/>
  <c r="AA209" i="6"/>
  <c r="AB209" i="6"/>
  <c r="AC209" i="6" s="1"/>
  <c r="B210" i="6"/>
  <c r="C210" i="6"/>
  <c r="D210" i="6"/>
  <c r="E210" i="6" s="1"/>
  <c r="F210" i="6"/>
  <c r="G210" i="6"/>
  <c r="H210" i="6"/>
  <c r="I210" i="6"/>
  <c r="J210" i="6"/>
  <c r="M210" i="6"/>
  <c r="N210" i="6"/>
  <c r="O210" i="6"/>
  <c r="P210" i="6"/>
  <c r="Q210" i="6"/>
  <c r="R210" i="6"/>
  <c r="T210" i="6"/>
  <c r="S210" i="6" s="1"/>
  <c r="U210" i="6"/>
  <c r="V210" i="6"/>
  <c r="X210" i="6"/>
  <c r="W210" i="6" s="1"/>
  <c r="AA210" i="6"/>
  <c r="AB210" i="6"/>
  <c r="AC210" i="6" s="1"/>
  <c r="B211" i="6"/>
  <c r="C211" i="6"/>
  <c r="D211" i="6"/>
  <c r="E211" i="6"/>
  <c r="F211" i="6"/>
  <c r="G211" i="6" s="1"/>
  <c r="H211" i="6"/>
  <c r="I211" i="6"/>
  <c r="J211" i="6"/>
  <c r="M211" i="6"/>
  <c r="N211" i="6"/>
  <c r="O211" i="6"/>
  <c r="P211" i="6"/>
  <c r="Q211" i="6"/>
  <c r="R211" i="6"/>
  <c r="T211" i="6"/>
  <c r="S211" i="6" s="1"/>
  <c r="U211" i="6"/>
  <c r="V211" i="6"/>
  <c r="X211" i="6"/>
  <c r="W211" i="6" s="1"/>
  <c r="AA211" i="6"/>
  <c r="AB211" i="6"/>
  <c r="AC211" i="6" s="1"/>
  <c r="B212" i="6"/>
  <c r="C212" i="6"/>
  <c r="D212" i="6"/>
  <c r="E212" i="6"/>
  <c r="F212" i="6"/>
  <c r="G212" i="6"/>
  <c r="H212" i="6"/>
  <c r="I212" i="6"/>
  <c r="J212" i="6"/>
  <c r="M212" i="6"/>
  <c r="N212" i="6"/>
  <c r="P212" i="6"/>
  <c r="O212" i="6" s="1"/>
  <c r="R212" i="6"/>
  <c r="Q212" i="6" s="1"/>
  <c r="T212" i="6"/>
  <c r="S212" i="6" s="1"/>
  <c r="U212" i="6"/>
  <c r="V212" i="6"/>
  <c r="X212" i="6"/>
  <c r="W212" i="6" s="1"/>
  <c r="AA212" i="6"/>
  <c r="AB212" i="6"/>
  <c r="AC212" i="6" s="1"/>
  <c r="B213" i="6"/>
  <c r="C213" i="6"/>
  <c r="D213" i="6"/>
  <c r="E213" i="6" s="1"/>
  <c r="F213" i="6"/>
  <c r="G213" i="6" s="1"/>
  <c r="H213" i="6"/>
  <c r="I213" i="6"/>
  <c r="J213" i="6"/>
  <c r="M213" i="6"/>
  <c r="N213" i="6"/>
  <c r="O213" i="6"/>
  <c r="P213" i="6"/>
  <c r="R213" i="6"/>
  <c r="Q213" i="6" s="1"/>
  <c r="T213" i="6"/>
  <c r="S213" i="6" s="1"/>
  <c r="U213" i="6"/>
  <c r="V213" i="6"/>
  <c r="X213" i="6"/>
  <c r="W213" i="6" s="1"/>
  <c r="AA213" i="6"/>
  <c r="AB213" i="6"/>
  <c r="AC213" i="6" s="1"/>
  <c r="B214" i="6"/>
  <c r="C214" i="6"/>
  <c r="D214" i="6"/>
  <c r="E214" i="6" s="1"/>
  <c r="F214" i="6"/>
  <c r="G214" i="6" s="1"/>
  <c r="H214" i="6"/>
  <c r="I214" i="6"/>
  <c r="J214" i="6"/>
  <c r="M214" i="6"/>
  <c r="N214" i="6"/>
  <c r="P214" i="6"/>
  <c r="O214" i="6" s="1"/>
  <c r="Q214" i="6"/>
  <c r="R214" i="6"/>
  <c r="T214" i="6"/>
  <c r="S214" i="6" s="1"/>
  <c r="U214" i="6"/>
  <c r="V214" i="6"/>
  <c r="W214" i="6"/>
  <c r="X214" i="6"/>
  <c r="AA214" i="6"/>
  <c r="AB214" i="6"/>
  <c r="AC214" i="6" s="1"/>
  <c r="B215" i="6"/>
  <c r="C215" i="6"/>
  <c r="D215" i="6"/>
  <c r="E215" i="6" s="1"/>
  <c r="F215" i="6"/>
  <c r="G215" i="6" s="1"/>
  <c r="H215" i="6"/>
  <c r="I215" i="6"/>
  <c r="J215" i="6"/>
  <c r="M215" i="6"/>
  <c r="N215" i="6"/>
  <c r="P215" i="6"/>
  <c r="O215" i="6" s="1"/>
  <c r="Q215" i="6"/>
  <c r="R215" i="6"/>
  <c r="T215" i="6"/>
  <c r="S215" i="6" s="1"/>
  <c r="U215" i="6"/>
  <c r="V215" i="6"/>
  <c r="X215" i="6"/>
  <c r="W215" i="6" s="1"/>
  <c r="AA215" i="6"/>
  <c r="AB215" i="6"/>
  <c r="AC215" i="6" s="1"/>
  <c r="B216" i="6"/>
  <c r="C216" i="6"/>
  <c r="D216" i="6"/>
  <c r="E216" i="6" s="1"/>
  <c r="F216" i="6"/>
  <c r="G216" i="6"/>
  <c r="H216" i="6"/>
  <c r="I216" i="6"/>
  <c r="J216" i="6"/>
  <c r="M216" i="6"/>
  <c r="N216" i="6"/>
  <c r="P216" i="6"/>
  <c r="O216" i="6" s="1"/>
  <c r="Q216" i="6"/>
  <c r="R216" i="6"/>
  <c r="T216" i="6"/>
  <c r="S216" i="6" s="1"/>
  <c r="U216" i="6"/>
  <c r="V216" i="6"/>
  <c r="X216" i="6"/>
  <c r="W216" i="6" s="1"/>
  <c r="AA216" i="6"/>
  <c r="AB216" i="6"/>
  <c r="AC216" i="6" s="1"/>
  <c r="B217" i="6"/>
  <c r="C217" i="6"/>
  <c r="D217" i="6"/>
  <c r="E217" i="6"/>
  <c r="F217" i="6"/>
  <c r="G217" i="6" s="1"/>
  <c r="H217" i="6"/>
  <c r="I217" i="6"/>
  <c r="J217" i="6"/>
  <c r="M217" i="6"/>
  <c r="N217" i="6"/>
  <c r="P217" i="6"/>
  <c r="O217" i="6" s="1"/>
  <c r="Q217" i="6"/>
  <c r="R217" i="6"/>
  <c r="T217" i="6"/>
  <c r="S217" i="6" s="1"/>
  <c r="U217" i="6"/>
  <c r="V217" i="6"/>
  <c r="X217" i="6"/>
  <c r="W217" i="6" s="1"/>
  <c r="AA217" i="6"/>
  <c r="AB217" i="6"/>
  <c r="AC217" i="6" s="1"/>
  <c r="B218" i="6"/>
  <c r="C218" i="6"/>
  <c r="D218" i="6"/>
  <c r="E218" i="6"/>
  <c r="F218" i="6"/>
  <c r="G218" i="6"/>
  <c r="H218" i="6"/>
  <c r="I218" i="6"/>
  <c r="J218" i="6"/>
  <c r="M218" i="6"/>
  <c r="N218" i="6"/>
  <c r="O218" i="6"/>
  <c r="P218" i="6"/>
  <c r="R218" i="6"/>
  <c r="Q218" i="6" s="1"/>
  <c r="T218" i="6"/>
  <c r="S218" i="6" s="1"/>
  <c r="U218" i="6"/>
  <c r="V218" i="6"/>
  <c r="X218" i="6"/>
  <c r="W218" i="6" s="1"/>
  <c r="AA218" i="6"/>
  <c r="AB218" i="6"/>
  <c r="AC218" i="6" s="1"/>
  <c r="B219" i="6"/>
  <c r="C219" i="6"/>
  <c r="D219" i="6"/>
  <c r="E219" i="6" s="1"/>
  <c r="F219" i="6"/>
  <c r="G219" i="6" s="1"/>
  <c r="H219" i="6"/>
  <c r="I219" i="6"/>
  <c r="J219" i="6"/>
  <c r="M219" i="6"/>
  <c r="N219" i="6"/>
  <c r="O219" i="6"/>
  <c r="P219" i="6"/>
  <c r="R219" i="6"/>
  <c r="Q219" i="6" s="1"/>
  <c r="T219" i="6"/>
  <c r="S219" i="6" s="1"/>
  <c r="U219" i="6"/>
  <c r="V219" i="6"/>
  <c r="X219" i="6"/>
  <c r="W219" i="6" s="1"/>
  <c r="AA219" i="6"/>
  <c r="AB219" i="6"/>
  <c r="AC219" i="6" s="1"/>
  <c r="B220" i="6"/>
  <c r="C220" i="6"/>
  <c r="D220" i="6"/>
  <c r="E220" i="6" s="1"/>
  <c r="F220" i="6"/>
  <c r="G220" i="6"/>
  <c r="H220" i="6"/>
  <c r="I220" i="6"/>
  <c r="J220" i="6"/>
  <c r="M220" i="6"/>
  <c r="N220" i="6"/>
  <c r="O220" i="6"/>
  <c r="P220" i="6"/>
  <c r="Q220" i="6"/>
  <c r="R220" i="6"/>
  <c r="T220" i="6"/>
  <c r="S220" i="6" s="1"/>
  <c r="U220" i="6"/>
  <c r="V220" i="6"/>
  <c r="X220" i="6"/>
  <c r="W220" i="6" s="1"/>
  <c r="AA220" i="6"/>
  <c r="AB220" i="6"/>
  <c r="AC220" i="6" s="1"/>
  <c r="B221" i="6"/>
  <c r="C221" i="6"/>
  <c r="D221" i="6"/>
  <c r="E221" i="6"/>
  <c r="F221" i="6"/>
  <c r="G221" i="6" s="1"/>
  <c r="H221" i="6"/>
  <c r="I221" i="6"/>
  <c r="J221" i="6"/>
  <c r="M221" i="6"/>
  <c r="N221" i="6"/>
  <c r="O221" i="6"/>
  <c r="P221" i="6"/>
  <c r="Q221" i="6"/>
  <c r="R221" i="6"/>
  <c r="T221" i="6"/>
  <c r="S221" i="6" s="1"/>
  <c r="U221" i="6"/>
  <c r="V221" i="6"/>
  <c r="X221" i="6"/>
  <c r="W221" i="6" s="1"/>
  <c r="AA221" i="6"/>
  <c r="AB221" i="6"/>
  <c r="AC221" i="6" s="1"/>
  <c r="B222" i="6"/>
  <c r="C222" i="6"/>
  <c r="D222" i="6"/>
  <c r="E222" i="6"/>
  <c r="F222" i="6"/>
  <c r="G222" i="6"/>
  <c r="H222" i="6"/>
  <c r="I222" i="6"/>
  <c r="J222" i="6"/>
  <c r="M222" i="6"/>
  <c r="N222" i="6"/>
  <c r="O222" i="6"/>
  <c r="P222" i="6"/>
  <c r="R222" i="6"/>
  <c r="Q222" i="6" s="1"/>
  <c r="T222" i="6"/>
  <c r="S222" i="6" s="1"/>
  <c r="U222" i="6"/>
  <c r="V222" i="6"/>
  <c r="X222" i="6"/>
  <c r="W222" i="6" s="1"/>
  <c r="AA222" i="6"/>
  <c r="AB222" i="6"/>
  <c r="AC222" i="6" s="1"/>
  <c r="B223" i="6"/>
  <c r="C223" i="6"/>
  <c r="D223" i="6"/>
  <c r="E223" i="6" s="1"/>
  <c r="F223" i="6"/>
  <c r="G223" i="6"/>
  <c r="H223" i="6"/>
  <c r="I223" i="6"/>
  <c r="J223" i="6"/>
  <c r="M223" i="6"/>
  <c r="N223" i="6"/>
  <c r="O223" i="6"/>
  <c r="P223" i="6"/>
  <c r="R223" i="6"/>
  <c r="Q223" i="6" s="1"/>
  <c r="T223" i="6"/>
  <c r="S223" i="6" s="1"/>
  <c r="U223" i="6"/>
  <c r="V223" i="6"/>
  <c r="X223" i="6"/>
  <c r="W223" i="6" s="1"/>
  <c r="AA223" i="6"/>
  <c r="AB223" i="6"/>
  <c r="AC223" i="6" s="1"/>
  <c r="B224" i="6"/>
  <c r="C224" i="6"/>
  <c r="D224" i="6"/>
  <c r="E224" i="6"/>
  <c r="F224" i="6"/>
  <c r="G224" i="6"/>
  <c r="H224" i="6"/>
  <c r="I224" i="6"/>
  <c r="J224" i="6"/>
  <c r="M224" i="6"/>
  <c r="N224" i="6"/>
  <c r="O224" i="6"/>
  <c r="P224" i="6"/>
  <c r="R224" i="6"/>
  <c r="Q224" i="6" s="1"/>
  <c r="T224" i="6"/>
  <c r="S224" i="6" s="1"/>
  <c r="U224" i="6"/>
  <c r="V224" i="6"/>
  <c r="X224" i="6"/>
  <c r="W224" i="6" s="1"/>
  <c r="AA224" i="6"/>
  <c r="AB224" i="6"/>
  <c r="AC224" i="6" s="1"/>
  <c r="B225" i="6"/>
  <c r="C225" i="6"/>
  <c r="D225" i="6"/>
  <c r="E225" i="6" s="1"/>
  <c r="F225" i="6"/>
  <c r="G225" i="6" s="1"/>
  <c r="H225" i="6"/>
  <c r="I225" i="6"/>
  <c r="J225" i="6"/>
  <c r="M225" i="6"/>
  <c r="N225" i="6"/>
  <c r="P225" i="6"/>
  <c r="O225" i="6" s="1"/>
  <c r="R225" i="6"/>
  <c r="Q225" i="6" s="1"/>
  <c r="T225" i="6"/>
  <c r="S225" i="6" s="1"/>
  <c r="U225" i="6"/>
  <c r="V225" i="6"/>
  <c r="X225" i="6"/>
  <c r="W225" i="6" s="1"/>
  <c r="AA225" i="6"/>
  <c r="AB225" i="6"/>
  <c r="AC225" i="6" s="1"/>
  <c r="B226" i="6"/>
  <c r="C226" i="6"/>
  <c r="D226" i="6"/>
  <c r="E226" i="6" s="1"/>
  <c r="F226" i="6"/>
  <c r="G226" i="6" s="1"/>
  <c r="H226" i="6"/>
  <c r="I226" i="6"/>
  <c r="J226" i="6"/>
  <c r="M226" i="6"/>
  <c r="N226" i="6"/>
  <c r="O226" i="6"/>
  <c r="P226" i="6"/>
  <c r="Q226" i="6"/>
  <c r="R226" i="6"/>
  <c r="T226" i="6"/>
  <c r="S226" i="6" s="1"/>
  <c r="U226" i="6"/>
  <c r="V226" i="6"/>
  <c r="X226" i="6"/>
  <c r="W226" i="6" s="1"/>
  <c r="AA226" i="6"/>
  <c r="AB226" i="6"/>
  <c r="AC226" i="6" s="1"/>
  <c r="B227" i="6"/>
  <c r="C227" i="6"/>
  <c r="D227" i="6"/>
  <c r="E227" i="6" s="1"/>
  <c r="F227" i="6"/>
  <c r="G227" i="6"/>
  <c r="H227" i="6"/>
  <c r="I227" i="6"/>
  <c r="J227" i="6"/>
  <c r="M227" i="6"/>
  <c r="N227" i="6"/>
  <c r="O227" i="6"/>
  <c r="P227" i="6"/>
  <c r="Q227" i="6"/>
  <c r="R227" i="6"/>
  <c r="T227" i="6"/>
  <c r="S227" i="6" s="1"/>
  <c r="U227" i="6"/>
  <c r="V227" i="6"/>
  <c r="X227" i="6"/>
  <c r="W227" i="6" s="1"/>
  <c r="AA227" i="6"/>
  <c r="AB227" i="6"/>
  <c r="AC227" i="6" s="1"/>
  <c r="B228" i="6"/>
  <c r="C228" i="6"/>
  <c r="D228" i="6"/>
  <c r="E228" i="6"/>
  <c r="F228" i="6"/>
  <c r="G228" i="6"/>
  <c r="H228" i="6"/>
  <c r="I228" i="6"/>
  <c r="J228" i="6"/>
  <c r="M228" i="6"/>
  <c r="N228" i="6"/>
  <c r="O228" i="6"/>
  <c r="P228" i="6"/>
  <c r="R228" i="6"/>
  <c r="Q228" i="6" s="1"/>
  <c r="T228" i="6"/>
  <c r="S228" i="6" s="1"/>
  <c r="U228" i="6"/>
  <c r="V228" i="6"/>
  <c r="X228" i="6"/>
  <c r="W228" i="6" s="1"/>
  <c r="AA228" i="6"/>
  <c r="AB228" i="6"/>
  <c r="AC228" i="6" s="1"/>
  <c r="B229" i="6"/>
  <c r="C229" i="6"/>
  <c r="D229" i="6"/>
  <c r="E229" i="6"/>
  <c r="F229" i="6"/>
  <c r="G229" i="6" s="1"/>
  <c r="H229" i="6"/>
  <c r="I229" i="6"/>
  <c r="J229" i="6"/>
  <c r="M229" i="6"/>
  <c r="N229" i="6"/>
  <c r="O229" i="6"/>
  <c r="P229" i="6"/>
  <c r="R229" i="6"/>
  <c r="Q229" i="6" s="1"/>
  <c r="T229" i="6"/>
  <c r="S229" i="6" s="1"/>
  <c r="U229" i="6"/>
  <c r="V229" i="6"/>
  <c r="X229" i="6"/>
  <c r="W229" i="6" s="1"/>
  <c r="AA229" i="6"/>
  <c r="AB229" i="6"/>
  <c r="AC229" i="6" s="1"/>
  <c r="B230" i="6"/>
  <c r="C230" i="6"/>
  <c r="D230" i="6"/>
  <c r="E230" i="6"/>
  <c r="F230" i="6"/>
  <c r="G230" i="6" s="1"/>
  <c r="H230" i="6"/>
  <c r="I230" i="6"/>
  <c r="J230" i="6"/>
  <c r="M230" i="6"/>
  <c r="N230" i="6"/>
  <c r="P230" i="6"/>
  <c r="O230" i="6" s="1"/>
  <c r="Q230" i="6"/>
  <c r="R230" i="6"/>
  <c r="T230" i="6"/>
  <c r="S230" i="6" s="1"/>
  <c r="U230" i="6"/>
  <c r="V230" i="6"/>
  <c r="W230" i="6"/>
  <c r="X230" i="6"/>
  <c r="AA230" i="6"/>
  <c r="AB230" i="6"/>
  <c r="AC230" i="6" s="1"/>
  <c r="B231" i="6"/>
  <c r="C231" i="6"/>
  <c r="D231" i="6"/>
  <c r="E231" i="6" s="1"/>
  <c r="F231" i="6"/>
  <c r="G231" i="6"/>
  <c r="H231" i="6"/>
  <c r="I231" i="6"/>
  <c r="J231" i="6"/>
  <c r="M231" i="6"/>
  <c r="N231" i="6"/>
  <c r="O231" i="6"/>
  <c r="P231" i="6"/>
  <c r="Q231" i="6"/>
  <c r="R231" i="6"/>
  <c r="T231" i="6"/>
  <c r="S231" i="6" s="1"/>
  <c r="U231" i="6"/>
  <c r="V231" i="6"/>
  <c r="X231" i="6"/>
  <c r="W231" i="6" s="1"/>
  <c r="AA231" i="6"/>
  <c r="AB231" i="6"/>
  <c r="AC231" i="6"/>
  <c r="B232" i="6"/>
  <c r="C232" i="6"/>
  <c r="D232" i="6"/>
  <c r="E232" i="6"/>
  <c r="F232" i="6"/>
  <c r="G232" i="6" s="1"/>
  <c r="H232" i="6"/>
  <c r="I232" i="6"/>
  <c r="J232" i="6"/>
  <c r="M232" i="6"/>
  <c r="N232" i="6"/>
  <c r="O232" i="6"/>
  <c r="P232" i="6"/>
  <c r="Q232" i="6"/>
  <c r="R232" i="6"/>
  <c r="T232" i="6"/>
  <c r="S232" i="6" s="1"/>
  <c r="U232" i="6"/>
  <c r="V232" i="6"/>
  <c r="X232" i="6"/>
  <c r="W232" i="6" s="1"/>
  <c r="AA232" i="6"/>
  <c r="AB232" i="6"/>
  <c r="AC232" i="6" s="1"/>
  <c r="B233" i="6"/>
  <c r="C233" i="6"/>
  <c r="D233" i="6"/>
  <c r="E233" i="6" s="1"/>
  <c r="F233" i="6"/>
  <c r="G233" i="6"/>
  <c r="H233" i="6"/>
  <c r="I233" i="6"/>
  <c r="J233" i="6"/>
  <c r="M233" i="6"/>
  <c r="N233" i="6"/>
  <c r="O233" i="6"/>
  <c r="P233" i="6"/>
  <c r="Q233" i="6"/>
  <c r="R233" i="6"/>
  <c r="T233" i="6"/>
  <c r="S233" i="6" s="1"/>
  <c r="U233" i="6"/>
  <c r="V233" i="6"/>
  <c r="W233" i="6"/>
  <c r="X233" i="6"/>
  <c r="AA233" i="6"/>
  <c r="AB233" i="6"/>
  <c r="AC233" i="6" s="1"/>
  <c r="B234" i="6"/>
  <c r="C234" i="6"/>
  <c r="D234" i="6"/>
  <c r="E234" i="6"/>
  <c r="F234" i="6"/>
  <c r="G234" i="6"/>
  <c r="H234" i="6"/>
  <c r="I234" i="6"/>
  <c r="J234" i="6"/>
  <c r="M234" i="6"/>
  <c r="N234" i="6"/>
  <c r="P234" i="6"/>
  <c r="O234" i="6" s="1"/>
  <c r="R234" i="6"/>
  <c r="Q234" i="6" s="1"/>
  <c r="T234" i="6"/>
  <c r="S234" i="6" s="1"/>
  <c r="U234" i="6"/>
  <c r="V234" i="6"/>
  <c r="X234" i="6"/>
  <c r="W234" i="6" s="1"/>
  <c r="AA234" i="6"/>
  <c r="AB234" i="6"/>
  <c r="AC234" i="6" s="1"/>
  <c r="B235" i="6"/>
  <c r="C235" i="6"/>
  <c r="D235" i="6"/>
  <c r="E235" i="6"/>
  <c r="F235" i="6"/>
  <c r="G235" i="6" s="1"/>
  <c r="H235" i="6"/>
  <c r="I235" i="6"/>
  <c r="J235" i="6"/>
  <c r="M235" i="6"/>
  <c r="N235" i="6"/>
  <c r="P235" i="6"/>
  <c r="O235" i="6" s="1"/>
  <c r="R235" i="6"/>
  <c r="Q235" i="6" s="1"/>
  <c r="T235" i="6"/>
  <c r="S235" i="6" s="1"/>
  <c r="U235" i="6"/>
  <c r="V235" i="6"/>
  <c r="X235" i="6"/>
  <c r="W235" i="6" s="1"/>
  <c r="AA235" i="6"/>
  <c r="AB235" i="6"/>
  <c r="AC235" i="6" s="1"/>
  <c r="B236" i="6"/>
  <c r="C236" i="6"/>
  <c r="D236" i="6"/>
  <c r="E236" i="6" s="1"/>
  <c r="F236" i="6"/>
  <c r="G236" i="6" s="1"/>
  <c r="H236" i="6"/>
  <c r="I236" i="6"/>
  <c r="J236" i="6"/>
  <c r="M236" i="6"/>
  <c r="N236" i="6"/>
  <c r="P236" i="6"/>
  <c r="O236" i="6" s="1"/>
  <c r="Q236" i="6"/>
  <c r="R236" i="6"/>
  <c r="T236" i="6"/>
  <c r="S236" i="6" s="1"/>
  <c r="U236" i="6"/>
  <c r="V236" i="6"/>
  <c r="X236" i="6"/>
  <c r="W236" i="6" s="1"/>
  <c r="AA236" i="6"/>
  <c r="AB236" i="6"/>
  <c r="AC236" i="6" s="1"/>
  <c r="B237" i="6"/>
  <c r="C237" i="6"/>
  <c r="D237" i="6"/>
  <c r="E237" i="6" s="1"/>
  <c r="F237" i="6"/>
  <c r="G237" i="6"/>
  <c r="H237" i="6"/>
  <c r="I237" i="6"/>
  <c r="J237" i="6"/>
  <c r="M237" i="6"/>
  <c r="N237" i="6"/>
  <c r="P237" i="6"/>
  <c r="O237" i="6" s="1"/>
  <c r="Q237" i="6"/>
  <c r="R237" i="6"/>
  <c r="T237" i="6"/>
  <c r="S237" i="6" s="1"/>
  <c r="U237" i="6"/>
  <c r="V237" i="6"/>
  <c r="W237" i="6"/>
  <c r="X237" i="6"/>
  <c r="AA237" i="6"/>
  <c r="AB237" i="6"/>
  <c r="AC237" i="6" s="1"/>
  <c r="B238" i="6"/>
  <c r="C238" i="6"/>
  <c r="D238" i="6"/>
  <c r="E238" i="6"/>
  <c r="F238" i="6"/>
  <c r="G238" i="6"/>
  <c r="H238" i="6"/>
  <c r="I238" i="6"/>
  <c r="J238" i="6"/>
  <c r="M238" i="6"/>
  <c r="N238" i="6"/>
  <c r="P238" i="6"/>
  <c r="O238" i="6" s="1"/>
  <c r="R238" i="6"/>
  <c r="Q238" i="6" s="1"/>
  <c r="T238" i="6"/>
  <c r="S238" i="6" s="1"/>
  <c r="U238" i="6"/>
  <c r="V238" i="6"/>
  <c r="X238" i="6"/>
  <c r="W238" i="6" s="1"/>
  <c r="AA238" i="6"/>
  <c r="AB238" i="6"/>
  <c r="AC238" i="6" s="1"/>
  <c r="B239" i="6"/>
  <c r="C239" i="6"/>
  <c r="D239" i="6"/>
  <c r="E239" i="6"/>
  <c r="F239" i="6"/>
  <c r="G239" i="6" s="1"/>
  <c r="H239" i="6"/>
  <c r="I239" i="6"/>
  <c r="J239" i="6"/>
  <c r="M239" i="6"/>
  <c r="N239" i="6"/>
  <c r="O239" i="6"/>
  <c r="P239" i="6"/>
  <c r="R239" i="6"/>
  <c r="Q239" i="6" s="1"/>
  <c r="T239" i="6"/>
  <c r="S239" i="6" s="1"/>
  <c r="U239" i="6"/>
  <c r="V239" i="6"/>
  <c r="X239" i="6"/>
  <c r="W239" i="6" s="1"/>
  <c r="AA239" i="6"/>
  <c r="AB239" i="6"/>
  <c r="AC239" i="6" s="1"/>
  <c r="B240" i="6"/>
  <c r="C240" i="6"/>
  <c r="D240" i="6"/>
  <c r="E240" i="6"/>
  <c r="F240" i="6"/>
  <c r="G240" i="6"/>
  <c r="H240" i="6"/>
  <c r="I240" i="6"/>
  <c r="J240" i="6"/>
  <c r="M240" i="6"/>
  <c r="N240" i="6"/>
  <c r="O240" i="6"/>
  <c r="P240" i="6"/>
  <c r="R240" i="6"/>
  <c r="Q240" i="6" s="1"/>
  <c r="T240" i="6"/>
  <c r="S240" i="6" s="1"/>
  <c r="U240" i="6"/>
  <c r="V240" i="6"/>
  <c r="X240" i="6"/>
  <c r="W240" i="6" s="1"/>
  <c r="AA240" i="6"/>
  <c r="AB240" i="6"/>
  <c r="AC240" i="6" s="1"/>
  <c r="B241" i="6"/>
  <c r="C241" i="6"/>
  <c r="D241" i="6"/>
  <c r="E241" i="6" s="1"/>
  <c r="F241" i="6"/>
  <c r="G241" i="6" s="1"/>
  <c r="H241" i="6"/>
  <c r="I241" i="6"/>
  <c r="J241" i="6"/>
  <c r="M241" i="6"/>
  <c r="N241" i="6"/>
  <c r="P241" i="6"/>
  <c r="O241" i="6" s="1"/>
  <c r="R241" i="6"/>
  <c r="Q241" i="6" s="1"/>
  <c r="T241" i="6"/>
  <c r="S241" i="6" s="1"/>
  <c r="U241" i="6"/>
  <c r="V241" i="6"/>
  <c r="X241" i="6"/>
  <c r="W241" i="6" s="1"/>
  <c r="AA241" i="6"/>
  <c r="AB241" i="6"/>
  <c r="AC241" i="6" s="1"/>
  <c r="B242" i="6"/>
  <c r="C242" i="6"/>
  <c r="D242" i="6"/>
  <c r="E242" i="6" s="1"/>
  <c r="F242" i="6"/>
  <c r="G242" i="6"/>
  <c r="H242" i="6"/>
  <c r="I242" i="6"/>
  <c r="J242" i="6"/>
  <c r="M242" i="6"/>
  <c r="N242" i="6"/>
  <c r="P242" i="6"/>
  <c r="O242" i="6" s="1"/>
  <c r="Q242" i="6"/>
  <c r="R242" i="6"/>
  <c r="T242" i="6"/>
  <c r="S242" i="6" s="1"/>
  <c r="U242" i="6"/>
  <c r="V242" i="6"/>
  <c r="X242" i="6"/>
  <c r="W242" i="6" s="1"/>
  <c r="AA242" i="6"/>
  <c r="AB242" i="6"/>
  <c r="AC242" i="6" s="1"/>
  <c r="B243" i="6"/>
  <c r="C243" i="6"/>
  <c r="D243" i="6"/>
  <c r="E243" i="6"/>
  <c r="F243" i="6"/>
  <c r="G243" i="6" s="1"/>
  <c r="H243" i="6"/>
  <c r="I243" i="6"/>
  <c r="J243" i="6"/>
  <c r="M243" i="6"/>
  <c r="N243" i="6"/>
  <c r="P243" i="6"/>
  <c r="O243" i="6" s="1"/>
  <c r="Q243" i="6"/>
  <c r="R243" i="6"/>
  <c r="T243" i="6"/>
  <c r="S243" i="6" s="1"/>
  <c r="U243" i="6"/>
  <c r="V243" i="6"/>
  <c r="X243" i="6"/>
  <c r="W243" i="6" s="1"/>
  <c r="AA243" i="6"/>
  <c r="AB243" i="6"/>
  <c r="AC243" i="6" s="1"/>
  <c r="B244" i="6"/>
  <c r="C244" i="6"/>
  <c r="D244" i="6"/>
  <c r="E244" i="6"/>
  <c r="F244" i="6"/>
  <c r="G244" i="6"/>
  <c r="H244" i="6"/>
  <c r="I244" i="6"/>
  <c r="J244" i="6"/>
  <c r="M244" i="6"/>
  <c r="N244" i="6"/>
  <c r="P244" i="6"/>
  <c r="O244" i="6" s="1"/>
  <c r="R244" i="6"/>
  <c r="Q244" i="6" s="1"/>
  <c r="T244" i="6"/>
  <c r="S244" i="6" s="1"/>
  <c r="U244" i="6"/>
  <c r="V244" i="6"/>
  <c r="X244" i="6"/>
  <c r="W244" i="6" s="1"/>
  <c r="AA244" i="6"/>
  <c r="AB244" i="6"/>
  <c r="AC244" i="6"/>
  <c r="B245" i="6"/>
  <c r="C245" i="6"/>
  <c r="D245" i="6"/>
  <c r="E245" i="6" s="1"/>
  <c r="F245" i="6"/>
  <c r="G245" i="6"/>
  <c r="H245" i="6"/>
  <c r="I245" i="6"/>
  <c r="J245" i="6"/>
  <c r="M245" i="6"/>
  <c r="N245" i="6"/>
  <c r="P245" i="6"/>
  <c r="O245" i="6" s="1"/>
  <c r="R245" i="6"/>
  <c r="Q245" i="6" s="1"/>
  <c r="T245" i="6"/>
  <c r="S245" i="6" s="1"/>
  <c r="U245" i="6"/>
  <c r="V245" i="6"/>
  <c r="X245" i="6"/>
  <c r="W245" i="6" s="1"/>
  <c r="AA245" i="6"/>
  <c r="AB245" i="6"/>
  <c r="AC245" i="6" s="1"/>
  <c r="B246" i="6"/>
  <c r="C246" i="6"/>
  <c r="D246" i="6"/>
  <c r="E246" i="6" s="1"/>
  <c r="F246" i="6"/>
  <c r="G246" i="6" s="1"/>
  <c r="H246" i="6"/>
  <c r="I246" i="6"/>
  <c r="J246" i="6"/>
  <c r="M246" i="6"/>
  <c r="N246" i="6"/>
  <c r="O246" i="6"/>
  <c r="P246" i="6"/>
  <c r="Q246" i="6"/>
  <c r="R246" i="6"/>
  <c r="T246" i="6"/>
  <c r="S246" i="6" s="1"/>
  <c r="U246" i="6"/>
  <c r="V246" i="6"/>
  <c r="X246" i="6"/>
  <c r="W246" i="6" s="1"/>
  <c r="AA246" i="6"/>
  <c r="AB246" i="6"/>
  <c r="AC246" i="6" s="1"/>
  <c r="B247" i="6"/>
  <c r="C247" i="6"/>
  <c r="D247" i="6"/>
  <c r="E247" i="6" s="1"/>
  <c r="F247" i="6"/>
  <c r="G247" i="6" s="1"/>
  <c r="H247" i="6"/>
  <c r="I247" i="6"/>
  <c r="J247" i="6"/>
  <c r="M247" i="6"/>
  <c r="N247" i="6"/>
  <c r="O247" i="6"/>
  <c r="P247" i="6"/>
  <c r="Q247" i="6"/>
  <c r="R247" i="6"/>
  <c r="T247" i="6"/>
  <c r="S247" i="6" s="1"/>
  <c r="U247" i="6"/>
  <c r="V247" i="6"/>
  <c r="X247" i="6"/>
  <c r="W247" i="6" s="1"/>
  <c r="AA247" i="6"/>
  <c r="AB247" i="6"/>
  <c r="AC247" i="6" s="1"/>
  <c r="B248" i="6"/>
  <c r="C248" i="6"/>
  <c r="D248" i="6"/>
  <c r="E248" i="6" s="1"/>
  <c r="F248" i="6"/>
  <c r="G248" i="6"/>
  <c r="H248" i="6"/>
  <c r="I248" i="6"/>
  <c r="J248" i="6"/>
  <c r="M248" i="6"/>
  <c r="N248" i="6"/>
  <c r="O248" i="6"/>
  <c r="P248" i="6"/>
  <c r="Q248" i="6"/>
  <c r="R248" i="6"/>
  <c r="T248" i="6"/>
  <c r="S248" i="6" s="1"/>
  <c r="U248" i="6"/>
  <c r="V248" i="6"/>
  <c r="X248" i="6"/>
  <c r="W248" i="6" s="1"/>
  <c r="AA248" i="6"/>
  <c r="AB248" i="6"/>
  <c r="AC248" i="6" s="1"/>
  <c r="B249" i="6"/>
  <c r="C249" i="6"/>
  <c r="D249" i="6"/>
  <c r="E249" i="6"/>
  <c r="F249" i="6"/>
  <c r="G249" i="6" s="1"/>
  <c r="H249" i="6"/>
  <c r="I249" i="6"/>
  <c r="J249" i="6"/>
  <c r="M249" i="6"/>
  <c r="N249" i="6"/>
  <c r="O249" i="6"/>
  <c r="P249" i="6"/>
  <c r="Q249" i="6"/>
  <c r="R249" i="6"/>
  <c r="T249" i="6"/>
  <c r="S249" i="6" s="1"/>
  <c r="U249" i="6"/>
  <c r="V249" i="6"/>
  <c r="X249" i="6"/>
  <c r="W249" i="6" s="1"/>
  <c r="AA249" i="6"/>
  <c r="AB249" i="6"/>
  <c r="AC249" i="6" s="1"/>
  <c r="B250" i="6"/>
  <c r="C250" i="6"/>
  <c r="D250" i="6"/>
  <c r="E250" i="6"/>
  <c r="F250" i="6"/>
  <c r="G250" i="6"/>
  <c r="H250" i="6"/>
  <c r="I250" i="6"/>
  <c r="J250" i="6"/>
  <c r="M250" i="6"/>
  <c r="N250" i="6"/>
  <c r="O250" i="6"/>
  <c r="P250" i="6"/>
  <c r="R250" i="6"/>
  <c r="Q250" i="6" s="1"/>
  <c r="T250" i="6"/>
  <c r="S250" i="6" s="1"/>
  <c r="U250" i="6"/>
  <c r="V250" i="6"/>
  <c r="W250" i="6"/>
  <c r="X250" i="6"/>
  <c r="AA250" i="6"/>
  <c r="AB250" i="6"/>
  <c r="AC250" i="6"/>
  <c r="B251" i="6"/>
  <c r="C251" i="6"/>
  <c r="D251" i="6"/>
  <c r="E251" i="6" s="1"/>
  <c r="F251" i="6"/>
  <c r="G251" i="6" s="1"/>
  <c r="H251" i="6"/>
  <c r="I251" i="6"/>
  <c r="J251" i="6"/>
  <c r="L251" i="6"/>
  <c r="K251" i="6" s="1"/>
  <c r="M251" i="6"/>
  <c r="N251" i="6"/>
  <c r="P251" i="6"/>
  <c r="O251" i="6" s="1"/>
  <c r="R251" i="6"/>
  <c r="Q251" i="6" s="1"/>
  <c r="T251" i="6"/>
  <c r="S251" i="6" s="1"/>
  <c r="U251" i="6"/>
  <c r="V251" i="6"/>
  <c r="X251" i="6"/>
  <c r="W251" i="6" s="1"/>
  <c r="AA251" i="6"/>
  <c r="AB251" i="6"/>
  <c r="AC251" i="6" s="1"/>
  <c r="B252" i="6"/>
  <c r="C252" i="6"/>
  <c r="D252" i="6"/>
  <c r="E252" i="6" s="1"/>
  <c r="F252" i="6"/>
  <c r="G252" i="6"/>
  <c r="H252" i="6"/>
  <c r="I252" i="6"/>
  <c r="J252" i="6"/>
  <c r="K252" i="6"/>
  <c r="M252" i="6"/>
  <c r="N252" i="6"/>
  <c r="P252" i="6"/>
  <c r="O252" i="6" s="1"/>
  <c r="Q252" i="6"/>
  <c r="R252" i="6"/>
  <c r="T252" i="6"/>
  <c r="S252" i="6" s="1"/>
  <c r="U252" i="6"/>
  <c r="V252" i="6"/>
  <c r="X252" i="6"/>
  <c r="W252" i="6" s="1"/>
  <c r="AA252" i="6"/>
  <c r="AB252" i="6"/>
  <c r="AC252" i="6" s="1"/>
  <c r="B253" i="6"/>
  <c r="C253" i="6"/>
  <c r="D253" i="6"/>
  <c r="E253" i="6"/>
  <c r="F253" i="6"/>
  <c r="G253" i="6" s="1"/>
  <c r="H253" i="6"/>
  <c r="I253" i="6"/>
  <c r="J253" i="6"/>
  <c r="M253" i="6"/>
  <c r="N253" i="6"/>
  <c r="P253" i="6"/>
  <c r="O253" i="6" s="1"/>
  <c r="Q253" i="6"/>
  <c r="R253" i="6"/>
  <c r="T253" i="6"/>
  <c r="S253" i="6" s="1"/>
  <c r="U253" i="6"/>
  <c r="V253" i="6"/>
  <c r="X253" i="6"/>
  <c r="W253" i="6" s="1"/>
  <c r="AA253" i="6"/>
  <c r="AB253" i="6"/>
  <c r="AC253" i="6" s="1"/>
  <c r="B254" i="6"/>
  <c r="C254" i="6"/>
  <c r="D254" i="6"/>
  <c r="E254" i="6"/>
  <c r="F254" i="6"/>
  <c r="G254" i="6"/>
  <c r="H254" i="6"/>
  <c r="I254" i="6"/>
  <c r="J254" i="6"/>
  <c r="M254" i="6"/>
  <c r="N254" i="6"/>
  <c r="O254" i="6"/>
  <c r="P254" i="6"/>
  <c r="R254" i="6"/>
  <c r="Q254" i="6" s="1"/>
  <c r="T254" i="6"/>
  <c r="S254" i="6" s="1"/>
  <c r="U254" i="6"/>
  <c r="V254" i="6"/>
  <c r="X254" i="6"/>
  <c r="W254" i="6" s="1"/>
  <c r="AA254" i="6"/>
  <c r="AB254" i="6"/>
  <c r="AC254" i="6" s="1"/>
  <c r="B255" i="6"/>
  <c r="C255" i="6"/>
  <c r="D255" i="6"/>
  <c r="E255" i="6" s="1"/>
  <c r="F255" i="6"/>
  <c r="G255" i="6"/>
  <c r="H255" i="6"/>
  <c r="I255" i="6"/>
  <c r="J255" i="6"/>
  <c r="M255" i="6"/>
  <c r="N255" i="6"/>
  <c r="P255" i="6"/>
  <c r="O255" i="6" s="1"/>
  <c r="R255" i="6"/>
  <c r="Q255" i="6" s="1"/>
  <c r="T255" i="6"/>
  <c r="S255" i="6" s="1"/>
  <c r="U255" i="6"/>
  <c r="V255" i="6"/>
  <c r="X255" i="6"/>
  <c r="W255" i="6" s="1"/>
  <c r="AA255" i="6"/>
  <c r="AB255" i="6"/>
  <c r="AC255" i="6" s="1"/>
  <c r="B256" i="6"/>
  <c r="C256" i="6"/>
  <c r="D256" i="6"/>
  <c r="E256" i="6"/>
  <c r="F256" i="6"/>
  <c r="G256" i="6"/>
  <c r="H256" i="6"/>
  <c r="I256" i="6"/>
  <c r="J256" i="6"/>
  <c r="M256" i="6"/>
  <c r="N256" i="6"/>
  <c r="P256" i="6"/>
  <c r="O256" i="6" s="1"/>
  <c r="R256" i="6"/>
  <c r="Q256" i="6" s="1"/>
  <c r="T256" i="6"/>
  <c r="S256" i="6" s="1"/>
  <c r="U256" i="6"/>
  <c r="V256" i="6"/>
  <c r="X256" i="6"/>
  <c r="W256" i="6" s="1"/>
  <c r="AA256" i="6"/>
  <c r="AB256" i="6"/>
  <c r="AC256" i="6" s="1"/>
  <c r="B257" i="6"/>
  <c r="C257" i="6"/>
  <c r="D257" i="6"/>
  <c r="E257" i="6"/>
  <c r="F257" i="6"/>
  <c r="G257" i="6" s="1"/>
  <c r="H257" i="6"/>
  <c r="I257" i="6"/>
  <c r="J257" i="6"/>
  <c r="M257" i="6"/>
  <c r="N257" i="6"/>
  <c r="O257" i="6"/>
  <c r="P257" i="6"/>
  <c r="R257" i="6"/>
  <c r="Q257" i="6" s="1"/>
  <c r="T257" i="6"/>
  <c r="S257" i="6" s="1"/>
  <c r="U257" i="6"/>
  <c r="V257" i="6"/>
  <c r="X257" i="6"/>
  <c r="W257" i="6" s="1"/>
  <c r="AA257" i="6"/>
  <c r="AB257" i="6"/>
  <c r="AC257" i="6"/>
  <c r="B258" i="6"/>
  <c r="C258" i="6"/>
  <c r="D258" i="6"/>
  <c r="E258" i="6" s="1"/>
  <c r="F258" i="6"/>
  <c r="G258" i="6" s="1"/>
  <c r="H258" i="6"/>
  <c r="I258" i="6"/>
  <c r="J258" i="6"/>
  <c r="M258" i="6"/>
  <c r="N258" i="6"/>
  <c r="P258" i="6"/>
  <c r="O258" i="6" s="1"/>
  <c r="Q258" i="6"/>
  <c r="R258" i="6"/>
  <c r="T258" i="6"/>
  <c r="S258" i="6" s="1"/>
  <c r="U258" i="6"/>
  <c r="V258" i="6"/>
  <c r="X258" i="6"/>
  <c r="W258" i="6" s="1"/>
  <c r="AA258" i="6"/>
  <c r="AB258" i="6"/>
  <c r="AC258" i="6"/>
  <c r="B259" i="6"/>
  <c r="C259" i="6"/>
  <c r="D259" i="6"/>
  <c r="E259" i="6" s="1"/>
  <c r="F259" i="6"/>
  <c r="G259" i="6"/>
  <c r="H259" i="6"/>
  <c r="I259" i="6"/>
  <c r="J259" i="6"/>
  <c r="M259" i="6"/>
  <c r="N259" i="6"/>
  <c r="O259" i="6"/>
  <c r="P259" i="6"/>
  <c r="Q259" i="6"/>
  <c r="R259" i="6"/>
  <c r="T259" i="6"/>
  <c r="S259" i="6" s="1"/>
  <c r="U259" i="6"/>
  <c r="V259" i="6"/>
  <c r="X259" i="6"/>
  <c r="W259" i="6" s="1"/>
  <c r="AA259" i="6"/>
  <c r="AB259" i="6"/>
  <c r="AC259" i="6"/>
  <c r="B260" i="6"/>
  <c r="C260" i="6"/>
  <c r="D260" i="6"/>
  <c r="E260" i="6"/>
  <c r="F260" i="6"/>
  <c r="G260" i="6"/>
  <c r="H260" i="6"/>
  <c r="I260" i="6"/>
  <c r="J260" i="6"/>
  <c r="M260" i="6"/>
  <c r="N260" i="6"/>
  <c r="O260" i="6"/>
  <c r="P260" i="6"/>
  <c r="R260" i="6"/>
  <c r="Q260" i="6" s="1"/>
  <c r="T260" i="6"/>
  <c r="S260" i="6" s="1"/>
  <c r="U260" i="6"/>
  <c r="V260" i="6"/>
  <c r="X260" i="6"/>
  <c r="W260" i="6" s="1"/>
  <c r="AA260" i="6"/>
  <c r="AB260" i="6"/>
  <c r="AC260" i="6" s="1"/>
  <c r="B261" i="6"/>
  <c r="C261" i="6"/>
  <c r="D261" i="6"/>
  <c r="E261" i="6"/>
  <c r="F261" i="6"/>
  <c r="G261" i="6" s="1"/>
  <c r="H261" i="6"/>
  <c r="I261" i="6"/>
  <c r="J261" i="6"/>
  <c r="M261" i="6"/>
  <c r="N261" i="6"/>
  <c r="P261" i="6"/>
  <c r="O261" i="6" s="1"/>
  <c r="R261" i="6"/>
  <c r="Q261" i="6" s="1"/>
  <c r="T261" i="6"/>
  <c r="S261" i="6" s="1"/>
  <c r="U261" i="6"/>
  <c r="V261" i="6"/>
  <c r="X261" i="6"/>
  <c r="W261" i="6" s="1"/>
  <c r="AA261" i="6"/>
  <c r="AB261" i="6"/>
  <c r="AC261" i="6" s="1"/>
  <c r="B262" i="6"/>
  <c r="C262" i="6"/>
  <c r="D262" i="6"/>
  <c r="E262" i="6"/>
  <c r="F262" i="6"/>
  <c r="G262" i="6" s="1"/>
  <c r="H262" i="6"/>
  <c r="I262" i="6"/>
  <c r="J262" i="6"/>
  <c r="M262" i="6"/>
  <c r="N262" i="6"/>
  <c r="O262" i="6"/>
  <c r="P262" i="6"/>
  <c r="Q262" i="6"/>
  <c r="R262" i="6"/>
  <c r="T262" i="6"/>
  <c r="S262" i="6" s="1"/>
  <c r="U262" i="6"/>
  <c r="V262" i="6"/>
  <c r="W262" i="6"/>
  <c r="X262" i="6"/>
  <c r="AA262" i="6"/>
  <c r="AB262" i="6"/>
  <c r="AC262" i="6" s="1"/>
  <c r="B263" i="6"/>
  <c r="C263" i="6"/>
  <c r="D263" i="6"/>
  <c r="E263" i="6" s="1"/>
  <c r="F263" i="6"/>
  <c r="G263" i="6"/>
  <c r="H263" i="6"/>
  <c r="I263" i="6"/>
  <c r="J263" i="6"/>
  <c r="M263" i="6"/>
  <c r="N263" i="6"/>
  <c r="P263" i="6"/>
  <c r="O263" i="6" s="1"/>
  <c r="Q263" i="6"/>
  <c r="R263" i="6"/>
  <c r="T263" i="6"/>
  <c r="S263" i="6" s="1"/>
  <c r="U263" i="6"/>
  <c r="V263" i="6"/>
  <c r="X263" i="6"/>
  <c r="W263" i="6" s="1"/>
  <c r="AA263" i="6"/>
  <c r="AB263" i="6"/>
  <c r="AC263" i="6" s="1"/>
  <c r="B264" i="6"/>
  <c r="C264" i="6"/>
  <c r="D264" i="6"/>
  <c r="E264" i="6"/>
  <c r="F264" i="6"/>
  <c r="G264" i="6" s="1"/>
  <c r="H264" i="6"/>
  <c r="I264" i="6"/>
  <c r="J264" i="6"/>
  <c r="M264" i="6"/>
  <c r="N264" i="6"/>
  <c r="P264" i="6"/>
  <c r="O264" i="6" s="1"/>
  <c r="Q264" i="6"/>
  <c r="R264" i="6"/>
  <c r="T264" i="6"/>
  <c r="S264" i="6" s="1"/>
  <c r="U264" i="6"/>
  <c r="V264" i="6"/>
  <c r="X264" i="6"/>
  <c r="W264" i="6" s="1"/>
  <c r="AA264" i="6"/>
  <c r="AB264" i="6"/>
  <c r="AC264" i="6" s="1"/>
  <c r="B265" i="6"/>
  <c r="C265" i="6"/>
  <c r="D265" i="6"/>
  <c r="E265" i="6" s="1"/>
  <c r="F265" i="6"/>
  <c r="G265" i="6"/>
  <c r="H265" i="6"/>
  <c r="I265" i="6"/>
  <c r="J265" i="6"/>
  <c r="M265" i="6"/>
  <c r="N265" i="6"/>
  <c r="P265" i="6"/>
  <c r="O265" i="6" s="1"/>
  <c r="Q265" i="6"/>
  <c r="R265" i="6"/>
  <c r="T265" i="6"/>
  <c r="S265" i="6" s="1"/>
  <c r="U265" i="6"/>
  <c r="V265" i="6"/>
  <c r="X265" i="6"/>
  <c r="W265" i="6" s="1"/>
  <c r="AA265" i="6"/>
  <c r="AB265" i="6"/>
  <c r="AC265" i="6" s="1"/>
  <c r="B266" i="6"/>
  <c r="C266" i="6"/>
  <c r="D266" i="6"/>
  <c r="E266" i="6"/>
  <c r="F266" i="6"/>
  <c r="G266" i="6"/>
  <c r="H266" i="6"/>
  <c r="I266" i="6"/>
  <c r="J266" i="6"/>
  <c r="M266" i="6"/>
  <c r="N266" i="6"/>
  <c r="O266" i="6"/>
  <c r="P266" i="6"/>
  <c r="R266" i="6"/>
  <c r="Q266" i="6" s="1"/>
  <c r="T266" i="6"/>
  <c r="S266" i="6" s="1"/>
  <c r="U266" i="6"/>
  <c r="V266" i="6"/>
  <c r="X266" i="6"/>
  <c r="W266" i="6" s="1"/>
  <c r="AA266" i="6"/>
  <c r="AB266" i="6"/>
  <c r="AC266" i="6" s="1"/>
  <c r="B267" i="6"/>
  <c r="C267" i="6"/>
  <c r="D267" i="6"/>
  <c r="E267" i="6"/>
  <c r="F267" i="6"/>
  <c r="G267" i="6" s="1"/>
  <c r="H267" i="6"/>
  <c r="I267" i="6"/>
  <c r="J267" i="6"/>
  <c r="M267" i="6"/>
  <c r="N267" i="6"/>
  <c r="P267" i="6"/>
  <c r="O267" i="6" s="1"/>
  <c r="R267" i="6"/>
  <c r="Q267" i="6" s="1"/>
  <c r="T267" i="6"/>
  <c r="S267" i="6" s="1"/>
  <c r="U267" i="6"/>
  <c r="V267" i="6"/>
  <c r="X267" i="6"/>
  <c r="W267" i="6" s="1"/>
  <c r="AA267" i="6"/>
  <c r="AB267" i="6"/>
  <c r="AC267" i="6" s="1"/>
  <c r="B268" i="6"/>
  <c r="C268" i="6"/>
  <c r="D268" i="6"/>
  <c r="E268" i="6" s="1"/>
  <c r="F268" i="6"/>
  <c r="G268" i="6" s="1"/>
  <c r="H268" i="6"/>
  <c r="I268" i="6"/>
  <c r="J268" i="6"/>
  <c r="M268" i="6"/>
  <c r="N268" i="6"/>
  <c r="O268" i="6"/>
  <c r="P268" i="6"/>
  <c r="Q268" i="6"/>
  <c r="R268" i="6"/>
  <c r="T268" i="6"/>
  <c r="S268" i="6" s="1"/>
  <c r="U268" i="6"/>
  <c r="V268" i="6"/>
  <c r="X268" i="6"/>
  <c r="W268" i="6" s="1"/>
  <c r="AA268" i="6"/>
  <c r="AB268" i="6"/>
  <c r="AC268" i="6" s="1"/>
  <c r="B269" i="6"/>
  <c r="C269" i="6"/>
  <c r="D269" i="6"/>
  <c r="E269" i="6" s="1"/>
  <c r="F269" i="6"/>
  <c r="G269" i="6"/>
  <c r="H269" i="6"/>
  <c r="I269" i="6"/>
  <c r="J269" i="6"/>
  <c r="M269" i="6"/>
  <c r="N269" i="6"/>
  <c r="O269" i="6"/>
  <c r="P269" i="6"/>
  <c r="Q269" i="6"/>
  <c r="R269" i="6"/>
  <c r="T269" i="6"/>
  <c r="S269" i="6" s="1"/>
  <c r="U269" i="6"/>
  <c r="V269" i="6"/>
  <c r="X269" i="6"/>
  <c r="W269" i="6" s="1"/>
  <c r="AA269" i="6"/>
  <c r="AB269" i="6"/>
  <c r="AC269" i="6" s="1"/>
  <c r="B270" i="6"/>
  <c r="C270" i="6"/>
  <c r="D270" i="6"/>
  <c r="E270" i="6"/>
  <c r="F270" i="6"/>
  <c r="G270" i="6"/>
  <c r="H270" i="6"/>
  <c r="I270" i="6"/>
  <c r="J270" i="6"/>
  <c r="L270" i="6"/>
  <c r="K270" i="6" s="1"/>
  <c r="M270" i="6"/>
  <c r="N270" i="6"/>
  <c r="P270" i="6"/>
  <c r="O270" i="6" s="1"/>
  <c r="R270" i="6"/>
  <c r="Q270" i="6" s="1"/>
  <c r="T270" i="6"/>
  <c r="S270" i="6" s="1"/>
  <c r="U270" i="6"/>
  <c r="V270" i="6"/>
  <c r="X270" i="6"/>
  <c r="W270" i="6" s="1"/>
  <c r="AA270" i="6"/>
  <c r="AB270" i="6"/>
  <c r="AC270" i="6" s="1"/>
  <c r="B271" i="6"/>
  <c r="C271" i="6"/>
  <c r="D271" i="6"/>
  <c r="E271" i="6"/>
  <c r="F271" i="6"/>
  <c r="G271" i="6" s="1"/>
  <c r="H271" i="6"/>
  <c r="I271" i="6"/>
  <c r="J271" i="6"/>
  <c r="K271" i="6"/>
  <c r="M271" i="6"/>
  <c r="N271" i="6"/>
  <c r="P271" i="6"/>
  <c r="O271" i="6" s="1"/>
  <c r="R271" i="6"/>
  <c r="Q271" i="6" s="1"/>
  <c r="T271" i="6"/>
  <c r="S271" i="6" s="1"/>
  <c r="U271" i="6"/>
  <c r="V271" i="6"/>
  <c r="X271" i="6"/>
  <c r="W271" i="6" s="1"/>
  <c r="AA271" i="6"/>
  <c r="AB271" i="6"/>
  <c r="AC271" i="6" s="1"/>
  <c r="B272" i="6"/>
  <c r="C272" i="6"/>
  <c r="D272" i="6"/>
  <c r="E272" i="6"/>
  <c r="F272" i="6"/>
  <c r="G272" i="6"/>
  <c r="H272" i="6"/>
  <c r="I272" i="6"/>
  <c r="J272" i="6"/>
  <c r="M272" i="6"/>
  <c r="N272" i="6"/>
  <c r="P272" i="6"/>
  <c r="O272" i="6" s="1"/>
  <c r="R272" i="6"/>
  <c r="Q272" i="6" s="1"/>
  <c r="T272" i="6"/>
  <c r="S272" i="6" s="1"/>
  <c r="U272" i="6"/>
  <c r="V272" i="6"/>
  <c r="X272" i="6"/>
  <c r="W272" i="6" s="1"/>
  <c r="AA272" i="6"/>
  <c r="AB272" i="6"/>
  <c r="AC272" i="6" s="1"/>
  <c r="B273" i="6"/>
  <c r="C273" i="6"/>
  <c r="D273" i="6"/>
  <c r="E273" i="6" s="1"/>
  <c r="F273" i="6"/>
  <c r="G273" i="6" s="1"/>
  <c r="H273" i="6"/>
  <c r="I273" i="6"/>
  <c r="J273" i="6"/>
  <c r="M273" i="6"/>
  <c r="N273" i="6"/>
  <c r="P273" i="6"/>
  <c r="O273" i="6" s="1"/>
  <c r="R273" i="6"/>
  <c r="Q273" i="6" s="1"/>
  <c r="T273" i="6"/>
  <c r="S273" i="6" s="1"/>
  <c r="U273" i="6"/>
  <c r="V273" i="6"/>
  <c r="X273" i="6"/>
  <c r="W273" i="6" s="1"/>
  <c r="AA273" i="6"/>
  <c r="AB273" i="6"/>
  <c r="AC273" i="6" s="1"/>
  <c r="B274" i="6"/>
  <c r="C274" i="6"/>
  <c r="D274" i="6"/>
  <c r="E274" i="6" s="1"/>
  <c r="F274" i="6"/>
  <c r="G274" i="6"/>
  <c r="H274" i="6"/>
  <c r="I274" i="6"/>
  <c r="J274" i="6"/>
  <c r="M274" i="6"/>
  <c r="N274" i="6"/>
  <c r="O274" i="6"/>
  <c r="P274" i="6"/>
  <c r="Q274" i="6"/>
  <c r="R274" i="6"/>
  <c r="T274" i="6"/>
  <c r="S274" i="6" s="1"/>
  <c r="U274" i="6"/>
  <c r="V274" i="6"/>
  <c r="X274" i="6"/>
  <c r="W274" i="6" s="1"/>
  <c r="AA274" i="6"/>
  <c r="AB274" i="6"/>
  <c r="AC274" i="6" s="1"/>
  <c r="B275" i="6"/>
  <c r="C275" i="6"/>
  <c r="D275" i="6"/>
  <c r="E275" i="6"/>
  <c r="F275" i="6"/>
  <c r="G275" i="6" s="1"/>
  <c r="H275" i="6"/>
  <c r="I275" i="6"/>
  <c r="J275" i="6"/>
  <c r="M275" i="6"/>
  <c r="N275" i="6"/>
  <c r="O275" i="6"/>
  <c r="P275" i="6"/>
  <c r="Q275" i="6"/>
  <c r="R275" i="6"/>
  <c r="T275" i="6"/>
  <c r="S275" i="6" s="1"/>
  <c r="U275" i="6"/>
  <c r="V275" i="6"/>
  <c r="X275" i="6"/>
  <c r="W275" i="6" s="1"/>
  <c r="AA275" i="6"/>
  <c r="AB275" i="6"/>
  <c r="AC275" i="6" s="1"/>
  <c r="B276" i="6"/>
  <c r="C276" i="6"/>
  <c r="D276" i="6"/>
  <c r="E276" i="6"/>
  <c r="F276" i="6"/>
  <c r="G276" i="6"/>
  <c r="H276" i="6"/>
  <c r="I276" i="6"/>
  <c r="J276" i="6"/>
  <c r="M276" i="6"/>
  <c r="N276" i="6"/>
  <c r="P276" i="6"/>
  <c r="O276" i="6" s="1"/>
  <c r="R276" i="6"/>
  <c r="Q276" i="6" s="1"/>
  <c r="T276" i="6"/>
  <c r="S276" i="6" s="1"/>
  <c r="U276" i="6"/>
  <c r="V276" i="6"/>
  <c r="W276" i="6"/>
  <c r="X276" i="6"/>
  <c r="AA276" i="6"/>
  <c r="AB276" i="6"/>
  <c r="AC276" i="6" s="1"/>
  <c r="B277" i="6"/>
  <c r="C277" i="6"/>
  <c r="D277" i="6"/>
  <c r="E277" i="6" s="1"/>
  <c r="F277" i="6"/>
  <c r="G277" i="6"/>
  <c r="H277" i="6"/>
  <c r="I277" i="6"/>
  <c r="J277" i="6"/>
  <c r="M277" i="6"/>
  <c r="N277" i="6"/>
  <c r="P277" i="6"/>
  <c r="O277" i="6" s="1"/>
  <c r="R277" i="6"/>
  <c r="Q277" i="6" s="1"/>
  <c r="T277" i="6"/>
  <c r="S277" i="6" s="1"/>
  <c r="U277" i="6"/>
  <c r="V277" i="6"/>
  <c r="X277" i="6"/>
  <c r="W277" i="6" s="1"/>
  <c r="AA277" i="6"/>
  <c r="AB277" i="6"/>
  <c r="AC277" i="6" s="1"/>
  <c r="B278" i="6"/>
  <c r="C278" i="6"/>
  <c r="D278" i="6"/>
  <c r="E278" i="6" s="1"/>
  <c r="F278" i="6"/>
  <c r="G278" i="6" s="1"/>
  <c r="H278" i="6"/>
  <c r="I278" i="6"/>
  <c r="J278" i="6"/>
  <c r="M278" i="6"/>
  <c r="N278" i="6"/>
  <c r="P278" i="6"/>
  <c r="O278" i="6" s="1"/>
  <c r="Q278" i="6"/>
  <c r="R278" i="6"/>
  <c r="T278" i="6"/>
  <c r="S278" i="6" s="1"/>
  <c r="U278" i="6"/>
  <c r="V278" i="6"/>
  <c r="X278" i="6"/>
  <c r="W278" i="6" s="1"/>
  <c r="AA278" i="6"/>
  <c r="AB278" i="6"/>
  <c r="AC278" i="6" s="1"/>
  <c r="B279" i="6"/>
  <c r="C279" i="6"/>
  <c r="D279" i="6"/>
  <c r="E279" i="6" s="1"/>
  <c r="F279" i="6"/>
  <c r="G279" i="6" s="1"/>
  <c r="H279" i="6"/>
  <c r="I279" i="6"/>
  <c r="J279" i="6"/>
  <c r="M279" i="6"/>
  <c r="N279" i="6"/>
  <c r="O279" i="6"/>
  <c r="P279" i="6"/>
  <c r="Q279" i="6"/>
  <c r="R279" i="6"/>
  <c r="T279" i="6"/>
  <c r="S279" i="6" s="1"/>
  <c r="U279" i="6"/>
  <c r="V279" i="6"/>
  <c r="X279" i="6"/>
  <c r="W279" i="6" s="1"/>
  <c r="AA279" i="6"/>
  <c r="AB279" i="6"/>
  <c r="AC279" i="6" s="1"/>
  <c r="B280" i="6"/>
  <c r="C280" i="6"/>
  <c r="D280" i="6"/>
  <c r="E280" i="6" s="1"/>
  <c r="F280" i="6"/>
  <c r="G280" i="6"/>
  <c r="H280" i="6"/>
  <c r="I280" i="6"/>
  <c r="J280" i="6"/>
  <c r="M280" i="6"/>
  <c r="N280" i="6"/>
  <c r="O280" i="6"/>
  <c r="P280" i="6"/>
  <c r="Q280" i="6"/>
  <c r="R280" i="6"/>
  <c r="T280" i="6"/>
  <c r="S280" i="6" s="1"/>
  <c r="U280" i="6"/>
  <c r="V280" i="6"/>
  <c r="X280" i="6"/>
  <c r="W280" i="6" s="1"/>
  <c r="AA280" i="6"/>
  <c r="AB280" i="6"/>
  <c r="AC280" i="6" s="1"/>
  <c r="B281" i="6"/>
  <c r="C281" i="6"/>
  <c r="D281" i="6"/>
  <c r="E281" i="6"/>
  <c r="F281" i="6"/>
  <c r="G281" i="6" s="1"/>
  <c r="H281" i="6"/>
  <c r="I281" i="6"/>
  <c r="J281" i="6"/>
  <c r="M281" i="6"/>
  <c r="N281" i="6"/>
  <c r="O281" i="6"/>
  <c r="P281" i="6"/>
  <c r="Q281" i="6"/>
  <c r="R281" i="6"/>
  <c r="T281" i="6"/>
  <c r="S281" i="6" s="1"/>
  <c r="U281" i="6"/>
  <c r="V281" i="6"/>
  <c r="X281" i="6"/>
  <c r="W281" i="6" s="1"/>
  <c r="AA281" i="6"/>
  <c r="AB281" i="6"/>
  <c r="AC281" i="6" s="1"/>
  <c r="B282" i="6"/>
  <c r="C282" i="6"/>
  <c r="D282" i="6"/>
  <c r="E282" i="6"/>
  <c r="F282" i="6"/>
  <c r="G282" i="6"/>
  <c r="H282" i="6"/>
  <c r="I282" i="6"/>
  <c r="J282" i="6"/>
  <c r="M282" i="6"/>
  <c r="N282" i="6"/>
  <c r="P282" i="6"/>
  <c r="O282" i="6" s="1"/>
  <c r="R282" i="6"/>
  <c r="Q282" i="6" s="1"/>
  <c r="T282" i="6"/>
  <c r="S282" i="6" s="1"/>
  <c r="U282" i="6"/>
  <c r="V282" i="6"/>
  <c r="X282" i="6"/>
  <c r="W282" i="6" s="1"/>
  <c r="AA282" i="6"/>
  <c r="AB282" i="6"/>
  <c r="AC282" i="6" s="1"/>
  <c r="B283" i="6"/>
  <c r="C283" i="6"/>
  <c r="D283" i="6"/>
  <c r="E283" i="6" s="1"/>
  <c r="F283" i="6"/>
  <c r="G283" i="6"/>
  <c r="H283" i="6"/>
  <c r="I283" i="6"/>
  <c r="J283" i="6"/>
  <c r="M283" i="6"/>
  <c r="N283" i="6"/>
  <c r="O283" i="6"/>
  <c r="P283" i="6"/>
  <c r="R283" i="6"/>
  <c r="Q283" i="6" s="1"/>
  <c r="T283" i="6"/>
  <c r="S283" i="6" s="1"/>
  <c r="U283" i="6"/>
  <c r="V283" i="6"/>
  <c r="X283" i="6"/>
  <c r="W283" i="6" s="1"/>
  <c r="AA283" i="6"/>
  <c r="AB283" i="6"/>
  <c r="AC283" i="6" s="1"/>
  <c r="B284" i="6"/>
  <c r="C284" i="6"/>
  <c r="D284" i="6"/>
  <c r="E284" i="6" s="1"/>
  <c r="F284" i="6"/>
  <c r="G284" i="6"/>
  <c r="H284" i="6"/>
  <c r="I284" i="6"/>
  <c r="J284" i="6"/>
  <c r="M284" i="6"/>
  <c r="N284" i="6"/>
  <c r="P284" i="6"/>
  <c r="O284" i="6" s="1"/>
  <c r="Q284" i="6"/>
  <c r="R284" i="6"/>
  <c r="T284" i="6"/>
  <c r="S284" i="6" s="1"/>
  <c r="U284" i="6"/>
  <c r="V284" i="6"/>
  <c r="X284" i="6"/>
  <c r="W284" i="6" s="1"/>
  <c r="AA284" i="6"/>
  <c r="AB284" i="6"/>
  <c r="AC284" i="6" s="1"/>
  <c r="B285" i="6"/>
  <c r="C285" i="6"/>
  <c r="D285" i="6"/>
  <c r="E285" i="6"/>
  <c r="F285" i="6"/>
  <c r="G285" i="6" s="1"/>
  <c r="H285" i="6"/>
  <c r="I285" i="6"/>
  <c r="J285" i="6"/>
  <c r="M285" i="6"/>
  <c r="N285" i="6"/>
  <c r="P285" i="6"/>
  <c r="O285" i="6" s="1"/>
  <c r="Q285" i="6"/>
  <c r="R285" i="6"/>
  <c r="T285" i="6"/>
  <c r="S285" i="6" s="1"/>
  <c r="U285" i="6"/>
  <c r="V285" i="6"/>
  <c r="X285" i="6"/>
  <c r="W285" i="6" s="1"/>
  <c r="AA285" i="6"/>
  <c r="AB285" i="6"/>
  <c r="AC285" i="6" s="1"/>
  <c r="B286" i="6"/>
  <c r="C286" i="6"/>
  <c r="D286" i="6"/>
  <c r="E286" i="6"/>
  <c r="F286" i="6"/>
  <c r="G286" i="6"/>
  <c r="H286" i="6"/>
  <c r="I286" i="6"/>
  <c r="J286" i="6"/>
  <c r="M286" i="6"/>
  <c r="N286" i="6"/>
  <c r="O286" i="6"/>
  <c r="P286" i="6"/>
  <c r="R286" i="6"/>
  <c r="Q286" i="6" s="1"/>
  <c r="T286" i="6"/>
  <c r="S286" i="6" s="1"/>
  <c r="U286" i="6"/>
  <c r="V286" i="6"/>
  <c r="X286" i="6"/>
  <c r="W286" i="6" s="1"/>
  <c r="AA286" i="6"/>
  <c r="AB286" i="6"/>
  <c r="AC286" i="6"/>
  <c r="B287" i="6"/>
  <c r="C287" i="6"/>
  <c r="D287" i="6"/>
  <c r="E287" i="6" s="1"/>
  <c r="F287" i="6"/>
  <c r="G287" i="6"/>
  <c r="H287" i="6"/>
  <c r="I287" i="6"/>
  <c r="J287" i="6"/>
  <c r="M287" i="6"/>
  <c r="N287" i="6"/>
  <c r="O287" i="6"/>
  <c r="P287" i="6"/>
  <c r="R287" i="6"/>
  <c r="Q287" i="6" s="1"/>
  <c r="T287" i="6"/>
  <c r="S287" i="6" s="1"/>
  <c r="U287" i="6"/>
  <c r="V287" i="6"/>
  <c r="X287" i="6"/>
  <c r="W287" i="6" s="1"/>
  <c r="AA287" i="6"/>
  <c r="AB287" i="6"/>
  <c r="AC287" i="6"/>
  <c r="B288" i="6"/>
  <c r="C288" i="6"/>
  <c r="D288" i="6"/>
  <c r="E288" i="6"/>
  <c r="F288" i="6"/>
  <c r="G288" i="6"/>
  <c r="H288" i="6"/>
  <c r="I288" i="6"/>
  <c r="J288" i="6"/>
  <c r="M288" i="6"/>
  <c r="N288" i="6"/>
  <c r="P288" i="6"/>
  <c r="O288" i="6" s="1"/>
  <c r="R288" i="6"/>
  <c r="Q288" i="6" s="1"/>
  <c r="T288" i="6"/>
  <c r="S288" i="6" s="1"/>
  <c r="U288" i="6"/>
  <c r="V288" i="6"/>
  <c r="X288" i="6"/>
  <c r="W288" i="6" s="1"/>
  <c r="AA288" i="6"/>
  <c r="AB288" i="6"/>
  <c r="AC288" i="6" s="1"/>
  <c r="B289" i="6"/>
  <c r="C289" i="6"/>
  <c r="D289" i="6"/>
  <c r="E289" i="6"/>
  <c r="F289" i="6"/>
  <c r="G289" i="6" s="1"/>
  <c r="H289" i="6"/>
  <c r="I289" i="6"/>
  <c r="J289" i="6"/>
  <c r="M289" i="6"/>
  <c r="N289" i="6"/>
  <c r="O289" i="6"/>
  <c r="P289" i="6"/>
  <c r="R289" i="6"/>
  <c r="Q289" i="6" s="1"/>
  <c r="T289" i="6"/>
  <c r="S289" i="6" s="1"/>
  <c r="U289" i="6"/>
  <c r="V289" i="6"/>
  <c r="X289" i="6"/>
  <c r="W289" i="6" s="1"/>
  <c r="AA289" i="6"/>
  <c r="AB289" i="6"/>
  <c r="AC289" i="6" s="1"/>
  <c r="B290" i="6"/>
  <c r="C290" i="6"/>
  <c r="D290" i="6"/>
  <c r="E290" i="6"/>
  <c r="F290" i="6"/>
  <c r="G290" i="6" s="1"/>
  <c r="H290" i="6"/>
  <c r="I290" i="6"/>
  <c r="J290" i="6"/>
  <c r="M290" i="6"/>
  <c r="N290" i="6"/>
  <c r="O290" i="6"/>
  <c r="P290" i="6"/>
  <c r="Q290" i="6"/>
  <c r="R290" i="6"/>
  <c r="T290" i="6"/>
  <c r="S290" i="6" s="1"/>
  <c r="U290" i="6"/>
  <c r="V290" i="6"/>
  <c r="X290" i="6"/>
  <c r="W290" i="6" s="1"/>
  <c r="AA290" i="6"/>
  <c r="AB290" i="6"/>
  <c r="AC290" i="6" s="1"/>
  <c r="B291" i="6"/>
  <c r="C291" i="6"/>
  <c r="D291" i="6"/>
  <c r="E291" i="6" s="1"/>
  <c r="F291" i="6"/>
  <c r="G291" i="6"/>
  <c r="H291" i="6"/>
  <c r="I291" i="6"/>
  <c r="J291" i="6"/>
  <c r="M291" i="6"/>
  <c r="N291" i="6"/>
  <c r="O291" i="6"/>
  <c r="P291" i="6"/>
  <c r="Q291" i="6"/>
  <c r="R291" i="6"/>
  <c r="T291" i="6"/>
  <c r="S291" i="6" s="1"/>
  <c r="U291" i="6"/>
  <c r="V291" i="6"/>
  <c r="X291" i="6"/>
  <c r="W291" i="6" s="1"/>
  <c r="AA291" i="6"/>
  <c r="AB291" i="6"/>
  <c r="AC291" i="6" s="1"/>
  <c r="B292" i="6"/>
  <c r="C292" i="6"/>
  <c r="D292" i="6"/>
  <c r="E292" i="6"/>
  <c r="F292" i="6"/>
  <c r="G292" i="6"/>
  <c r="H292" i="6"/>
  <c r="I292" i="6"/>
  <c r="J292" i="6"/>
  <c r="M292" i="6"/>
  <c r="N292" i="6"/>
  <c r="O292" i="6"/>
  <c r="P292" i="6"/>
  <c r="R292" i="6"/>
  <c r="Q292" i="6" s="1"/>
  <c r="T292" i="6"/>
  <c r="S292" i="6" s="1"/>
  <c r="U292" i="6"/>
  <c r="V292" i="6"/>
  <c r="X292" i="6"/>
  <c r="W292" i="6" s="1"/>
  <c r="AA292" i="6"/>
  <c r="AB292" i="6"/>
  <c r="AC292" i="6" s="1"/>
  <c r="B293" i="6"/>
  <c r="C293" i="6"/>
  <c r="D293" i="6"/>
  <c r="E293" i="6"/>
  <c r="F293" i="6"/>
  <c r="G293" i="6" s="1"/>
  <c r="H293" i="6"/>
  <c r="I293" i="6"/>
  <c r="J293" i="6"/>
  <c r="M293" i="6"/>
  <c r="N293" i="6"/>
  <c r="O293" i="6"/>
  <c r="P293" i="6"/>
  <c r="R293" i="6"/>
  <c r="Q293" i="6" s="1"/>
  <c r="T293" i="6"/>
  <c r="S293" i="6" s="1"/>
  <c r="U293" i="6"/>
  <c r="V293" i="6"/>
  <c r="X293" i="6"/>
  <c r="W293" i="6" s="1"/>
  <c r="AA293" i="6"/>
  <c r="AB293" i="6"/>
  <c r="AC293" i="6" s="1"/>
  <c r="B294" i="6"/>
  <c r="C294" i="6"/>
  <c r="D294" i="6"/>
  <c r="E294" i="6"/>
  <c r="F294" i="6"/>
  <c r="G294" i="6" s="1"/>
  <c r="H294" i="6"/>
  <c r="I294" i="6"/>
  <c r="J294" i="6"/>
  <c r="M294" i="6"/>
  <c r="N294" i="6"/>
  <c r="P294" i="6"/>
  <c r="O294" i="6" s="1"/>
  <c r="Q294" i="6"/>
  <c r="R294" i="6"/>
  <c r="T294" i="6"/>
  <c r="S294" i="6" s="1"/>
  <c r="U294" i="6"/>
  <c r="V294" i="6"/>
  <c r="X294" i="6"/>
  <c r="W294" i="6" s="1"/>
  <c r="AA294" i="6"/>
  <c r="AB294" i="6"/>
  <c r="AC294" i="6" s="1"/>
  <c r="B295" i="6"/>
  <c r="C295" i="6"/>
  <c r="D295" i="6"/>
  <c r="E295" i="6" s="1"/>
  <c r="F295" i="6"/>
  <c r="G295" i="6"/>
  <c r="H295" i="6"/>
  <c r="I295" i="6"/>
  <c r="J295" i="6"/>
  <c r="M295" i="6"/>
  <c r="N295" i="6"/>
  <c r="P295" i="6"/>
  <c r="O295" i="6" s="1"/>
  <c r="Q295" i="6"/>
  <c r="R295" i="6"/>
  <c r="T295" i="6"/>
  <c r="S295" i="6" s="1"/>
  <c r="U295" i="6"/>
  <c r="V295" i="6"/>
  <c r="X295" i="6"/>
  <c r="W295" i="6" s="1"/>
  <c r="AA295" i="6"/>
  <c r="AB295" i="6"/>
  <c r="AC295" i="6" s="1"/>
  <c r="B296" i="6"/>
  <c r="C296" i="6"/>
  <c r="D296" i="6"/>
  <c r="E296" i="6"/>
  <c r="F296" i="6"/>
  <c r="G296" i="6" s="1"/>
  <c r="H296" i="6"/>
  <c r="I296" i="6"/>
  <c r="J296" i="6"/>
  <c r="M296" i="6"/>
  <c r="N296" i="6"/>
  <c r="P296" i="6"/>
  <c r="O296" i="6" s="1"/>
  <c r="Q296" i="6"/>
  <c r="R296" i="6"/>
  <c r="T296" i="6"/>
  <c r="S296" i="6" s="1"/>
  <c r="U296" i="6"/>
  <c r="V296" i="6"/>
  <c r="X296" i="6"/>
  <c r="W296" i="6" s="1"/>
  <c r="AA296" i="6"/>
  <c r="AB296" i="6"/>
  <c r="AC296" i="6"/>
  <c r="B297" i="6"/>
  <c r="C297" i="6"/>
  <c r="D297" i="6"/>
  <c r="E297" i="6" s="1"/>
  <c r="F297" i="6"/>
  <c r="G297" i="6"/>
  <c r="H297" i="6"/>
  <c r="I297" i="6"/>
  <c r="J297" i="6"/>
  <c r="M297" i="6"/>
  <c r="N297" i="6"/>
  <c r="O297" i="6"/>
  <c r="P297" i="6"/>
  <c r="Q297" i="6"/>
  <c r="R297" i="6"/>
  <c r="T297" i="6"/>
  <c r="S297" i="6" s="1"/>
  <c r="U297" i="6"/>
  <c r="V297" i="6"/>
  <c r="X297" i="6"/>
  <c r="W297" i="6" s="1"/>
  <c r="AA297" i="6"/>
  <c r="AB297" i="6"/>
  <c r="AC297" i="6"/>
  <c r="B298" i="6"/>
  <c r="C298" i="6"/>
  <c r="D298" i="6"/>
  <c r="E298" i="6"/>
  <c r="F298" i="6"/>
  <c r="G298" i="6"/>
  <c r="H298" i="6"/>
  <c r="I298" i="6"/>
  <c r="J298" i="6"/>
  <c r="M298" i="6"/>
  <c r="N298" i="6"/>
  <c r="P298" i="6"/>
  <c r="O298" i="6" s="1"/>
  <c r="R298" i="6"/>
  <c r="Q298" i="6" s="1"/>
  <c r="T298" i="6"/>
  <c r="S298" i="6" s="1"/>
  <c r="U298" i="6"/>
  <c r="V298" i="6"/>
  <c r="X298" i="6"/>
  <c r="W298" i="6" s="1"/>
  <c r="AA298" i="6"/>
  <c r="AB298" i="6"/>
  <c r="AC298" i="6" s="1"/>
  <c r="B299" i="6"/>
  <c r="C299" i="6"/>
  <c r="D299" i="6"/>
  <c r="E299" i="6"/>
  <c r="F299" i="6"/>
  <c r="G299" i="6" s="1"/>
  <c r="H299" i="6"/>
  <c r="I299" i="6"/>
  <c r="J299" i="6"/>
  <c r="M299" i="6"/>
  <c r="N299" i="6"/>
  <c r="O299" i="6"/>
  <c r="P299" i="6"/>
  <c r="R299" i="6"/>
  <c r="Q299" i="6" s="1"/>
  <c r="T299" i="6"/>
  <c r="S299" i="6" s="1"/>
  <c r="U299" i="6"/>
  <c r="V299" i="6"/>
  <c r="X299" i="6"/>
  <c r="W299" i="6" s="1"/>
  <c r="AA299" i="6"/>
  <c r="AB299" i="6"/>
  <c r="AC299" i="6" s="1"/>
  <c r="B300" i="6"/>
  <c r="C300" i="6"/>
  <c r="D300" i="6"/>
  <c r="E300" i="6"/>
  <c r="F300" i="6"/>
  <c r="G300" i="6" s="1"/>
  <c r="H300" i="6"/>
  <c r="I300" i="6"/>
  <c r="J300" i="6"/>
  <c r="M300" i="6"/>
  <c r="N300" i="6"/>
  <c r="P300" i="6"/>
  <c r="O300" i="6" s="1"/>
  <c r="R300" i="6"/>
  <c r="Q300" i="6" s="1"/>
  <c r="T300" i="6"/>
  <c r="S300" i="6" s="1"/>
  <c r="U300" i="6"/>
  <c r="V300" i="6"/>
  <c r="X300" i="6"/>
  <c r="W300" i="6" s="1"/>
  <c r="AA300" i="6"/>
  <c r="AB300" i="6"/>
  <c r="AC300" i="6" s="1"/>
  <c r="B301" i="6"/>
  <c r="C301" i="6"/>
  <c r="D301" i="6"/>
  <c r="E301" i="6"/>
  <c r="F301" i="6"/>
  <c r="G301" i="6"/>
  <c r="H301" i="6"/>
  <c r="I301" i="6"/>
  <c r="J301" i="6"/>
  <c r="M301" i="6"/>
  <c r="N301" i="6"/>
  <c r="P301" i="6"/>
  <c r="O301" i="6" s="1"/>
  <c r="Q301" i="6"/>
  <c r="R301" i="6"/>
  <c r="T301" i="6"/>
  <c r="S301" i="6" s="1"/>
  <c r="U301" i="6"/>
  <c r="V301" i="6"/>
  <c r="W301" i="6"/>
  <c r="X301" i="6"/>
  <c r="AA301" i="6"/>
  <c r="AB301" i="6"/>
  <c r="AC301" i="6" s="1"/>
  <c r="B302" i="6"/>
  <c r="C302" i="6"/>
  <c r="D302" i="6"/>
  <c r="E302" i="6" s="1"/>
  <c r="F302" i="6"/>
  <c r="G302" i="6"/>
  <c r="H302" i="6"/>
  <c r="I302" i="6"/>
  <c r="J302" i="6"/>
  <c r="M302" i="6"/>
  <c r="N302" i="6"/>
  <c r="O302" i="6"/>
  <c r="P302" i="6"/>
  <c r="R302" i="6"/>
  <c r="Q302" i="6" s="1"/>
  <c r="T302" i="6"/>
  <c r="S302" i="6" s="1"/>
  <c r="U302" i="6"/>
  <c r="V302" i="6"/>
  <c r="X302" i="6"/>
  <c r="W302" i="6" s="1"/>
  <c r="AA302" i="6"/>
  <c r="AB302" i="6"/>
  <c r="AC302" i="6" s="1"/>
  <c r="B303" i="6"/>
  <c r="C303" i="6"/>
  <c r="D303" i="6"/>
  <c r="E303" i="6"/>
  <c r="F303" i="6"/>
  <c r="G303" i="6"/>
  <c r="H303" i="6"/>
  <c r="I303" i="6"/>
  <c r="J303" i="6"/>
  <c r="M303" i="6"/>
  <c r="N303" i="6"/>
  <c r="O303" i="6"/>
  <c r="P303" i="6"/>
  <c r="R303" i="6"/>
  <c r="Q303" i="6" s="1"/>
  <c r="T303" i="6"/>
  <c r="S303" i="6" s="1"/>
  <c r="U303" i="6"/>
  <c r="V303" i="6"/>
  <c r="X303" i="6"/>
  <c r="W303" i="6" s="1"/>
  <c r="AA303" i="6"/>
  <c r="AB303" i="6"/>
  <c r="AC303" i="6" s="1"/>
  <c r="B304" i="6"/>
  <c r="C304" i="6"/>
  <c r="D304" i="6"/>
  <c r="E304" i="6"/>
  <c r="F304" i="6"/>
  <c r="G304" i="6"/>
  <c r="H304" i="6"/>
  <c r="I304" i="6"/>
  <c r="J304" i="6"/>
  <c r="L304" i="6"/>
  <c r="K304" i="6" s="1"/>
  <c r="M304" i="6"/>
  <c r="N304" i="6"/>
  <c r="P304" i="6"/>
  <c r="O304" i="6" s="1"/>
  <c r="Q304" i="6"/>
  <c r="R304" i="6"/>
  <c r="T304" i="6"/>
  <c r="S304" i="6" s="1"/>
  <c r="U304" i="6"/>
  <c r="V304" i="6"/>
  <c r="X304" i="6"/>
  <c r="W304" i="6" s="1"/>
  <c r="AA304" i="6"/>
  <c r="AB304" i="6"/>
  <c r="AC304" i="6" s="1"/>
  <c r="B305" i="6"/>
  <c r="C305" i="6"/>
  <c r="D305" i="6"/>
  <c r="E305" i="6"/>
  <c r="F305" i="6"/>
  <c r="G305" i="6"/>
  <c r="H305" i="6"/>
  <c r="I305" i="6"/>
  <c r="J305" i="6"/>
  <c r="M305" i="6"/>
  <c r="N305" i="6"/>
  <c r="P305" i="6"/>
  <c r="O305" i="6" s="1"/>
  <c r="Q305" i="6"/>
  <c r="R305" i="6"/>
  <c r="T305" i="6"/>
  <c r="S305" i="6" s="1"/>
  <c r="U305" i="6"/>
  <c r="V305" i="6"/>
  <c r="X305" i="6"/>
  <c r="W305" i="6" s="1"/>
  <c r="AA305" i="6"/>
  <c r="AB305" i="6"/>
  <c r="AC305" i="6" s="1"/>
  <c r="B306" i="6"/>
  <c r="C306" i="6"/>
  <c r="D306" i="6"/>
  <c r="E306" i="6" s="1"/>
  <c r="F306" i="6"/>
  <c r="G306" i="6"/>
  <c r="H306" i="6"/>
  <c r="I306" i="6"/>
  <c r="J306" i="6"/>
  <c r="M306" i="6"/>
  <c r="N306" i="6"/>
  <c r="P306" i="6"/>
  <c r="O306" i="6" s="1"/>
  <c r="R306" i="6"/>
  <c r="Q306" i="6" s="1"/>
  <c r="T306" i="6"/>
  <c r="S306" i="6" s="1"/>
  <c r="U306" i="6"/>
  <c r="V306" i="6"/>
  <c r="X306" i="6"/>
  <c r="W306" i="6" s="1"/>
  <c r="AA306" i="6"/>
  <c r="AB306" i="6"/>
  <c r="AC306" i="6" s="1"/>
  <c r="B307" i="6"/>
  <c r="C307" i="6"/>
  <c r="D307" i="6"/>
  <c r="E307" i="6"/>
  <c r="F307" i="6"/>
  <c r="G307" i="6"/>
  <c r="H307" i="6"/>
  <c r="I307" i="6"/>
  <c r="J307" i="6"/>
  <c r="M307" i="6"/>
  <c r="N307" i="6"/>
  <c r="P307" i="6"/>
  <c r="O307" i="6" s="1"/>
  <c r="R307" i="6"/>
  <c r="Q307" i="6" s="1"/>
  <c r="T307" i="6"/>
  <c r="S307" i="6" s="1"/>
  <c r="U307" i="6"/>
  <c r="V307" i="6"/>
  <c r="X307" i="6"/>
  <c r="W307" i="6" s="1"/>
  <c r="AA307" i="6"/>
  <c r="AB307" i="6"/>
  <c r="AC307" i="6" s="1"/>
  <c r="B308" i="6"/>
  <c r="C308" i="6"/>
  <c r="D308" i="6"/>
  <c r="E308" i="6"/>
  <c r="F308" i="6"/>
  <c r="G308" i="6"/>
  <c r="H308" i="6"/>
  <c r="I308" i="6"/>
  <c r="J308" i="6"/>
  <c r="M308" i="6"/>
  <c r="N308" i="6"/>
  <c r="P308" i="6"/>
  <c r="O308" i="6" s="1"/>
  <c r="R308" i="6"/>
  <c r="Q308" i="6" s="1"/>
  <c r="T308" i="6"/>
  <c r="S308" i="6" s="1"/>
  <c r="U308" i="6"/>
  <c r="V308" i="6"/>
  <c r="X308" i="6"/>
  <c r="W308" i="6" s="1"/>
  <c r="AA308" i="6"/>
  <c r="AB308" i="6"/>
  <c r="AC308" i="6" s="1"/>
  <c r="B309" i="6"/>
  <c r="C309" i="6"/>
  <c r="D309" i="6"/>
  <c r="E309" i="6"/>
  <c r="F309" i="6"/>
  <c r="G309" i="6" s="1"/>
  <c r="H309" i="6"/>
  <c r="I309" i="6"/>
  <c r="J309" i="6"/>
  <c r="M309" i="6"/>
  <c r="N309" i="6"/>
  <c r="P309" i="6"/>
  <c r="O309" i="6" s="1"/>
  <c r="Q309" i="6"/>
  <c r="R309" i="6"/>
  <c r="T309" i="6"/>
  <c r="S309" i="6" s="1"/>
  <c r="U309" i="6"/>
  <c r="V309" i="6"/>
  <c r="X309" i="6"/>
  <c r="W309" i="6" s="1"/>
  <c r="AA309" i="6"/>
  <c r="AB309" i="6"/>
  <c r="AC309" i="6" s="1"/>
  <c r="B310" i="6"/>
  <c r="C310" i="6"/>
  <c r="D310" i="6"/>
  <c r="E310" i="6"/>
  <c r="F310" i="6"/>
  <c r="G310" i="6"/>
  <c r="H310" i="6"/>
  <c r="I310" i="6"/>
  <c r="J310" i="6"/>
  <c r="M310" i="6"/>
  <c r="N310" i="6"/>
  <c r="O310" i="6"/>
  <c r="P310" i="6"/>
  <c r="R310" i="6"/>
  <c r="Q310" i="6" s="1"/>
  <c r="T310" i="6"/>
  <c r="S310" i="6" s="1"/>
  <c r="U310" i="6"/>
  <c r="V310" i="6"/>
  <c r="X310" i="6"/>
  <c r="W310" i="6" s="1"/>
  <c r="AA310" i="6"/>
  <c r="AB310" i="6"/>
  <c r="AC310" i="6" s="1"/>
  <c r="B311" i="6"/>
  <c r="C311" i="6"/>
  <c r="D311" i="6"/>
  <c r="E311" i="6" s="1"/>
  <c r="F311" i="6"/>
  <c r="G311" i="6"/>
  <c r="H311" i="6"/>
  <c r="I311" i="6"/>
  <c r="J311" i="6"/>
  <c r="M311" i="6"/>
  <c r="N311" i="6"/>
  <c r="P311" i="6"/>
  <c r="O311" i="6" s="1"/>
  <c r="R311" i="6"/>
  <c r="Q311" i="6" s="1"/>
  <c r="T311" i="6"/>
  <c r="S311" i="6" s="1"/>
  <c r="U311" i="6"/>
  <c r="V311" i="6"/>
  <c r="X311" i="6"/>
  <c r="W311" i="6" s="1"/>
  <c r="AA311" i="6"/>
  <c r="AB311" i="6"/>
  <c r="AC311" i="6" s="1"/>
  <c r="B312" i="6"/>
  <c r="C312" i="6"/>
  <c r="D312" i="6"/>
  <c r="E312" i="6" s="1"/>
  <c r="F312" i="6"/>
  <c r="G312" i="6"/>
  <c r="H312" i="6"/>
  <c r="I312" i="6"/>
  <c r="J312" i="6"/>
  <c r="M312" i="6"/>
  <c r="N312" i="6"/>
  <c r="O312" i="6"/>
  <c r="P312" i="6"/>
  <c r="Q312" i="6"/>
  <c r="R312" i="6"/>
  <c r="T312" i="6"/>
  <c r="S312" i="6" s="1"/>
  <c r="U312" i="6"/>
  <c r="V312" i="6"/>
  <c r="X312" i="6"/>
  <c r="W312" i="6" s="1"/>
  <c r="AA312" i="6"/>
  <c r="AB312" i="6"/>
  <c r="AC312" i="6" s="1"/>
  <c r="B313" i="6"/>
  <c r="C313" i="6"/>
  <c r="D313" i="6"/>
  <c r="E313" i="6"/>
  <c r="F313" i="6"/>
  <c r="G313" i="6" s="1"/>
  <c r="H313" i="6"/>
  <c r="I313" i="6"/>
  <c r="J313" i="6"/>
  <c r="M313" i="6"/>
  <c r="N313" i="6"/>
  <c r="O313" i="6"/>
  <c r="P313" i="6"/>
  <c r="Q313" i="6"/>
  <c r="R313" i="6"/>
  <c r="T313" i="6"/>
  <c r="S313" i="6" s="1"/>
  <c r="U313" i="6"/>
  <c r="V313" i="6"/>
  <c r="X313" i="6"/>
  <c r="W313" i="6" s="1"/>
  <c r="AA313" i="6"/>
  <c r="AB313" i="6"/>
  <c r="AC313" i="6" s="1"/>
  <c r="B314" i="6"/>
  <c r="C314" i="6"/>
  <c r="D314" i="6"/>
  <c r="E314" i="6"/>
  <c r="F314" i="6"/>
  <c r="G314" i="6"/>
  <c r="H314" i="6"/>
  <c r="I314" i="6"/>
  <c r="J314" i="6"/>
  <c r="M314" i="6"/>
  <c r="N314" i="6"/>
  <c r="P314" i="6"/>
  <c r="O314" i="6" s="1"/>
  <c r="R314" i="6"/>
  <c r="Q314" i="6" s="1"/>
  <c r="T314" i="6"/>
  <c r="S314" i="6" s="1"/>
  <c r="U314" i="6"/>
  <c r="V314" i="6"/>
  <c r="X314" i="6"/>
  <c r="W314" i="6" s="1"/>
  <c r="AA314" i="6"/>
  <c r="AB314" i="6"/>
  <c r="AC314" i="6" s="1"/>
  <c r="B315" i="6"/>
  <c r="C315" i="6"/>
  <c r="D315" i="6"/>
  <c r="E315" i="6" s="1"/>
  <c r="F315" i="6"/>
  <c r="G315" i="6"/>
  <c r="H315" i="6"/>
  <c r="I315" i="6"/>
  <c r="J315" i="6"/>
  <c r="M315" i="6"/>
  <c r="N315" i="6"/>
  <c r="O315" i="6"/>
  <c r="P315" i="6"/>
  <c r="R315" i="6"/>
  <c r="Q315" i="6" s="1"/>
  <c r="T315" i="6"/>
  <c r="S315" i="6" s="1"/>
  <c r="U315" i="6"/>
  <c r="V315" i="6"/>
  <c r="X315" i="6"/>
  <c r="W315" i="6" s="1"/>
  <c r="AA315" i="6"/>
  <c r="AB315" i="6"/>
  <c r="AC315" i="6" s="1"/>
  <c r="B316" i="6"/>
  <c r="C316" i="6"/>
  <c r="D316" i="6"/>
  <c r="E316" i="6" s="1"/>
  <c r="F316" i="6"/>
  <c r="G316" i="6"/>
  <c r="H316" i="6"/>
  <c r="I316" i="6"/>
  <c r="J316" i="6"/>
  <c r="M316" i="6"/>
  <c r="N316" i="6"/>
  <c r="P316" i="6"/>
  <c r="O316" i="6" s="1"/>
  <c r="Q316" i="6"/>
  <c r="R316" i="6"/>
  <c r="T316" i="6"/>
  <c r="S316" i="6" s="1"/>
  <c r="U316" i="6"/>
  <c r="V316" i="6"/>
  <c r="X316" i="6"/>
  <c r="W316" i="6" s="1"/>
  <c r="AA316" i="6"/>
  <c r="AB316" i="6"/>
  <c r="AC316" i="6" s="1"/>
  <c r="B317" i="6"/>
  <c r="C317" i="6"/>
  <c r="D317" i="6"/>
  <c r="E317" i="6"/>
  <c r="F317" i="6"/>
  <c r="G317" i="6" s="1"/>
  <c r="H317" i="6"/>
  <c r="I317" i="6"/>
  <c r="J317" i="6"/>
  <c r="M317" i="6"/>
  <c r="N317" i="6"/>
  <c r="P317" i="6"/>
  <c r="O317" i="6" s="1"/>
  <c r="Q317" i="6"/>
  <c r="R317" i="6"/>
  <c r="T317" i="6"/>
  <c r="S317" i="6" s="1"/>
  <c r="U317" i="6"/>
  <c r="V317" i="6"/>
  <c r="X317" i="6"/>
  <c r="W317" i="6" s="1"/>
  <c r="AA317" i="6"/>
  <c r="AB317" i="6"/>
  <c r="AC317" i="6" s="1"/>
  <c r="B318" i="6"/>
  <c r="C318" i="6"/>
  <c r="D318" i="6"/>
  <c r="E318" i="6"/>
  <c r="F318" i="6"/>
  <c r="G318" i="6"/>
  <c r="H318" i="6"/>
  <c r="I318" i="6"/>
  <c r="J318" i="6"/>
  <c r="M318" i="6"/>
  <c r="N318" i="6"/>
  <c r="O318" i="6"/>
  <c r="P318" i="6"/>
  <c r="R318" i="6"/>
  <c r="Q318" i="6" s="1"/>
  <c r="T318" i="6"/>
  <c r="S318" i="6" s="1"/>
  <c r="U318" i="6"/>
  <c r="V318" i="6"/>
  <c r="X318" i="6"/>
  <c r="W318" i="6" s="1"/>
  <c r="AA318" i="6"/>
  <c r="AB318" i="6"/>
  <c r="AC318" i="6" s="1"/>
  <c r="B319" i="6"/>
  <c r="C319" i="6"/>
  <c r="D319" i="6"/>
  <c r="E319" i="6" s="1"/>
  <c r="F319" i="6"/>
  <c r="G319" i="6"/>
  <c r="H319" i="6"/>
  <c r="I319" i="6"/>
  <c r="J319" i="6"/>
  <c r="M319" i="6"/>
  <c r="N319" i="6"/>
  <c r="P319" i="6"/>
  <c r="O319" i="6" s="1"/>
  <c r="Q319" i="6"/>
  <c r="R319" i="6"/>
  <c r="T319" i="6"/>
  <c r="S319" i="6" s="1"/>
  <c r="U319" i="6"/>
  <c r="V319" i="6"/>
  <c r="X319" i="6"/>
  <c r="W319" i="6" s="1"/>
  <c r="AA319" i="6"/>
  <c r="AB319" i="6"/>
  <c r="AC319" i="6" s="1"/>
  <c r="B320" i="6"/>
  <c r="C320" i="6"/>
  <c r="D320" i="6"/>
  <c r="E320" i="6"/>
  <c r="F320" i="6"/>
  <c r="G320" i="6" s="1"/>
  <c r="H320" i="6"/>
  <c r="I320" i="6"/>
  <c r="J320" i="6"/>
  <c r="M320" i="6"/>
  <c r="N320" i="6"/>
  <c r="P320" i="6"/>
  <c r="O320" i="6" s="1"/>
  <c r="R320" i="6"/>
  <c r="Q320" i="6" s="1"/>
  <c r="T320" i="6"/>
  <c r="S320" i="6" s="1"/>
  <c r="U320" i="6"/>
  <c r="V320" i="6"/>
  <c r="X320" i="6"/>
  <c r="W320" i="6" s="1"/>
  <c r="AA320" i="6"/>
  <c r="AB320" i="6"/>
  <c r="AC320" i="6" s="1"/>
  <c r="B321" i="6"/>
  <c r="C321" i="6"/>
  <c r="D321" i="6"/>
  <c r="E321" i="6"/>
  <c r="F321" i="6"/>
  <c r="G321" i="6"/>
  <c r="H321" i="6"/>
  <c r="I321" i="6"/>
  <c r="J321" i="6"/>
  <c r="M321" i="6"/>
  <c r="N321" i="6"/>
  <c r="P321" i="6"/>
  <c r="O321" i="6" s="1"/>
  <c r="Q321" i="6"/>
  <c r="R321" i="6"/>
  <c r="T321" i="6"/>
  <c r="S321" i="6" s="1"/>
  <c r="U321" i="6"/>
  <c r="V321" i="6"/>
  <c r="X321" i="6"/>
  <c r="W321" i="6" s="1"/>
  <c r="AA321" i="6"/>
  <c r="AB321" i="6"/>
  <c r="AC321" i="6" s="1"/>
  <c r="B322" i="6"/>
  <c r="C322" i="6"/>
  <c r="D322" i="6"/>
  <c r="E322" i="6" s="1"/>
  <c r="F322" i="6"/>
  <c r="G322" i="6"/>
  <c r="H322" i="6"/>
  <c r="I322" i="6"/>
  <c r="J322" i="6"/>
  <c r="M322" i="6"/>
  <c r="N322" i="6"/>
  <c r="P322" i="6"/>
  <c r="O322" i="6" s="1"/>
  <c r="Q322" i="6"/>
  <c r="R322" i="6"/>
  <c r="T322" i="6"/>
  <c r="S322" i="6" s="1"/>
  <c r="U322" i="6"/>
  <c r="V322" i="6"/>
  <c r="X322" i="6"/>
  <c r="W322" i="6" s="1"/>
  <c r="AA322" i="6"/>
  <c r="AB322" i="6"/>
  <c r="AC322" i="6" s="1"/>
  <c r="B323" i="6"/>
  <c r="C323" i="6"/>
  <c r="D323" i="6"/>
  <c r="E323" i="6"/>
  <c r="F323" i="6"/>
  <c r="G323" i="6" s="1"/>
  <c r="H323" i="6"/>
  <c r="I323" i="6"/>
  <c r="J323" i="6"/>
  <c r="M323" i="6"/>
  <c r="N323" i="6"/>
  <c r="P323" i="6"/>
  <c r="O323" i="6" s="1"/>
  <c r="Q323" i="6"/>
  <c r="R323" i="6"/>
  <c r="T323" i="6"/>
  <c r="S323" i="6" s="1"/>
  <c r="U323" i="6"/>
  <c r="V323" i="6"/>
  <c r="X323" i="6"/>
  <c r="W323" i="6" s="1"/>
  <c r="AA323" i="6"/>
  <c r="AB323" i="6"/>
  <c r="AC323" i="6" s="1"/>
  <c r="B324" i="6"/>
  <c r="C324" i="6"/>
  <c r="D324" i="6"/>
  <c r="E324" i="6"/>
  <c r="F324" i="6"/>
  <c r="G324" i="6"/>
  <c r="H324" i="6"/>
  <c r="I324" i="6"/>
  <c r="J324" i="6"/>
  <c r="M324" i="6"/>
  <c r="N324" i="6"/>
  <c r="O324" i="6"/>
  <c r="P324" i="6"/>
  <c r="Q324" i="6"/>
  <c r="R324" i="6"/>
  <c r="T324" i="6"/>
  <c r="S324" i="6" s="1"/>
  <c r="U324" i="6"/>
  <c r="V324" i="6"/>
  <c r="X324" i="6"/>
  <c r="W324" i="6" s="1"/>
  <c r="AA324" i="6"/>
  <c r="AB324" i="6"/>
  <c r="AC324" i="6" s="1"/>
  <c r="B325" i="6"/>
  <c r="C325" i="6"/>
  <c r="D325" i="6"/>
  <c r="E325" i="6"/>
  <c r="F325" i="6"/>
  <c r="G325" i="6" s="1"/>
  <c r="H325" i="6"/>
  <c r="I325" i="6"/>
  <c r="J325" i="6"/>
  <c r="M325" i="6"/>
  <c r="N325" i="6"/>
  <c r="O325" i="6"/>
  <c r="P325" i="6"/>
  <c r="Q325" i="6"/>
  <c r="R325" i="6"/>
  <c r="T325" i="6"/>
  <c r="S325" i="6" s="1"/>
  <c r="U325" i="6"/>
  <c r="V325" i="6"/>
  <c r="X325" i="6"/>
  <c r="W325" i="6" s="1"/>
  <c r="AA325" i="6"/>
  <c r="AB325" i="6"/>
  <c r="AC325" i="6" s="1"/>
  <c r="B326" i="6"/>
  <c r="C326" i="6"/>
  <c r="D326" i="6"/>
  <c r="E326" i="6"/>
  <c r="F326" i="6"/>
  <c r="G326" i="6"/>
  <c r="H326" i="6"/>
  <c r="I326" i="6"/>
  <c r="J326" i="6"/>
  <c r="M326" i="6"/>
  <c r="N326" i="6"/>
  <c r="P326" i="6"/>
  <c r="O326" i="6" s="1"/>
  <c r="Q326" i="6"/>
  <c r="R326" i="6"/>
  <c r="T326" i="6"/>
  <c r="S326" i="6" s="1"/>
  <c r="U326" i="6"/>
  <c r="V326" i="6"/>
  <c r="X326" i="6"/>
  <c r="W326" i="6" s="1"/>
  <c r="AA326" i="6"/>
  <c r="AB326" i="6"/>
  <c r="AC326" i="6" s="1"/>
  <c r="B327" i="6"/>
  <c r="C327" i="6"/>
  <c r="D327" i="6"/>
  <c r="E327" i="6"/>
  <c r="F327" i="6"/>
  <c r="G327" i="6"/>
  <c r="H327" i="6"/>
  <c r="I327" i="6"/>
  <c r="J327" i="6"/>
  <c r="M327" i="6"/>
  <c r="N327" i="6"/>
  <c r="P327" i="6"/>
  <c r="O327" i="6" s="1"/>
  <c r="R327" i="6"/>
  <c r="Q327" i="6" s="1"/>
  <c r="T327" i="6"/>
  <c r="S327" i="6" s="1"/>
  <c r="U327" i="6"/>
  <c r="V327" i="6"/>
  <c r="X327" i="6"/>
  <c r="W327" i="6" s="1"/>
  <c r="AA327" i="6"/>
  <c r="AB327" i="6"/>
  <c r="AC327" i="6" s="1"/>
  <c r="B328" i="6"/>
  <c r="C328" i="6"/>
  <c r="D328" i="6"/>
  <c r="E328" i="6"/>
  <c r="F328" i="6"/>
  <c r="G328" i="6"/>
  <c r="H328" i="6"/>
  <c r="I328" i="6"/>
  <c r="J328" i="6"/>
  <c r="M328" i="6"/>
  <c r="N328" i="6"/>
  <c r="P328" i="6"/>
  <c r="O328" i="6" s="1"/>
  <c r="R328" i="6"/>
  <c r="Q328" i="6" s="1"/>
  <c r="T328" i="6"/>
  <c r="S328" i="6" s="1"/>
  <c r="U328" i="6"/>
  <c r="V328" i="6"/>
  <c r="X328" i="6"/>
  <c r="W328" i="6" s="1"/>
  <c r="AA328" i="6"/>
  <c r="AB328" i="6"/>
  <c r="AC328" i="6" s="1"/>
  <c r="B329" i="6"/>
  <c r="C329" i="6"/>
  <c r="D329" i="6"/>
  <c r="E329" i="6"/>
  <c r="F329" i="6"/>
  <c r="G329" i="6"/>
  <c r="H329" i="6"/>
  <c r="I329" i="6"/>
  <c r="J329" i="6"/>
  <c r="M329" i="6"/>
  <c r="N329" i="6"/>
  <c r="P329" i="6"/>
  <c r="O329" i="6" s="1"/>
  <c r="R329" i="6"/>
  <c r="Q329" i="6" s="1"/>
  <c r="T329" i="6"/>
  <c r="S329" i="6" s="1"/>
  <c r="U329" i="6"/>
  <c r="V329" i="6"/>
  <c r="X329" i="6"/>
  <c r="W329" i="6" s="1"/>
  <c r="AA329" i="6"/>
  <c r="AB329" i="6"/>
  <c r="AC329" i="6" s="1"/>
  <c r="B330" i="6"/>
  <c r="C330" i="6"/>
  <c r="D330" i="6"/>
  <c r="E330" i="6"/>
  <c r="F330" i="6"/>
  <c r="G330" i="6"/>
  <c r="H330" i="6"/>
  <c r="I330" i="6"/>
  <c r="J330" i="6"/>
  <c r="M330" i="6"/>
  <c r="N330" i="6"/>
  <c r="P330" i="6"/>
  <c r="O330" i="6" s="1"/>
  <c r="Q330" i="6"/>
  <c r="R330" i="6"/>
  <c r="T330" i="6"/>
  <c r="S330" i="6" s="1"/>
  <c r="U330" i="6"/>
  <c r="V330" i="6"/>
  <c r="X330" i="6"/>
  <c r="W330" i="6" s="1"/>
  <c r="AA330" i="6"/>
  <c r="AB330" i="6"/>
  <c r="AC330" i="6" s="1"/>
  <c r="B331" i="6"/>
  <c r="C331" i="6"/>
  <c r="D331" i="6"/>
  <c r="E331" i="6"/>
  <c r="F331" i="6"/>
  <c r="G331" i="6" s="1"/>
  <c r="H331" i="6"/>
  <c r="I331" i="6"/>
  <c r="J331" i="6"/>
  <c r="M331" i="6"/>
  <c r="N331" i="6"/>
  <c r="P331" i="6"/>
  <c r="O331" i="6" s="1"/>
  <c r="R331" i="6"/>
  <c r="Q331" i="6" s="1"/>
  <c r="T331" i="6"/>
  <c r="S331" i="6" s="1"/>
  <c r="U331" i="6"/>
  <c r="V331" i="6"/>
  <c r="W331" i="6"/>
  <c r="X331" i="6"/>
  <c r="AA331" i="6"/>
  <c r="AB331" i="6"/>
  <c r="AC331" i="6" s="1"/>
  <c r="B332" i="6"/>
  <c r="C332" i="6"/>
  <c r="D332" i="6"/>
  <c r="E332" i="6"/>
  <c r="F332" i="6"/>
  <c r="G332" i="6" s="1"/>
  <c r="H332" i="6"/>
  <c r="I332" i="6"/>
  <c r="J332" i="6"/>
  <c r="M332" i="6"/>
  <c r="N332" i="6"/>
  <c r="P332" i="6"/>
  <c r="O332" i="6" s="1"/>
  <c r="R332" i="6"/>
  <c r="Q332" i="6" s="1"/>
  <c r="T332" i="6"/>
  <c r="S332" i="6" s="1"/>
  <c r="U332" i="6"/>
  <c r="V332" i="6"/>
  <c r="X332" i="6"/>
  <c r="W332" i="6" s="1"/>
  <c r="AA332" i="6"/>
  <c r="AB332" i="6"/>
  <c r="AC332" i="6" s="1"/>
  <c r="B333" i="6"/>
  <c r="C333" i="6"/>
  <c r="D333" i="6"/>
  <c r="E333" i="6"/>
  <c r="F333" i="6"/>
  <c r="G333" i="6"/>
  <c r="H333" i="6"/>
  <c r="I333" i="6"/>
  <c r="J333" i="6"/>
  <c r="M333" i="6"/>
  <c r="N333" i="6"/>
  <c r="P333" i="6"/>
  <c r="O333" i="6" s="1"/>
  <c r="Q333" i="6"/>
  <c r="R333" i="6"/>
  <c r="T333" i="6"/>
  <c r="S333" i="6" s="1"/>
  <c r="U333" i="6"/>
  <c r="V333" i="6"/>
  <c r="X333" i="6"/>
  <c r="W333" i="6" s="1"/>
  <c r="AA333" i="6"/>
  <c r="AB333" i="6"/>
  <c r="AC333" i="6" s="1"/>
  <c r="B334" i="6"/>
  <c r="C334" i="6"/>
  <c r="D334" i="6"/>
  <c r="E334" i="6"/>
  <c r="F334" i="6"/>
  <c r="G334" i="6"/>
  <c r="H334" i="6"/>
  <c r="I334" i="6"/>
  <c r="J334" i="6"/>
  <c r="M334" i="6"/>
  <c r="N334" i="6"/>
  <c r="O334" i="6"/>
  <c r="P334" i="6"/>
  <c r="R334" i="6"/>
  <c r="Q334" i="6" s="1"/>
  <c r="T334" i="6"/>
  <c r="S334" i="6" s="1"/>
  <c r="U334" i="6"/>
  <c r="V334" i="6"/>
  <c r="X334" i="6"/>
  <c r="W334" i="6" s="1"/>
  <c r="AA334" i="6"/>
  <c r="AB334" i="6"/>
  <c r="AC334" i="6" s="1"/>
  <c r="B335" i="6"/>
  <c r="C335" i="6"/>
  <c r="D335" i="6"/>
  <c r="E335" i="6"/>
  <c r="F335" i="6"/>
  <c r="G335" i="6" s="1"/>
  <c r="H335" i="6"/>
  <c r="I335" i="6"/>
  <c r="J335" i="6"/>
  <c r="M335" i="6"/>
  <c r="N335" i="6"/>
  <c r="P335" i="6"/>
  <c r="O335" i="6" s="1"/>
  <c r="Q335" i="6"/>
  <c r="R335" i="6"/>
  <c r="T335" i="6"/>
  <c r="S335" i="6" s="1"/>
  <c r="U335" i="6"/>
  <c r="V335" i="6"/>
  <c r="X335" i="6"/>
  <c r="W335" i="6" s="1"/>
  <c r="AA335" i="6"/>
  <c r="AB335" i="6"/>
  <c r="AC335" i="6" s="1"/>
  <c r="B336" i="6"/>
  <c r="C336" i="6"/>
  <c r="D336" i="6"/>
  <c r="E336" i="6"/>
  <c r="F336" i="6"/>
  <c r="G336" i="6"/>
  <c r="H336" i="6"/>
  <c r="I336" i="6"/>
  <c r="J336" i="6"/>
  <c r="M336" i="6"/>
  <c r="N336" i="6"/>
  <c r="O336" i="6"/>
  <c r="P336" i="6"/>
  <c r="R336" i="6"/>
  <c r="Q336" i="6" s="1"/>
  <c r="T336" i="6"/>
  <c r="S336" i="6" s="1"/>
  <c r="U336" i="6"/>
  <c r="V336" i="6"/>
  <c r="X336" i="6"/>
  <c r="W336" i="6" s="1"/>
  <c r="AA336" i="6"/>
  <c r="AB336" i="6"/>
  <c r="AC336" i="6" s="1"/>
  <c r="B337" i="6"/>
  <c r="C337" i="6"/>
  <c r="D337" i="6"/>
  <c r="E337" i="6" s="1"/>
  <c r="F337" i="6"/>
  <c r="G337" i="6"/>
  <c r="H337" i="6"/>
  <c r="I337" i="6"/>
  <c r="J337" i="6"/>
  <c r="M337" i="6"/>
  <c r="N337" i="6"/>
  <c r="P337" i="6"/>
  <c r="O337" i="6" s="1"/>
  <c r="Q337" i="6"/>
  <c r="R337" i="6"/>
  <c r="T337" i="6"/>
  <c r="S337" i="6" s="1"/>
  <c r="U337" i="6"/>
  <c r="V337" i="6"/>
  <c r="X337" i="6"/>
  <c r="W337" i="6" s="1"/>
  <c r="AA337" i="6"/>
  <c r="AB337" i="6"/>
  <c r="AC337" i="6" s="1"/>
  <c r="B338" i="6"/>
  <c r="C338" i="6"/>
  <c r="D338" i="6"/>
  <c r="E338" i="6"/>
  <c r="F338" i="6"/>
  <c r="G338" i="6"/>
  <c r="H338" i="6"/>
  <c r="I338" i="6"/>
  <c r="J338" i="6"/>
  <c r="M338" i="6"/>
  <c r="N338" i="6"/>
  <c r="O338" i="6"/>
  <c r="P338" i="6"/>
  <c r="Q338" i="6"/>
  <c r="R338" i="6"/>
  <c r="T338" i="6"/>
  <c r="S338" i="6" s="1"/>
  <c r="U338" i="6"/>
  <c r="V338" i="6"/>
  <c r="X338" i="6"/>
  <c r="W338" i="6" s="1"/>
  <c r="AA338" i="6"/>
  <c r="AB338" i="6"/>
  <c r="AC338" i="6" s="1"/>
  <c r="B339" i="6"/>
  <c r="C339" i="6"/>
  <c r="D339" i="6"/>
  <c r="E339" i="6" s="1"/>
  <c r="F339" i="6"/>
  <c r="G339" i="6"/>
  <c r="H339" i="6"/>
  <c r="I339" i="6"/>
  <c r="J339" i="6"/>
  <c r="M339" i="6"/>
  <c r="N339" i="6"/>
  <c r="O339" i="6"/>
  <c r="P339" i="6"/>
  <c r="Q339" i="6"/>
  <c r="R339" i="6"/>
  <c r="T339" i="6"/>
  <c r="S339" i="6" s="1"/>
  <c r="U339" i="6"/>
  <c r="V339" i="6"/>
  <c r="W339" i="6"/>
  <c r="X339" i="6"/>
  <c r="AA339" i="6"/>
  <c r="AB339" i="6"/>
  <c r="AC339" i="6" s="1"/>
  <c r="B340" i="6"/>
  <c r="C340" i="6"/>
  <c r="D340" i="6"/>
  <c r="E340" i="6"/>
  <c r="F340" i="6"/>
  <c r="G340" i="6" s="1"/>
  <c r="H340" i="6"/>
  <c r="I340" i="6"/>
  <c r="J340" i="6"/>
  <c r="M340" i="6"/>
  <c r="N340" i="6"/>
  <c r="O340" i="6"/>
  <c r="P340" i="6"/>
  <c r="R340" i="6"/>
  <c r="Q340" i="6" s="1"/>
  <c r="T340" i="6"/>
  <c r="S340" i="6" s="1"/>
  <c r="U340" i="6"/>
  <c r="V340" i="6"/>
  <c r="X340" i="6"/>
  <c r="W340" i="6" s="1"/>
  <c r="AA340" i="6"/>
  <c r="AB340" i="6"/>
  <c r="AC340" i="6"/>
  <c r="B341" i="6"/>
  <c r="C341" i="6"/>
  <c r="D341" i="6"/>
  <c r="E341" i="6" s="1"/>
  <c r="F341" i="6"/>
  <c r="G341" i="6"/>
  <c r="H341" i="6"/>
  <c r="I341" i="6"/>
  <c r="J341" i="6"/>
  <c r="M341" i="6"/>
  <c r="N341" i="6"/>
  <c r="O341" i="6"/>
  <c r="P341" i="6"/>
  <c r="Q341" i="6"/>
  <c r="R341" i="6"/>
  <c r="S341" i="6"/>
  <c r="T341" i="6"/>
  <c r="U341" i="6"/>
  <c r="V341" i="6"/>
  <c r="W341" i="6"/>
  <c r="X341" i="6"/>
  <c r="AA341" i="6"/>
  <c r="AB341" i="6"/>
  <c r="AC341" i="6" s="1"/>
  <c r="B342" i="6"/>
  <c r="C342" i="6"/>
  <c r="D342" i="6"/>
  <c r="E342" i="6"/>
  <c r="F342" i="6"/>
  <c r="G342" i="6" s="1"/>
  <c r="H342" i="6"/>
  <c r="I342" i="6"/>
  <c r="J342" i="6"/>
  <c r="M342" i="6"/>
  <c r="N342" i="6"/>
  <c r="P342" i="6"/>
  <c r="O342" i="6" s="1"/>
  <c r="R342" i="6"/>
  <c r="Q342" i="6" s="1"/>
  <c r="T342" i="6"/>
  <c r="S342" i="6" s="1"/>
  <c r="U342" i="6"/>
  <c r="V342" i="6"/>
  <c r="X342" i="6"/>
  <c r="W342" i="6" s="1"/>
  <c r="AA342" i="6"/>
  <c r="AB342" i="6"/>
  <c r="AC342" i="6" s="1"/>
  <c r="B343" i="6"/>
  <c r="C343" i="6"/>
  <c r="D343" i="6"/>
  <c r="E343" i="6" s="1"/>
  <c r="F343" i="6"/>
  <c r="G343" i="6"/>
  <c r="H343" i="6"/>
  <c r="I343" i="6"/>
  <c r="J343" i="6"/>
  <c r="M343" i="6"/>
  <c r="N343" i="6"/>
  <c r="P343" i="6"/>
  <c r="O343" i="6" s="1"/>
  <c r="R343" i="6"/>
  <c r="Q343" i="6" s="1"/>
  <c r="T343" i="6"/>
  <c r="S343" i="6" s="1"/>
  <c r="U343" i="6"/>
  <c r="V343" i="6"/>
  <c r="X343" i="6"/>
  <c r="W343" i="6" s="1"/>
  <c r="AA343" i="6"/>
  <c r="AB343" i="6"/>
  <c r="AC343" i="6" s="1"/>
  <c r="B344" i="6"/>
  <c r="C344" i="6"/>
  <c r="D344" i="6"/>
  <c r="E344" i="6" s="1"/>
  <c r="F344" i="6"/>
  <c r="G344" i="6"/>
  <c r="H344" i="6"/>
  <c r="I344" i="6"/>
  <c r="J344" i="6"/>
  <c r="M344" i="6"/>
  <c r="N344" i="6"/>
  <c r="O344" i="6"/>
  <c r="P344" i="6"/>
  <c r="Q344" i="6"/>
  <c r="R344" i="6"/>
  <c r="T344" i="6"/>
  <c r="S344" i="6" s="1"/>
  <c r="U344" i="6"/>
  <c r="V344" i="6"/>
  <c r="X344" i="6"/>
  <c r="W344" i="6" s="1"/>
  <c r="AA344" i="6"/>
  <c r="AB344" i="6"/>
  <c r="AC344" i="6" s="1"/>
  <c r="B345" i="6"/>
  <c r="C345" i="6"/>
  <c r="D345" i="6"/>
  <c r="E345" i="6"/>
  <c r="F345" i="6"/>
  <c r="G345" i="6"/>
  <c r="H345" i="6"/>
  <c r="I345" i="6"/>
  <c r="J345" i="6"/>
  <c r="M345" i="6"/>
  <c r="N345" i="6"/>
  <c r="P345" i="6"/>
  <c r="O345" i="6" s="1"/>
  <c r="R345" i="6"/>
  <c r="Q345" i="6" s="1"/>
  <c r="T345" i="6"/>
  <c r="S345" i="6" s="1"/>
  <c r="U345" i="6"/>
  <c r="V345" i="6"/>
  <c r="W345" i="6"/>
  <c r="X345" i="6"/>
  <c r="AA345" i="6"/>
  <c r="AB345" i="6"/>
  <c r="AC345" i="6" s="1"/>
  <c r="B346" i="6"/>
  <c r="C346" i="6"/>
  <c r="D346" i="6"/>
  <c r="E346" i="6" s="1"/>
  <c r="F346" i="6"/>
  <c r="G346" i="6"/>
  <c r="H346" i="6"/>
  <c r="I346" i="6"/>
  <c r="J346" i="6"/>
  <c r="M346" i="6"/>
  <c r="N346" i="6"/>
  <c r="P346" i="6"/>
  <c r="O346" i="6" s="1"/>
  <c r="Q346" i="6"/>
  <c r="R346" i="6"/>
  <c r="T346" i="6"/>
  <c r="S346" i="6" s="1"/>
  <c r="U346" i="6"/>
  <c r="V346" i="6"/>
  <c r="X346" i="6"/>
  <c r="W346" i="6" s="1"/>
  <c r="AA346" i="6"/>
  <c r="AB346" i="6"/>
  <c r="AC346" i="6" s="1"/>
  <c r="B347" i="6"/>
  <c r="C347" i="6"/>
  <c r="D347" i="6"/>
  <c r="E347" i="6"/>
  <c r="F347" i="6"/>
  <c r="G347" i="6"/>
  <c r="H347" i="6"/>
  <c r="I347" i="6"/>
  <c r="J347" i="6"/>
  <c r="M347" i="6"/>
  <c r="N347" i="6"/>
  <c r="O347" i="6"/>
  <c r="P347" i="6"/>
  <c r="R347" i="6"/>
  <c r="Q347" i="6" s="1"/>
  <c r="T347" i="6"/>
  <c r="S347" i="6" s="1"/>
  <c r="U347" i="6"/>
  <c r="V347" i="6"/>
  <c r="X347" i="6"/>
  <c r="W347" i="6" s="1"/>
  <c r="AA347" i="6"/>
  <c r="AB347" i="6"/>
  <c r="AC347" i="6" s="1"/>
  <c r="B348" i="6"/>
  <c r="C348" i="6"/>
  <c r="D348" i="6"/>
  <c r="E348" i="6"/>
  <c r="F348" i="6"/>
  <c r="G348" i="6"/>
  <c r="H348" i="6"/>
  <c r="I348" i="6"/>
  <c r="J348" i="6"/>
  <c r="M348" i="6"/>
  <c r="N348" i="6"/>
  <c r="O348" i="6"/>
  <c r="P348" i="6"/>
  <c r="R348" i="6"/>
  <c r="Q348" i="6" s="1"/>
  <c r="T348" i="6"/>
  <c r="S348" i="6" s="1"/>
  <c r="U348" i="6"/>
  <c r="V348" i="6"/>
  <c r="X348" i="6"/>
  <c r="W348" i="6" s="1"/>
  <c r="AA348" i="6"/>
  <c r="AB348" i="6"/>
  <c r="AC348" i="6" s="1"/>
  <c r="B349" i="6"/>
  <c r="C349" i="6"/>
  <c r="D349" i="6"/>
  <c r="E349" i="6"/>
  <c r="F349" i="6"/>
  <c r="G349" i="6"/>
  <c r="H349" i="6"/>
  <c r="I349" i="6"/>
  <c r="J349" i="6"/>
  <c r="M349" i="6"/>
  <c r="N349" i="6"/>
  <c r="O349" i="6"/>
  <c r="P349" i="6"/>
  <c r="Q349" i="6"/>
  <c r="R349" i="6"/>
  <c r="T349" i="6"/>
  <c r="S349" i="6" s="1"/>
  <c r="U349" i="6"/>
  <c r="V349" i="6"/>
  <c r="X349" i="6"/>
  <c r="W349" i="6" s="1"/>
  <c r="AA349" i="6"/>
  <c r="AB349" i="6"/>
  <c r="AC349" i="6" s="1"/>
  <c r="B350" i="6"/>
  <c r="C350" i="6"/>
  <c r="D350" i="6"/>
  <c r="E350" i="6"/>
  <c r="F350" i="6"/>
  <c r="G350" i="6" s="1"/>
  <c r="H350" i="6"/>
  <c r="I350" i="6"/>
  <c r="J350" i="6"/>
  <c r="M350" i="6"/>
  <c r="N350" i="6"/>
  <c r="O350" i="6"/>
  <c r="P350" i="6"/>
  <c r="Q350" i="6"/>
  <c r="R350" i="6"/>
  <c r="T350" i="6"/>
  <c r="S350" i="6" s="1"/>
  <c r="U350" i="6"/>
  <c r="V350" i="6"/>
  <c r="X350" i="6"/>
  <c r="W350" i="6" s="1"/>
  <c r="AA350" i="6"/>
  <c r="AB350" i="6"/>
  <c r="AC350" i="6" s="1"/>
  <c r="B351" i="6"/>
  <c r="C351" i="6"/>
  <c r="D351" i="6"/>
  <c r="E351" i="6"/>
  <c r="F351" i="6"/>
  <c r="G351" i="6"/>
  <c r="H351" i="6"/>
  <c r="I351" i="6"/>
  <c r="J351" i="6"/>
  <c r="M351" i="6"/>
  <c r="N351" i="6"/>
  <c r="P351" i="6"/>
  <c r="O351" i="6" s="1"/>
  <c r="Q351" i="6"/>
  <c r="R351" i="6"/>
  <c r="T351" i="6"/>
  <c r="S351" i="6" s="1"/>
  <c r="U351" i="6"/>
  <c r="V351" i="6"/>
  <c r="X351" i="6"/>
  <c r="W351" i="6" s="1"/>
  <c r="AA351" i="6"/>
  <c r="AB351" i="6"/>
  <c r="AC351" i="6" s="1"/>
  <c r="B352" i="6"/>
  <c r="C352" i="6"/>
  <c r="D352" i="6"/>
  <c r="E352" i="6" s="1"/>
  <c r="F352" i="6"/>
  <c r="G352" i="6"/>
  <c r="H352" i="6"/>
  <c r="I352" i="6"/>
  <c r="J352" i="6"/>
  <c r="M352" i="6"/>
  <c r="N352" i="6"/>
  <c r="P352" i="6"/>
  <c r="O352" i="6" s="1"/>
  <c r="R352" i="6"/>
  <c r="Q352" i="6" s="1"/>
  <c r="T352" i="6"/>
  <c r="S352" i="6" s="1"/>
  <c r="U352" i="6"/>
  <c r="V352" i="6"/>
  <c r="X352" i="6"/>
  <c r="W352" i="6" s="1"/>
  <c r="AA352" i="6"/>
  <c r="AB352" i="6"/>
  <c r="AC352" i="6" s="1"/>
  <c r="B353" i="6"/>
  <c r="C353" i="6"/>
  <c r="D353" i="6"/>
  <c r="E353" i="6"/>
  <c r="F353" i="6"/>
  <c r="G353" i="6"/>
  <c r="H353" i="6"/>
  <c r="I353" i="6"/>
  <c r="J353" i="6"/>
  <c r="M353" i="6"/>
  <c r="N353" i="6"/>
  <c r="P353" i="6"/>
  <c r="O353" i="6" s="1"/>
  <c r="Q353" i="6"/>
  <c r="R353" i="6"/>
  <c r="T353" i="6"/>
  <c r="S353" i="6" s="1"/>
  <c r="U353" i="6"/>
  <c r="V353" i="6"/>
  <c r="X353" i="6"/>
  <c r="W353" i="6" s="1"/>
  <c r="AA353" i="6"/>
  <c r="AB353" i="6"/>
  <c r="AC353" i="6" s="1"/>
  <c r="B354" i="6"/>
  <c r="C354" i="6"/>
  <c r="D354" i="6"/>
  <c r="E354" i="6"/>
  <c r="F354" i="6"/>
  <c r="G354" i="6"/>
  <c r="H354" i="6"/>
  <c r="I354" i="6"/>
  <c r="J354" i="6"/>
  <c r="M354" i="6"/>
  <c r="N354" i="6"/>
  <c r="O354" i="6"/>
  <c r="P354" i="6"/>
  <c r="R354" i="6"/>
  <c r="Q354" i="6" s="1"/>
  <c r="T354" i="6"/>
  <c r="S354" i="6" s="1"/>
  <c r="U354" i="6"/>
  <c r="V354" i="6"/>
  <c r="X354" i="6"/>
  <c r="W354" i="6" s="1"/>
  <c r="AA354" i="6"/>
  <c r="AB354" i="6"/>
  <c r="AC354" i="6" s="1"/>
  <c r="B355" i="6"/>
  <c r="C355" i="6"/>
  <c r="D355" i="6"/>
  <c r="E355" i="6" s="1"/>
  <c r="F355" i="6"/>
  <c r="G355" i="6"/>
  <c r="H355" i="6"/>
  <c r="I355" i="6"/>
  <c r="J355" i="6"/>
  <c r="M355" i="6"/>
  <c r="N355" i="6"/>
  <c r="P355" i="6"/>
  <c r="O355" i="6" s="1"/>
  <c r="Q355" i="6"/>
  <c r="R355" i="6"/>
  <c r="T355" i="6"/>
  <c r="S355" i="6" s="1"/>
  <c r="U355" i="6"/>
  <c r="V355" i="6"/>
  <c r="X355" i="6"/>
  <c r="W355" i="6" s="1"/>
  <c r="AA355" i="6"/>
  <c r="AB355" i="6"/>
  <c r="AC355" i="6" s="1"/>
  <c r="B356" i="6"/>
  <c r="C356" i="6"/>
  <c r="D356" i="6"/>
  <c r="E356" i="6"/>
  <c r="F356" i="6"/>
  <c r="G356" i="6"/>
  <c r="H356" i="6"/>
  <c r="I356" i="6"/>
  <c r="J356" i="6"/>
  <c r="M356" i="6"/>
  <c r="N356" i="6"/>
  <c r="O356" i="6"/>
  <c r="P356" i="6"/>
  <c r="Q356" i="6"/>
  <c r="R356" i="6"/>
  <c r="T356" i="6"/>
  <c r="S356" i="6" s="1"/>
  <c r="U356" i="6"/>
  <c r="V356" i="6"/>
  <c r="X356" i="6"/>
  <c r="W356" i="6" s="1"/>
  <c r="AA356" i="6"/>
  <c r="AB356" i="6"/>
  <c r="AC356" i="6" s="1"/>
  <c r="B357" i="6"/>
  <c r="C357" i="6"/>
  <c r="D357" i="6"/>
  <c r="E357" i="6"/>
  <c r="F357" i="6"/>
  <c r="G357" i="6" s="1"/>
  <c r="H357" i="6"/>
  <c r="I357" i="6"/>
  <c r="J357" i="6"/>
  <c r="M357" i="6"/>
  <c r="N357" i="6"/>
  <c r="O357" i="6"/>
  <c r="P357" i="6"/>
  <c r="R357" i="6"/>
  <c r="Q357" i="6" s="1"/>
  <c r="T357" i="6"/>
  <c r="S357" i="6" s="1"/>
  <c r="U357" i="6"/>
  <c r="V357" i="6"/>
  <c r="X357" i="6"/>
  <c r="W357" i="6" s="1"/>
  <c r="AA357" i="6"/>
  <c r="AB357" i="6"/>
  <c r="AC357" i="6" s="1"/>
  <c r="B358" i="6"/>
  <c r="C358" i="6"/>
  <c r="D358" i="6"/>
  <c r="E358" i="6" s="1"/>
  <c r="F358" i="6"/>
  <c r="G358" i="6"/>
  <c r="H358" i="6"/>
  <c r="I358" i="6"/>
  <c r="J358" i="6"/>
  <c r="M358" i="6"/>
  <c r="N358" i="6"/>
  <c r="P358" i="6"/>
  <c r="O358" i="6" s="1"/>
  <c r="Q358" i="6"/>
  <c r="R358" i="6"/>
  <c r="T358" i="6"/>
  <c r="S358" i="6" s="1"/>
  <c r="U358" i="6"/>
  <c r="V358" i="6"/>
  <c r="X358" i="6"/>
  <c r="W358" i="6" s="1"/>
  <c r="AA358" i="6"/>
  <c r="AB358" i="6"/>
  <c r="AC358" i="6" s="1"/>
  <c r="B359" i="6"/>
  <c r="C359" i="6"/>
  <c r="D359" i="6"/>
  <c r="E359" i="6"/>
  <c r="F359" i="6"/>
  <c r="G359" i="6"/>
  <c r="H359" i="6"/>
  <c r="I359" i="6"/>
  <c r="J359" i="6"/>
  <c r="M359" i="6"/>
  <c r="N359" i="6"/>
  <c r="O359" i="6"/>
  <c r="P359" i="6"/>
  <c r="Q359" i="6"/>
  <c r="R359" i="6"/>
  <c r="S359" i="6"/>
  <c r="T359" i="6"/>
  <c r="U359" i="6"/>
  <c r="V359" i="6"/>
  <c r="X359" i="6"/>
  <c r="W359" i="6" s="1"/>
  <c r="AA359" i="6"/>
  <c r="AB359" i="6"/>
  <c r="AC359" i="6" s="1"/>
  <c r="B360" i="6"/>
  <c r="C360" i="6"/>
  <c r="D360" i="6"/>
  <c r="E360" i="6"/>
  <c r="F360" i="6"/>
  <c r="G360" i="6" s="1"/>
  <c r="H360" i="6"/>
  <c r="I360" i="6"/>
  <c r="J360" i="6"/>
  <c r="M360" i="6"/>
  <c r="N360" i="6"/>
  <c r="P360" i="6"/>
  <c r="O360" i="6" s="1"/>
  <c r="R360" i="6"/>
  <c r="Q360" i="6" s="1"/>
  <c r="S360" i="6"/>
  <c r="T360" i="6"/>
  <c r="U360" i="6"/>
  <c r="V360" i="6"/>
  <c r="X360" i="6"/>
  <c r="W360" i="6" s="1"/>
  <c r="AA360" i="6"/>
  <c r="AB360" i="6"/>
  <c r="AC360" i="6" s="1"/>
  <c r="B361" i="6"/>
  <c r="C361" i="6"/>
  <c r="D361" i="6"/>
  <c r="E361" i="6"/>
  <c r="F361" i="6"/>
  <c r="G361" i="6"/>
  <c r="H361" i="6"/>
  <c r="I361" i="6"/>
  <c r="J361" i="6"/>
  <c r="M361" i="6"/>
  <c r="N361" i="6"/>
  <c r="P361" i="6"/>
  <c r="O361" i="6" s="1"/>
  <c r="Q361" i="6"/>
  <c r="R361" i="6"/>
  <c r="T361" i="6"/>
  <c r="S361" i="6" s="1"/>
  <c r="U361" i="6"/>
  <c r="V361" i="6"/>
  <c r="X361" i="6"/>
  <c r="W361" i="6" s="1"/>
  <c r="AA361" i="6"/>
  <c r="AB361" i="6"/>
  <c r="AC361" i="6" s="1"/>
  <c r="B362" i="6"/>
  <c r="C362" i="6"/>
  <c r="D362" i="6"/>
  <c r="E362" i="6"/>
  <c r="F362" i="6"/>
  <c r="G362" i="6"/>
  <c r="H362" i="6"/>
  <c r="I362" i="6"/>
  <c r="J362" i="6"/>
  <c r="M362" i="6"/>
  <c r="N362" i="6"/>
  <c r="O362" i="6"/>
  <c r="P362" i="6"/>
  <c r="R362" i="6"/>
  <c r="Q362" i="6" s="1"/>
  <c r="T362" i="6"/>
  <c r="S362" i="6" s="1"/>
  <c r="U362" i="6"/>
  <c r="V362" i="6"/>
  <c r="X362" i="6"/>
  <c r="W362" i="6" s="1"/>
  <c r="AA362" i="6"/>
  <c r="AB362" i="6"/>
  <c r="AC362" i="6" s="1"/>
  <c r="B363" i="6"/>
  <c r="C363" i="6"/>
  <c r="D363" i="6"/>
  <c r="E363" i="6"/>
  <c r="F363" i="6"/>
  <c r="G363" i="6" s="1"/>
  <c r="H363" i="6"/>
  <c r="I363" i="6"/>
  <c r="J363" i="6"/>
  <c r="M363" i="6"/>
  <c r="N363" i="6"/>
  <c r="P363" i="6"/>
  <c r="O363" i="6" s="1"/>
  <c r="Q363" i="6"/>
  <c r="R363" i="6"/>
  <c r="T363" i="6"/>
  <c r="S363" i="6" s="1"/>
  <c r="U363" i="6"/>
  <c r="V363" i="6"/>
  <c r="W363" i="6"/>
  <c r="X363" i="6"/>
  <c r="AA363" i="6"/>
  <c r="AB363" i="6"/>
  <c r="AC363" i="6" s="1"/>
  <c r="B364" i="6"/>
  <c r="C364" i="6"/>
  <c r="D364" i="6"/>
  <c r="E364" i="6"/>
  <c r="F364" i="6"/>
  <c r="G364" i="6"/>
  <c r="H364" i="6"/>
  <c r="I364" i="6"/>
  <c r="J364" i="6"/>
  <c r="M364" i="6"/>
  <c r="N364" i="6"/>
  <c r="P364" i="6"/>
  <c r="O364" i="6" s="1"/>
  <c r="Q364" i="6"/>
  <c r="R364" i="6"/>
  <c r="T364" i="6"/>
  <c r="S364" i="6" s="1"/>
  <c r="U364" i="6"/>
  <c r="V364" i="6"/>
  <c r="X364" i="6"/>
  <c r="W364" i="6" s="1"/>
  <c r="AA364" i="6"/>
  <c r="AB364" i="6"/>
  <c r="AC364" i="6" s="1"/>
  <c r="B365" i="6"/>
  <c r="C365" i="6"/>
  <c r="D365" i="6"/>
  <c r="E365" i="6" s="1"/>
  <c r="F365" i="6"/>
  <c r="G365" i="6"/>
  <c r="H365" i="6"/>
  <c r="I365" i="6"/>
  <c r="J365" i="6"/>
  <c r="M365" i="6"/>
  <c r="N365" i="6"/>
  <c r="P365" i="6"/>
  <c r="O365" i="6" s="1"/>
  <c r="R365" i="6"/>
  <c r="Q365" i="6" s="1"/>
  <c r="T365" i="6"/>
  <c r="S365" i="6" s="1"/>
  <c r="U365" i="6"/>
  <c r="V365" i="6"/>
  <c r="X365" i="6"/>
  <c r="W365" i="6" s="1"/>
  <c r="AA365" i="6"/>
  <c r="AB365" i="6"/>
  <c r="AC365" i="6" s="1"/>
  <c r="B366" i="6"/>
  <c r="C366" i="6"/>
  <c r="D366" i="6"/>
  <c r="E366" i="6"/>
  <c r="F366" i="6"/>
  <c r="G366" i="6" s="1"/>
  <c r="H366" i="6"/>
  <c r="I366" i="6"/>
  <c r="J366" i="6"/>
  <c r="M366" i="6"/>
  <c r="N366" i="6"/>
  <c r="O366" i="6"/>
  <c r="P366" i="6"/>
  <c r="R366" i="6"/>
  <c r="Q366" i="6" s="1"/>
  <c r="T366" i="6"/>
  <c r="S366" i="6" s="1"/>
  <c r="U366" i="6"/>
  <c r="V366" i="6"/>
  <c r="X366" i="6"/>
  <c r="W366" i="6" s="1"/>
  <c r="AA366" i="6"/>
  <c r="AB366" i="6"/>
  <c r="AC366" i="6" s="1"/>
  <c r="B367" i="6"/>
  <c r="C367" i="6"/>
  <c r="D367" i="6"/>
  <c r="E367" i="6" s="1"/>
  <c r="F367" i="6"/>
  <c r="G367" i="6"/>
  <c r="H367" i="6"/>
  <c r="I367" i="6"/>
  <c r="J367" i="6"/>
  <c r="M367" i="6"/>
  <c r="N367" i="6"/>
  <c r="P367" i="6"/>
  <c r="O367" i="6" s="1"/>
  <c r="Q367" i="6"/>
  <c r="R367" i="6"/>
  <c r="T367" i="6"/>
  <c r="S367" i="6" s="1"/>
  <c r="U367" i="6"/>
  <c r="V367" i="6"/>
  <c r="X367" i="6"/>
  <c r="W367" i="6" s="1"/>
  <c r="AA367" i="6"/>
  <c r="AB367" i="6"/>
  <c r="AC367" i="6" s="1"/>
  <c r="B368" i="6"/>
  <c r="C368" i="6"/>
  <c r="D368" i="6"/>
  <c r="E368" i="6"/>
  <c r="F368" i="6"/>
  <c r="G368" i="6"/>
  <c r="H368" i="6"/>
  <c r="I368" i="6"/>
  <c r="J368" i="6"/>
  <c r="M368" i="6"/>
  <c r="N368" i="6"/>
  <c r="O368" i="6"/>
  <c r="P368" i="6"/>
  <c r="Q368" i="6"/>
  <c r="R368" i="6"/>
  <c r="S368" i="6"/>
  <c r="T368" i="6"/>
  <c r="U368" i="6"/>
  <c r="V368" i="6"/>
  <c r="X368" i="6"/>
  <c r="W368" i="6" s="1"/>
  <c r="AA368" i="6"/>
  <c r="AB368" i="6"/>
  <c r="AC368" i="6" s="1"/>
  <c r="B369" i="6"/>
  <c r="C369" i="6"/>
  <c r="D369" i="6"/>
  <c r="E369" i="6"/>
  <c r="F369" i="6"/>
  <c r="G369" i="6"/>
  <c r="H369" i="6"/>
  <c r="I369" i="6"/>
  <c r="J369" i="6"/>
  <c r="M369" i="6"/>
  <c r="N369" i="6"/>
  <c r="O369" i="6"/>
  <c r="P369" i="6"/>
  <c r="R369" i="6"/>
  <c r="Q369" i="6" s="1"/>
  <c r="S369" i="6"/>
  <c r="T369" i="6"/>
  <c r="U369" i="6"/>
  <c r="V369" i="6"/>
  <c r="X369" i="6"/>
  <c r="W369" i="6" s="1"/>
  <c r="AA369" i="6"/>
  <c r="AB369" i="6"/>
  <c r="AC369" i="6" s="1"/>
  <c r="B370" i="6"/>
  <c r="C370" i="6"/>
  <c r="D370" i="6"/>
  <c r="E370" i="6"/>
  <c r="F370" i="6"/>
  <c r="G370" i="6" s="1"/>
  <c r="H370" i="6"/>
  <c r="I370" i="6"/>
  <c r="J370" i="6"/>
  <c r="M370" i="6"/>
  <c r="N370" i="6"/>
  <c r="O370" i="6"/>
  <c r="P370" i="6"/>
  <c r="Q370" i="6"/>
  <c r="R370" i="6"/>
  <c r="S370" i="6"/>
  <c r="T370" i="6"/>
  <c r="U370" i="6"/>
  <c r="V370" i="6"/>
  <c r="X370" i="6"/>
  <c r="W370" i="6" s="1"/>
  <c r="AA370" i="6"/>
  <c r="AB370" i="6"/>
  <c r="AC370" i="6" s="1"/>
  <c r="B371" i="6"/>
  <c r="C371" i="6"/>
  <c r="D371" i="6"/>
  <c r="E371" i="6" s="1"/>
  <c r="F371" i="6"/>
  <c r="G371" i="6"/>
  <c r="H371" i="6"/>
  <c r="I371" i="6"/>
  <c r="J371" i="6"/>
  <c r="M371" i="6"/>
  <c r="N371" i="6"/>
  <c r="P371" i="6"/>
  <c r="O371" i="6" s="1"/>
  <c r="R371" i="6"/>
  <c r="Q371" i="6" s="1"/>
  <c r="T371" i="6"/>
  <c r="S371" i="6" s="1"/>
  <c r="U371" i="6"/>
  <c r="V371" i="6"/>
  <c r="X371" i="6"/>
  <c r="W371" i="6" s="1"/>
  <c r="AA371" i="6"/>
  <c r="AB371" i="6"/>
  <c r="AC371" i="6" s="1"/>
  <c r="B372" i="6"/>
  <c r="C372" i="6"/>
  <c r="D372" i="6"/>
  <c r="E372" i="6"/>
  <c r="F372" i="6"/>
  <c r="G372" i="6" s="1"/>
  <c r="H372" i="6"/>
  <c r="I372" i="6"/>
  <c r="J372" i="6"/>
  <c r="M372" i="6"/>
  <c r="N372" i="6"/>
  <c r="O372" i="6"/>
  <c r="P372" i="6"/>
  <c r="Q372" i="6"/>
  <c r="R372" i="6"/>
  <c r="T372" i="6"/>
  <c r="S372" i="6" s="1"/>
  <c r="U372" i="6"/>
  <c r="V372" i="6"/>
  <c r="W372" i="6"/>
  <c r="X372" i="6"/>
  <c r="AA372" i="6"/>
  <c r="AB372" i="6"/>
  <c r="AC372" i="6" s="1"/>
  <c r="B373" i="6"/>
  <c r="C373" i="6"/>
  <c r="D373" i="6"/>
  <c r="E373" i="6"/>
  <c r="F373" i="6"/>
  <c r="G373" i="6"/>
  <c r="H373" i="6"/>
  <c r="I373" i="6"/>
  <c r="J373" i="6"/>
  <c r="M373" i="6"/>
  <c r="N373" i="6"/>
  <c r="O373" i="6"/>
  <c r="P373" i="6"/>
  <c r="Q373" i="6"/>
  <c r="R373" i="6"/>
  <c r="S373" i="6"/>
  <c r="T373" i="6"/>
  <c r="U373" i="6"/>
  <c r="V373" i="6"/>
  <c r="X373" i="6"/>
  <c r="W373" i="6" s="1"/>
  <c r="AA373" i="6"/>
  <c r="AB373" i="6"/>
  <c r="AC373" i="6" s="1"/>
  <c r="B374" i="6"/>
  <c r="C374" i="6"/>
  <c r="D374" i="6"/>
  <c r="E374" i="6" s="1"/>
  <c r="F374" i="6"/>
  <c r="G374" i="6"/>
  <c r="H374" i="6"/>
  <c r="I374" i="6"/>
  <c r="J374" i="6"/>
  <c r="M374" i="6"/>
  <c r="N374" i="6"/>
  <c r="P374" i="6"/>
  <c r="O374" i="6" s="1"/>
  <c r="Q374" i="6"/>
  <c r="R374" i="6"/>
  <c r="T374" i="6"/>
  <c r="S374" i="6" s="1"/>
  <c r="U374" i="6"/>
  <c r="V374" i="6"/>
  <c r="X374" i="6"/>
  <c r="W374" i="6" s="1"/>
  <c r="AA374" i="6"/>
  <c r="AB374" i="6"/>
  <c r="AC374" i="6" s="1"/>
  <c r="B375" i="6"/>
  <c r="C375" i="6"/>
  <c r="D375" i="6"/>
  <c r="E375" i="6"/>
  <c r="F375" i="6"/>
  <c r="G375" i="6"/>
  <c r="H375" i="6"/>
  <c r="I375" i="6"/>
  <c r="J375" i="6"/>
  <c r="M375" i="6"/>
  <c r="N375" i="6"/>
  <c r="O375" i="6"/>
  <c r="P375" i="6"/>
  <c r="R375" i="6"/>
  <c r="Q375" i="6" s="1"/>
  <c r="T375" i="6"/>
  <c r="S375" i="6" s="1"/>
  <c r="U375" i="6"/>
  <c r="V375" i="6"/>
  <c r="X375" i="6"/>
  <c r="W375" i="6" s="1"/>
  <c r="AA375" i="6"/>
  <c r="AB375" i="6"/>
  <c r="AC375" i="6" s="1"/>
  <c r="B376" i="6"/>
  <c r="C376" i="6"/>
  <c r="D376" i="6"/>
  <c r="E376" i="6"/>
  <c r="F376" i="6"/>
  <c r="G376" i="6"/>
  <c r="H376" i="6"/>
  <c r="I376" i="6"/>
  <c r="J376" i="6"/>
  <c r="M376" i="6"/>
  <c r="N376" i="6"/>
  <c r="O376" i="6"/>
  <c r="P376" i="6"/>
  <c r="Q376" i="6"/>
  <c r="R376" i="6"/>
  <c r="T376" i="6"/>
  <c r="S376" i="6" s="1"/>
  <c r="U376" i="6"/>
  <c r="V376" i="6"/>
  <c r="X376" i="6"/>
  <c r="W376" i="6" s="1"/>
  <c r="AA376" i="6"/>
  <c r="AB376" i="6"/>
  <c r="AC376" i="6" s="1"/>
  <c r="B377" i="6"/>
  <c r="C377" i="6"/>
  <c r="D377" i="6"/>
  <c r="E377" i="6"/>
  <c r="F377" i="6"/>
  <c r="G377" i="6"/>
  <c r="H377" i="6"/>
  <c r="I377" i="6"/>
  <c r="J377" i="6"/>
  <c r="M377" i="6"/>
  <c r="N377" i="6"/>
  <c r="P377" i="6"/>
  <c r="O377" i="6" s="1"/>
  <c r="R377" i="6"/>
  <c r="Q377" i="6" s="1"/>
  <c r="T377" i="6"/>
  <c r="S377" i="6" s="1"/>
  <c r="U377" i="6"/>
  <c r="V377" i="6"/>
  <c r="X377" i="6"/>
  <c r="W377" i="6" s="1"/>
  <c r="AA377" i="6"/>
  <c r="AB377" i="6"/>
  <c r="AC377" i="6" s="1"/>
  <c r="B378" i="6"/>
  <c r="C378" i="6"/>
  <c r="D378" i="6"/>
  <c r="E378" i="6" s="1"/>
  <c r="F378" i="6"/>
  <c r="G378" i="6"/>
  <c r="H378" i="6"/>
  <c r="I378" i="6"/>
  <c r="J378" i="6"/>
  <c r="M378" i="6"/>
  <c r="N378" i="6"/>
  <c r="O378" i="6"/>
  <c r="P378" i="6"/>
  <c r="Q378" i="6"/>
  <c r="R378" i="6"/>
  <c r="T378" i="6"/>
  <c r="S378" i="6" s="1"/>
  <c r="U378" i="6"/>
  <c r="V378" i="6"/>
  <c r="X378" i="6"/>
  <c r="W378" i="6" s="1"/>
  <c r="AA378" i="6"/>
  <c r="AB378" i="6"/>
  <c r="AC378" i="6"/>
  <c r="B379" i="6"/>
  <c r="C379" i="6"/>
  <c r="D379" i="6"/>
  <c r="E379" i="6"/>
  <c r="F379" i="6"/>
  <c r="G379" i="6" s="1"/>
  <c r="H379" i="6"/>
  <c r="I379" i="6"/>
  <c r="J379" i="6"/>
  <c r="M379" i="6"/>
  <c r="N379" i="6"/>
  <c r="P379" i="6"/>
  <c r="O379" i="6" s="1"/>
  <c r="R379" i="6"/>
  <c r="Q379" i="6" s="1"/>
  <c r="T379" i="6"/>
  <c r="S379" i="6" s="1"/>
  <c r="U379" i="6"/>
  <c r="V379" i="6"/>
  <c r="X379" i="6"/>
  <c r="W379" i="6" s="1"/>
  <c r="AA379" i="6"/>
  <c r="AB379" i="6"/>
  <c r="AC379" i="6" s="1"/>
  <c r="B380" i="6"/>
  <c r="C380" i="6"/>
  <c r="D380" i="6"/>
  <c r="E380" i="6" s="1"/>
  <c r="F380" i="6"/>
  <c r="G380" i="6"/>
  <c r="H380" i="6"/>
  <c r="I380" i="6"/>
  <c r="J380" i="6"/>
  <c r="M380" i="6"/>
  <c r="N380" i="6"/>
  <c r="O380" i="6"/>
  <c r="P380" i="6"/>
  <c r="R380" i="6"/>
  <c r="Q380" i="6" s="1"/>
  <c r="T380" i="6"/>
  <c r="S380" i="6" s="1"/>
  <c r="U380" i="6"/>
  <c r="V380" i="6"/>
  <c r="X380" i="6"/>
  <c r="W380" i="6" s="1"/>
  <c r="AA380" i="6"/>
  <c r="AB380" i="6"/>
  <c r="AC380" i="6" s="1"/>
  <c r="B381" i="6"/>
  <c r="C381" i="6"/>
  <c r="D381" i="6"/>
  <c r="E381" i="6"/>
  <c r="F381" i="6"/>
  <c r="G381" i="6" s="1"/>
  <c r="H381" i="6"/>
  <c r="I381" i="6"/>
  <c r="J381" i="6"/>
  <c r="M381" i="6"/>
  <c r="N381" i="6"/>
  <c r="P381" i="6"/>
  <c r="O381" i="6" s="1"/>
  <c r="Q381" i="6"/>
  <c r="R381" i="6"/>
  <c r="T381" i="6"/>
  <c r="S381" i="6" s="1"/>
  <c r="U381" i="6"/>
  <c r="V381" i="6"/>
  <c r="W381" i="6"/>
  <c r="X381" i="6"/>
  <c r="AA381" i="6"/>
  <c r="AB381" i="6"/>
  <c r="AC381" i="6" s="1"/>
  <c r="B382" i="6"/>
  <c r="C382" i="6"/>
  <c r="D382" i="6"/>
  <c r="E382" i="6"/>
  <c r="F382" i="6"/>
  <c r="G382" i="6"/>
  <c r="H382" i="6"/>
  <c r="I382" i="6"/>
  <c r="J382" i="6"/>
  <c r="M382" i="6"/>
  <c r="N382" i="6"/>
  <c r="P382" i="6"/>
  <c r="O382" i="6" s="1"/>
  <c r="Q382" i="6"/>
  <c r="R382" i="6"/>
  <c r="T382" i="6"/>
  <c r="S382" i="6" s="1"/>
  <c r="U382" i="6"/>
  <c r="V382" i="6"/>
  <c r="W382" i="6"/>
  <c r="X382" i="6"/>
  <c r="AA382" i="6"/>
  <c r="AB382" i="6"/>
  <c r="AC382" i="6" s="1"/>
  <c r="B383" i="6"/>
  <c r="C383" i="6"/>
  <c r="D383" i="6"/>
  <c r="E383" i="6" s="1"/>
  <c r="F383" i="6"/>
  <c r="G383" i="6"/>
  <c r="H383" i="6"/>
  <c r="I383" i="6"/>
  <c r="J383" i="6"/>
  <c r="K383" i="6"/>
  <c r="M383" i="6"/>
  <c r="N383" i="6"/>
  <c r="P383" i="6"/>
  <c r="O383" i="6" s="1"/>
  <c r="Q383" i="6"/>
  <c r="R383" i="6"/>
  <c r="T383" i="6"/>
  <c r="S383" i="6" s="1"/>
  <c r="U383" i="6"/>
  <c r="V383" i="6"/>
  <c r="X383" i="6"/>
  <c r="W383" i="6" s="1"/>
  <c r="AA383" i="6"/>
  <c r="AB383" i="6"/>
  <c r="AC383" i="6" s="1"/>
  <c r="B384" i="6"/>
  <c r="C384" i="6"/>
  <c r="D384" i="6"/>
  <c r="E384" i="6"/>
  <c r="F384" i="6"/>
  <c r="G384" i="6"/>
  <c r="H384" i="6"/>
  <c r="I384" i="6"/>
  <c r="J384" i="6"/>
  <c r="M384" i="6"/>
  <c r="N384" i="6"/>
  <c r="O384" i="6"/>
  <c r="P384" i="6"/>
  <c r="R384" i="6"/>
  <c r="Q384" i="6" s="1"/>
  <c r="T384" i="6"/>
  <c r="S384" i="6" s="1"/>
  <c r="U384" i="6"/>
  <c r="V384" i="6"/>
  <c r="X384" i="6"/>
  <c r="W384" i="6" s="1"/>
  <c r="AA384" i="6"/>
  <c r="AB384" i="6"/>
  <c r="AC384" i="6" s="1"/>
  <c r="B385" i="6"/>
  <c r="C385" i="6"/>
  <c r="D385" i="6"/>
  <c r="E385" i="6" s="1"/>
  <c r="F385" i="6"/>
  <c r="G385" i="6"/>
  <c r="H385" i="6"/>
  <c r="I385" i="6"/>
  <c r="J385" i="6"/>
  <c r="M385" i="6"/>
  <c r="N385" i="6"/>
  <c r="P385" i="6"/>
  <c r="O385" i="6" s="1"/>
  <c r="Q385" i="6"/>
  <c r="R385" i="6"/>
  <c r="T385" i="6"/>
  <c r="S385" i="6" s="1"/>
  <c r="U385" i="6"/>
  <c r="V385" i="6"/>
  <c r="X385" i="6"/>
  <c r="W385" i="6" s="1"/>
  <c r="AA385" i="6"/>
  <c r="AB385" i="6"/>
  <c r="AC385" i="6" s="1"/>
  <c r="B386" i="6"/>
  <c r="C386" i="6"/>
  <c r="D386" i="6"/>
  <c r="E386" i="6"/>
  <c r="F386" i="6"/>
  <c r="G386" i="6" s="1"/>
  <c r="H386" i="6"/>
  <c r="I386" i="6"/>
  <c r="J386" i="6"/>
  <c r="M386" i="6"/>
  <c r="N386" i="6"/>
  <c r="P386" i="6"/>
  <c r="O386" i="6" s="1"/>
  <c r="R386" i="6"/>
  <c r="Q386" i="6" s="1"/>
  <c r="S386" i="6"/>
  <c r="T386" i="6"/>
  <c r="U386" i="6"/>
  <c r="V386" i="6"/>
  <c r="X386" i="6"/>
  <c r="W386" i="6" s="1"/>
  <c r="AA386" i="6"/>
  <c r="AB386" i="6"/>
  <c r="AC386" i="6" s="1"/>
  <c r="B387" i="6"/>
  <c r="C387" i="6"/>
  <c r="D387" i="6"/>
  <c r="E387" i="6"/>
  <c r="F387" i="6"/>
  <c r="G387" i="6"/>
  <c r="H387" i="6"/>
  <c r="I387" i="6"/>
  <c r="J387" i="6"/>
  <c r="M387" i="6"/>
  <c r="N387" i="6"/>
  <c r="O387" i="6"/>
  <c r="P387" i="6"/>
  <c r="R387" i="6"/>
  <c r="Q387" i="6" s="1"/>
  <c r="S387" i="6"/>
  <c r="T387" i="6"/>
  <c r="U387" i="6"/>
  <c r="V387" i="6"/>
  <c r="X387" i="6"/>
  <c r="W387" i="6" s="1"/>
  <c r="AA387" i="6"/>
  <c r="AB387" i="6"/>
  <c r="AC387" i="6" s="1"/>
  <c r="B388" i="6"/>
  <c r="C388" i="6"/>
  <c r="D388" i="6"/>
  <c r="E388" i="6"/>
  <c r="F388" i="6"/>
  <c r="G388" i="6"/>
  <c r="H388" i="6"/>
  <c r="I388" i="6"/>
  <c r="J388" i="6"/>
  <c r="M388" i="6"/>
  <c r="N388" i="6"/>
  <c r="P388" i="6"/>
  <c r="O388" i="6" s="1"/>
  <c r="Q388" i="6"/>
  <c r="R388" i="6"/>
  <c r="T388" i="6"/>
  <c r="S388" i="6" s="1"/>
  <c r="U388" i="6"/>
  <c r="V388" i="6"/>
  <c r="X388" i="6"/>
  <c r="W388" i="6" s="1"/>
  <c r="AA388" i="6"/>
  <c r="AB388" i="6"/>
  <c r="AC388" i="6" s="1"/>
  <c r="B389" i="6"/>
  <c r="C389" i="6"/>
  <c r="D389" i="6"/>
  <c r="E389" i="6" s="1"/>
  <c r="F389" i="6"/>
  <c r="G389" i="6"/>
  <c r="H389" i="6"/>
  <c r="I389" i="6"/>
  <c r="J389" i="6"/>
  <c r="M389" i="6"/>
  <c r="N389" i="6"/>
  <c r="P389" i="6"/>
  <c r="O389" i="6" s="1"/>
  <c r="R389" i="6"/>
  <c r="Q389" i="6" s="1"/>
  <c r="T389" i="6"/>
  <c r="S389" i="6" s="1"/>
  <c r="U389" i="6"/>
  <c r="V389" i="6"/>
  <c r="W389" i="6"/>
  <c r="X389" i="6"/>
  <c r="AA389" i="6"/>
  <c r="AB389" i="6"/>
  <c r="AC389" i="6" s="1"/>
  <c r="B390" i="6"/>
  <c r="C390" i="6"/>
  <c r="D390" i="6"/>
  <c r="E390" i="6"/>
  <c r="F390" i="6"/>
  <c r="G390" i="6" s="1"/>
  <c r="H390" i="6"/>
  <c r="I390" i="6"/>
  <c r="J390" i="6"/>
  <c r="M390" i="6"/>
  <c r="N390" i="6"/>
  <c r="P390" i="6"/>
  <c r="O390" i="6" s="1"/>
  <c r="Q390" i="6"/>
  <c r="R390" i="6"/>
  <c r="T390" i="6"/>
  <c r="S390" i="6" s="1"/>
  <c r="U390" i="6"/>
  <c r="V390" i="6"/>
  <c r="X390" i="6"/>
  <c r="W390" i="6" s="1"/>
  <c r="AA390" i="6"/>
  <c r="AB390" i="6"/>
  <c r="AC390" i="6" s="1"/>
  <c r="B391" i="6"/>
  <c r="C391" i="6"/>
  <c r="D391" i="6"/>
  <c r="E391" i="6"/>
  <c r="F391" i="6"/>
  <c r="G391" i="6"/>
  <c r="H391" i="6"/>
  <c r="I391" i="6"/>
  <c r="J391" i="6"/>
  <c r="M391" i="6"/>
  <c r="N391" i="6"/>
  <c r="O391" i="6"/>
  <c r="P391" i="6"/>
  <c r="Q391" i="6"/>
  <c r="R391" i="6"/>
  <c r="T391" i="6"/>
  <c r="S391" i="6" s="1"/>
  <c r="U391" i="6"/>
  <c r="V391" i="6"/>
  <c r="X391" i="6"/>
  <c r="W391" i="6" s="1"/>
  <c r="AA391" i="6"/>
  <c r="AB391" i="6"/>
  <c r="AC391" i="6" s="1"/>
  <c r="B392" i="6"/>
  <c r="C392" i="6"/>
  <c r="D392" i="6"/>
  <c r="E392" i="6" s="1"/>
  <c r="F392" i="6"/>
  <c r="G392" i="6"/>
  <c r="H392" i="6"/>
  <c r="I392" i="6"/>
  <c r="J392" i="6"/>
  <c r="M392" i="6"/>
  <c r="N392" i="6"/>
  <c r="O392" i="6"/>
  <c r="P392" i="6"/>
  <c r="R392" i="6"/>
  <c r="Q392" i="6" s="1"/>
  <c r="T392" i="6"/>
  <c r="S392" i="6" s="1"/>
  <c r="U392" i="6"/>
  <c r="V392" i="6"/>
  <c r="W392" i="6"/>
  <c r="X392" i="6"/>
  <c r="AA392" i="6"/>
  <c r="AB392" i="6"/>
  <c r="AC392" i="6" s="1"/>
  <c r="B393" i="6"/>
  <c r="C393" i="6"/>
  <c r="D393" i="6"/>
  <c r="E393" i="6"/>
  <c r="F393" i="6"/>
  <c r="G393" i="6"/>
  <c r="H393" i="6"/>
  <c r="I393" i="6"/>
  <c r="J393" i="6"/>
  <c r="M393" i="6"/>
  <c r="N393" i="6"/>
  <c r="P393" i="6"/>
  <c r="O393" i="6" s="1"/>
  <c r="Q393" i="6"/>
  <c r="R393" i="6"/>
  <c r="T393" i="6"/>
  <c r="S393" i="6" s="1"/>
  <c r="U393" i="6"/>
  <c r="V393" i="6"/>
  <c r="W393" i="6"/>
  <c r="X393" i="6"/>
  <c r="AA393" i="6"/>
  <c r="AB393" i="6"/>
  <c r="AC393" i="6" s="1"/>
  <c r="B394" i="6"/>
  <c r="C394" i="6"/>
  <c r="D394" i="6"/>
  <c r="E394" i="6"/>
  <c r="F394" i="6"/>
  <c r="G394" i="6"/>
  <c r="H394" i="6"/>
  <c r="I394" i="6"/>
  <c r="J394" i="6"/>
  <c r="M394" i="6"/>
  <c r="N394" i="6"/>
  <c r="P394" i="6"/>
  <c r="O394" i="6" s="1"/>
  <c r="R394" i="6"/>
  <c r="Q394" i="6" s="1"/>
  <c r="T394" i="6"/>
  <c r="S394" i="6" s="1"/>
  <c r="U394" i="6"/>
  <c r="V394" i="6"/>
  <c r="X394" i="6"/>
  <c r="W394" i="6" s="1"/>
  <c r="AA394" i="6"/>
  <c r="AB394" i="6"/>
  <c r="AC394" i="6" s="1"/>
  <c r="B395" i="6"/>
  <c r="C395" i="6"/>
  <c r="D395" i="6"/>
  <c r="E395" i="6" s="1"/>
  <c r="F395" i="6"/>
  <c r="G395" i="6"/>
  <c r="H395" i="6"/>
  <c r="I395" i="6"/>
  <c r="J395" i="6"/>
  <c r="M395" i="6"/>
  <c r="N395" i="6"/>
  <c r="O395" i="6"/>
  <c r="P395" i="6"/>
  <c r="Q395" i="6"/>
  <c r="R395" i="6"/>
  <c r="T395" i="6"/>
  <c r="S395" i="6" s="1"/>
  <c r="U395" i="6"/>
  <c r="V395" i="6"/>
  <c r="X395" i="6"/>
  <c r="W395" i="6" s="1"/>
  <c r="AA395" i="6"/>
  <c r="AB395" i="6"/>
  <c r="AC395" i="6" s="1"/>
  <c r="B396" i="6"/>
  <c r="C396" i="6"/>
  <c r="D396" i="6"/>
  <c r="E396" i="6"/>
  <c r="F396" i="6"/>
  <c r="G396" i="6"/>
  <c r="H396" i="6"/>
  <c r="I396" i="6"/>
  <c r="J396" i="6"/>
  <c r="M396" i="6"/>
  <c r="N396" i="6"/>
  <c r="P396" i="6"/>
  <c r="O396" i="6" s="1"/>
  <c r="Q396" i="6"/>
  <c r="R396" i="6"/>
  <c r="S396" i="6"/>
  <c r="T396" i="6"/>
  <c r="U396" i="6"/>
  <c r="V396" i="6"/>
  <c r="W396" i="6"/>
  <c r="X396" i="6"/>
  <c r="AA396" i="6"/>
  <c r="AB396" i="6"/>
  <c r="AC396" i="6" s="1"/>
  <c r="B397" i="6"/>
  <c r="C397" i="6"/>
  <c r="D397" i="6"/>
  <c r="E397" i="6"/>
  <c r="F397" i="6"/>
  <c r="G397" i="6" s="1"/>
  <c r="H397" i="6"/>
  <c r="I397" i="6"/>
  <c r="J397" i="6"/>
  <c r="M397" i="6"/>
  <c r="N397" i="6"/>
  <c r="P397" i="6"/>
  <c r="O397" i="6" s="1"/>
  <c r="Q397" i="6"/>
  <c r="R397" i="6"/>
  <c r="T397" i="6"/>
  <c r="S397" i="6" s="1"/>
  <c r="U397" i="6"/>
  <c r="V397" i="6"/>
  <c r="W397" i="6"/>
  <c r="X397" i="6"/>
  <c r="AA397" i="6"/>
  <c r="AB397" i="6"/>
  <c r="AC397" i="6" s="1"/>
  <c r="B398" i="6"/>
  <c r="C398" i="6"/>
  <c r="D398" i="6"/>
  <c r="E398" i="6"/>
  <c r="F398" i="6"/>
  <c r="G398" i="6"/>
  <c r="H398" i="6"/>
  <c r="I398" i="6"/>
  <c r="J398" i="6"/>
  <c r="M398" i="6"/>
  <c r="N398" i="6"/>
  <c r="P398" i="6"/>
  <c r="O398" i="6" s="1"/>
  <c r="R398" i="6"/>
  <c r="Q398" i="6" s="1"/>
  <c r="T398" i="6"/>
  <c r="S398" i="6" s="1"/>
  <c r="U398" i="6"/>
  <c r="V398" i="6"/>
  <c r="X398" i="6"/>
  <c r="W398" i="6" s="1"/>
  <c r="AA398" i="6"/>
  <c r="AB398" i="6"/>
  <c r="AC398" i="6" s="1"/>
  <c r="B399" i="6"/>
  <c r="C399" i="6"/>
  <c r="D399" i="6"/>
  <c r="E399" i="6"/>
  <c r="F399" i="6"/>
  <c r="G399" i="6"/>
  <c r="H399" i="6"/>
  <c r="I399" i="6"/>
  <c r="J399" i="6"/>
  <c r="M399" i="6"/>
  <c r="N399" i="6"/>
  <c r="P399" i="6"/>
  <c r="O399" i="6" s="1"/>
  <c r="Q399" i="6"/>
  <c r="R399" i="6"/>
  <c r="S399" i="6"/>
  <c r="T399" i="6"/>
  <c r="U399" i="6"/>
  <c r="V399" i="6"/>
  <c r="X399" i="6"/>
  <c r="W399" i="6" s="1"/>
  <c r="AA399" i="6"/>
  <c r="AB399" i="6"/>
  <c r="AC399" i="6" s="1"/>
  <c r="B400" i="6"/>
  <c r="C400" i="6"/>
  <c r="D400" i="6"/>
  <c r="E400" i="6"/>
  <c r="F400" i="6"/>
  <c r="G400" i="6" s="1"/>
  <c r="H400" i="6"/>
  <c r="I400" i="6"/>
  <c r="J400" i="6"/>
  <c r="M400" i="6"/>
  <c r="N400" i="6"/>
  <c r="O400" i="6"/>
  <c r="P400" i="6"/>
  <c r="Q400" i="6"/>
  <c r="R400" i="6"/>
  <c r="T400" i="6"/>
  <c r="S400" i="6" s="1"/>
  <c r="U400" i="6"/>
  <c r="V400" i="6"/>
  <c r="X400" i="6"/>
  <c r="W400" i="6" s="1"/>
  <c r="AA400" i="6"/>
  <c r="AB400" i="6"/>
  <c r="AC400" i="6" s="1"/>
  <c r="B401" i="6"/>
  <c r="C401" i="6"/>
  <c r="D401" i="6"/>
  <c r="E401" i="6" s="1"/>
  <c r="F401" i="6"/>
  <c r="G401" i="6"/>
  <c r="H401" i="6"/>
  <c r="I401" i="6"/>
  <c r="J401" i="6"/>
  <c r="M401" i="6"/>
  <c r="N401" i="6"/>
  <c r="O401" i="6"/>
  <c r="P401" i="6"/>
  <c r="R401" i="6"/>
  <c r="Q401" i="6" s="1"/>
  <c r="T401" i="6"/>
  <c r="S401" i="6" s="1"/>
  <c r="U401" i="6"/>
  <c r="V401" i="6"/>
  <c r="X401" i="6"/>
  <c r="W401" i="6" s="1"/>
  <c r="AA401" i="6"/>
  <c r="AB401" i="6"/>
  <c r="AC401" i="6" s="1"/>
  <c r="B402" i="6"/>
  <c r="C402" i="6"/>
  <c r="D402" i="6"/>
  <c r="E402" i="6"/>
  <c r="F402" i="6"/>
  <c r="G402" i="6"/>
  <c r="H402" i="6"/>
  <c r="I402" i="6"/>
  <c r="J402" i="6"/>
  <c r="M402" i="6"/>
  <c r="N402" i="6"/>
  <c r="O402" i="6"/>
  <c r="P402" i="6"/>
  <c r="Q402" i="6"/>
  <c r="R402" i="6"/>
  <c r="T402" i="6"/>
  <c r="S402" i="6" s="1"/>
  <c r="U402" i="6"/>
  <c r="V402" i="6"/>
  <c r="X402" i="6"/>
  <c r="W402" i="6" s="1"/>
  <c r="AA402" i="6"/>
  <c r="AB402" i="6"/>
  <c r="AC402" i="6" s="1"/>
  <c r="B403" i="6"/>
  <c r="C403" i="6"/>
  <c r="D403" i="6"/>
  <c r="E403" i="6"/>
  <c r="F403" i="6"/>
  <c r="G403" i="6"/>
  <c r="H403" i="6"/>
  <c r="I403" i="6"/>
  <c r="J403" i="6"/>
  <c r="M403" i="6"/>
  <c r="N403" i="6"/>
  <c r="P403" i="6"/>
  <c r="O403" i="6" s="1"/>
  <c r="R403" i="6"/>
  <c r="Q403" i="6" s="1"/>
  <c r="T403" i="6"/>
  <c r="S403" i="6" s="1"/>
  <c r="U403" i="6"/>
  <c r="V403" i="6"/>
  <c r="W403" i="6"/>
  <c r="X403" i="6"/>
  <c r="AA403" i="6"/>
  <c r="AB403" i="6"/>
  <c r="AC403" i="6" s="1"/>
  <c r="B404" i="6"/>
  <c r="C404" i="6"/>
  <c r="D404" i="6"/>
  <c r="E404" i="6"/>
  <c r="F404" i="6"/>
  <c r="G404" i="6"/>
  <c r="H404" i="6"/>
  <c r="I404" i="6"/>
  <c r="J404" i="6"/>
  <c r="M404" i="6"/>
  <c r="N404" i="6"/>
  <c r="O404" i="6"/>
  <c r="P404" i="6"/>
  <c r="Q404" i="6"/>
  <c r="R404" i="6"/>
  <c r="T404" i="6"/>
  <c r="S404" i="6" s="1"/>
  <c r="U404" i="6"/>
  <c r="V404" i="6"/>
  <c r="X404" i="6"/>
  <c r="W404" i="6" s="1"/>
  <c r="AA404" i="6"/>
  <c r="AB404" i="6"/>
  <c r="AC404" i="6" s="1"/>
  <c r="B405" i="6"/>
  <c r="C405" i="6"/>
  <c r="D405" i="6"/>
  <c r="E405" i="6" s="1"/>
  <c r="F405" i="6"/>
  <c r="G405" i="6"/>
  <c r="H405" i="6"/>
  <c r="I405" i="6"/>
  <c r="J405" i="6"/>
  <c r="M405" i="6"/>
  <c r="N405" i="6"/>
  <c r="O405" i="6"/>
  <c r="P405" i="6"/>
  <c r="R405" i="6"/>
  <c r="Q405" i="6" s="1"/>
  <c r="T405" i="6"/>
  <c r="S405" i="6" s="1"/>
  <c r="U405" i="6"/>
  <c r="V405" i="6"/>
  <c r="X405" i="6"/>
  <c r="W405" i="6" s="1"/>
  <c r="AA405" i="6"/>
  <c r="AB405" i="6"/>
  <c r="AC405" i="6" s="1"/>
  <c r="B406" i="6"/>
  <c r="C406" i="6"/>
  <c r="D406" i="6"/>
  <c r="E406" i="6"/>
  <c r="F406" i="6"/>
  <c r="G406" i="6" s="1"/>
  <c r="H406" i="6"/>
  <c r="I406" i="6"/>
  <c r="J406" i="6"/>
  <c r="M406" i="6"/>
  <c r="N406" i="6"/>
  <c r="P406" i="6"/>
  <c r="O406" i="6" s="1"/>
  <c r="Q406" i="6"/>
  <c r="R406" i="6"/>
  <c r="T406" i="6"/>
  <c r="S406" i="6" s="1"/>
  <c r="U406" i="6"/>
  <c r="V406" i="6"/>
  <c r="X406" i="6"/>
  <c r="W406" i="6" s="1"/>
  <c r="AA406" i="6"/>
  <c r="AB406" i="6"/>
  <c r="AC406" i="6" s="1"/>
  <c r="B407" i="6"/>
  <c r="C407" i="6"/>
  <c r="D407" i="6"/>
  <c r="E407" i="6"/>
  <c r="F407" i="6"/>
  <c r="G407" i="6"/>
  <c r="H407" i="6"/>
  <c r="I407" i="6"/>
  <c r="J407" i="6"/>
  <c r="M407" i="6"/>
  <c r="N407" i="6"/>
  <c r="O407" i="6"/>
  <c r="P407" i="6"/>
  <c r="R407" i="6"/>
  <c r="Q407" i="6" s="1"/>
  <c r="T407" i="6"/>
  <c r="S407" i="6" s="1"/>
  <c r="U407" i="6"/>
  <c r="V407" i="6"/>
  <c r="X407" i="6"/>
  <c r="W407" i="6" s="1"/>
  <c r="AA407" i="6"/>
  <c r="AB407" i="6"/>
  <c r="AC407" i="6" s="1"/>
  <c r="B408" i="6"/>
  <c r="C408" i="6"/>
  <c r="D408" i="6"/>
  <c r="E408" i="6"/>
  <c r="F408" i="6"/>
  <c r="G408" i="6"/>
  <c r="H408" i="6"/>
  <c r="I408" i="6"/>
  <c r="J408" i="6"/>
  <c r="M408" i="6"/>
  <c r="N408" i="6"/>
  <c r="O408" i="6"/>
  <c r="P408" i="6"/>
  <c r="Q408" i="6"/>
  <c r="R408" i="6"/>
  <c r="T408" i="6"/>
  <c r="S408" i="6" s="1"/>
  <c r="U408" i="6"/>
  <c r="V408" i="6"/>
  <c r="X408" i="6"/>
  <c r="W408" i="6" s="1"/>
  <c r="AA408" i="6"/>
  <c r="AB408" i="6"/>
  <c r="AC408" i="6" s="1"/>
  <c r="B409" i="6"/>
  <c r="C409" i="6"/>
  <c r="D409" i="6"/>
  <c r="E409" i="6"/>
  <c r="F409" i="6"/>
  <c r="G409" i="6"/>
  <c r="H409" i="6"/>
  <c r="I409" i="6"/>
  <c r="J409" i="6"/>
  <c r="M409" i="6"/>
  <c r="N409" i="6"/>
  <c r="P409" i="6"/>
  <c r="O409" i="6" s="1"/>
  <c r="Q409" i="6"/>
  <c r="R409" i="6"/>
  <c r="T409" i="6"/>
  <c r="S409" i="6" s="1"/>
  <c r="U409" i="6"/>
  <c r="V409" i="6"/>
  <c r="X409" i="6"/>
  <c r="W409" i="6" s="1"/>
  <c r="AA409" i="6"/>
  <c r="AB409" i="6"/>
  <c r="AC409" i="6" s="1"/>
  <c r="B410" i="6"/>
  <c r="C410" i="6"/>
  <c r="D410" i="6"/>
  <c r="E410" i="6"/>
  <c r="F410" i="6"/>
  <c r="G410" i="6"/>
  <c r="H410" i="6"/>
  <c r="I410" i="6"/>
  <c r="J410" i="6"/>
  <c r="M410" i="6"/>
  <c r="N410" i="6"/>
  <c r="O410" i="6"/>
  <c r="P410" i="6"/>
  <c r="Q410" i="6"/>
  <c r="R410" i="6"/>
  <c r="T410" i="6"/>
  <c r="S410" i="6" s="1"/>
  <c r="U410" i="6"/>
  <c r="V410" i="6"/>
  <c r="X410" i="6"/>
  <c r="W410" i="6" s="1"/>
  <c r="AA410" i="6"/>
  <c r="AB410" i="6"/>
  <c r="AC410" i="6"/>
  <c r="B411" i="6"/>
  <c r="C411" i="6"/>
  <c r="D411" i="6"/>
  <c r="E411" i="6"/>
  <c r="F411" i="6"/>
  <c r="G411" i="6"/>
  <c r="H411" i="6"/>
  <c r="I411" i="6"/>
  <c r="J411" i="6"/>
  <c r="M411" i="6"/>
  <c r="N411" i="6"/>
  <c r="O411" i="6"/>
  <c r="P411" i="6"/>
  <c r="Q411" i="6"/>
  <c r="R411" i="6"/>
  <c r="T411" i="6"/>
  <c r="S411" i="6" s="1"/>
  <c r="U411" i="6"/>
  <c r="V411" i="6"/>
  <c r="X411" i="6"/>
  <c r="W411" i="6" s="1"/>
  <c r="AA411" i="6"/>
  <c r="AB411" i="6"/>
  <c r="AC411" i="6" s="1"/>
  <c r="B412" i="6"/>
  <c r="C412" i="6"/>
  <c r="D412" i="6"/>
  <c r="E412" i="6" s="1"/>
  <c r="F412" i="6"/>
  <c r="G412" i="6"/>
  <c r="H412" i="6"/>
  <c r="I412" i="6"/>
  <c r="J412" i="6"/>
  <c r="M412" i="6"/>
  <c r="N412" i="6"/>
  <c r="O412" i="6"/>
  <c r="P412" i="6"/>
  <c r="R412" i="6"/>
  <c r="Q412" i="6" s="1"/>
  <c r="T412" i="6"/>
  <c r="S412" i="6" s="1"/>
  <c r="U412" i="6"/>
  <c r="V412" i="6"/>
  <c r="X412" i="6"/>
  <c r="W412" i="6" s="1"/>
  <c r="AA412" i="6"/>
  <c r="AB412" i="6"/>
  <c r="AC412" i="6" s="1"/>
  <c r="B413" i="6"/>
  <c r="C413" i="6"/>
  <c r="D413" i="6"/>
  <c r="E413" i="6"/>
  <c r="F413" i="6"/>
  <c r="G413" i="6" s="1"/>
  <c r="H413" i="6"/>
  <c r="I413" i="6"/>
  <c r="J413" i="6"/>
  <c r="M413" i="6"/>
  <c r="N413" i="6"/>
  <c r="P413" i="6"/>
  <c r="O413" i="6" s="1"/>
  <c r="Q413" i="6"/>
  <c r="R413" i="6"/>
  <c r="T413" i="6"/>
  <c r="S413" i="6" s="1"/>
  <c r="U413" i="6"/>
  <c r="V413" i="6"/>
  <c r="X413" i="6"/>
  <c r="W413" i="6" s="1"/>
  <c r="AA413" i="6"/>
  <c r="AB413" i="6"/>
  <c r="AC413" i="6" s="1"/>
  <c r="B414" i="6"/>
  <c r="C414" i="6"/>
  <c r="D414" i="6"/>
  <c r="E414" i="6"/>
  <c r="F414" i="6"/>
  <c r="G414" i="6"/>
  <c r="H414" i="6"/>
  <c r="I414" i="6"/>
  <c r="J414" i="6"/>
  <c r="M414" i="6"/>
  <c r="N414" i="6"/>
  <c r="O414" i="6"/>
  <c r="P414" i="6"/>
  <c r="Q414" i="6"/>
  <c r="R414" i="6"/>
  <c r="T414" i="6"/>
  <c r="S414" i="6" s="1"/>
  <c r="U414" i="6"/>
  <c r="V414" i="6"/>
  <c r="X414" i="6"/>
  <c r="W414" i="6" s="1"/>
  <c r="AA414" i="6"/>
  <c r="AB414" i="6"/>
  <c r="AC414" i="6" s="1"/>
  <c r="B415" i="6"/>
  <c r="C415" i="6"/>
  <c r="D415" i="6"/>
  <c r="E415" i="6" s="1"/>
  <c r="F415" i="6"/>
  <c r="G415" i="6"/>
  <c r="H415" i="6"/>
  <c r="I415" i="6"/>
  <c r="J415" i="6"/>
  <c r="M415" i="6"/>
  <c r="N415" i="6"/>
  <c r="O415" i="6"/>
  <c r="P415" i="6"/>
  <c r="Q415" i="6"/>
  <c r="R415" i="6"/>
  <c r="T415" i="6"/>
  <c r="S415" i="6" s="1"/>
  <c r="U415" i="6"/>
  <c r="V415" i="6"/>
  <c r="X415" i="6"/>
  <c r="W415" i="6" s="1"/>
  <c r="AA415" i="6"/>
  <c r="AB415" i="6"/>
  <c r="AC415" i="6" s="1"/>
  <c r="B416" i="6"/>
  <c r="C416" i="6"/>
  <c r="D416" i="6"/>
  <c r="E416" i="6" s="1"/>
  <c r="F416" i="6"/>
  <c r="G416" i="6"/>
  <c r="H416" i="6"/>
  <c r="I416" i="6"/>
  <c r="J416" i="6"/>
  <c r="M416" i="6"/>
  <c r="N416" i="6"/>
  <c r="O416" i="6"/>
  <c r="P416" i="6"/>
  <c r="R416" i="6"/>
  <c r="Q416" i="6" s="1"/>
  <c r="T416" i="6"/>
  <c r="S416" i="6" s="1"/>
  <c r="U416" i="6"/>
  <c r="V416" i="6"/>
  <c r="W416" i="6"/>
  <c r="X416" i="6"/>
  <c r="AA416" i="6"/>
  <c r="AB416" i="6"/>
  <c r="AC416" i="6" s="1"/>
  <c r="B417" i="6"/>
  <c r="C417" i="6"/>
  <c r="D417" i="6"/>
  <c r="E417" i="6" s="1"/>
  <c r="F417" i="6"/>
  <c r="G417" i="6"/>
  <c r="H417" i="6"/>
  <c r="I417" i="6"/>
  <c r="J417" i="6"/>
  <c r="M417" i="6"/>
  <c r="N417" i="6"/>
  <c r="O417" i="6"/>
  <c r="P417" i="6"/>
  <c r="Q417" i="6"/>
  <c r="R417" i="6"/>
  <c r="T417" i="6"/>
  <c r="S417" i="6" s="1"/>
  <c r="U417" i="6"/>
  <c r="V417" i="6"/>
  <c r="X417" i="6"/>
  <c r="W417" i="6" s="1"/>
  <c r="AA417" i="6"/>
  <c r="AB417" i="6"/>
  <c r="AC417" i="6" s="1"/>
  <c r="B418" i="6"/>
  <c r="C418" i="6"/>
  <c r="D418" i="6"/>
  <c r="E418" i="6"/>
  <c r="F418" i="6"/>
  <c r="G418" i="6" s="1"/>
  <c r="H418" i="6"/>
  <c r="I418" i="6"/>
  <c r="J418" i="6"/>
  <c r="M418" i="6"/>
  <c r="N418" i="6"/>
  <c r="O418" i="6"/>
  <c r="P418" i="6"/>
  <c r="R418" i="6"/>
  <c r="Q418" i="6" s="1"/>
  <c r="T418" i="6"/>
  <c r="S418" i="6" s="1"/>
  <c r="U418" i="6"/>
  <c r="V418" i="6"/>
  <c r="W418" i="6"/>
  <c r="X418" i="6"/>
  <c r="AA418" i="6"/>
  <c r="AB418" i="6"/>
  <c r="AC418" i="6" s="1"/>
  <c r="B419" i="6"/>
  <c r="C419" i="6"/>
  <c r="D419" i="6"/>
  <c r="E419" i="6" s="1"/>
  <c r="F419" i="6"/>
  <c r="G419" i="6"/>
  <c r="H419" i="6"/>
  <c r="I419" i="6"/>
  <c r="J419" i="6"/>
  <c r="M419" i="6"/>
  <c r="N419" i="6"/>
  <c r="O419" i="6"/>
  <c r="P419" i="6"/>
  <c r="R419" i="6"/>
  <c r="Q419" i="6" s="1"/>
  <c r="T419" i="6"/>
  <c r="S419" i="6" s="1"/>
  <c r="U419" i="6"/>
  <c r="V419" i="6"/>
  <c r="X419" i="6"/>
  <c r="W419" i="6" s="1"/>
  <c r="AA419" i="6"/>
  <c r="AB419" i="6"/>
  <c r="AC419" i="6" s="1"/>
  <c r="B420" i="6"/>
  <c r="C420" i="6"/>
  <c r="D420" i="6"/>
  <c r="E420" i="6"/>
  <c r="F420" i="6"/>
  <c r="G420" i="6" s="1"/>
  <c r="H420" i="6"/>
  <c r="I420" i="6"/>
  <c r="J420" i="6"/>
  <c r="M420" i="6"/>
  <c r="N420" i="6"/>
  <c r="P420" i="6"/>
  <c r="O420" i="6" s="1"/>
  <c r="Q420" i="6"/>
  <c r="R420" i="6"/>
  <c r="T420" i="6"/>
  <c r="S420" i="6" s="1"/>
  <c r="U420" i="6"/>
  <c r="V420" i="6"/>
  <c r="X420" i="6"/>
  <c r="W420" i="6" s="1"/>
  <c r="AA420" i="6"/>
  <c r="AB420" i="6"/>
  <c r="AC420" i="6" s="1"/>
  <c r="B421" i="6"/>
  <c r="C421" i="6"/>
  <c r="D421" i="6"/>
  <c r="E421" i="6" s="1"/>
  <c r="F421" i="6"/>
  <c r="G421" i="6"/>
  <c r="H421" i="6"/>
  <c r="I421" i="6"/>
  <c r="J421" i="6"/>
  <c r="M421" i="6"/>
  <c r="N421" i="6"/>
  <c r="P421" i="6"/>
  <c r="O421" i="6" s="1"/>
  <c r="R421" i="6"/>
  <c r="Q421" i="6" s="1"/>
  <c r="S421" i="6"/>
  <c r="T421" i="6"/>
  <c r="U421" i="6"/>
  <c r="V421" i="6"/>
  <c r="X421" i="6"/>
  <c r="W421" i="6" s="1"/>
  <c r="AA421" i="6"/>
  <c r="AB421" i="6"/>
  <c r="AC421" i="6" s="1"/>
  <c r="B422" i="6"/>
  <c r="C422" i="6"/>
  <c r="D422" i="6"/>
  <c r="E422" i="6"/>
  <c r="F422" i="6"/>
  <c r="G422" i="6" s="1"/>
  <c r="H422" i="6"/>
  <c r="I422" i="6"/>
  <c r="J422" i="6"/>
  <c r="M422" i="6"/>
  <c r="N422" i="6"/>
  <c r="P422" i="6"/>
  <c r="O422" i="6" s="1"/>
  <c r="Q422" i="6"/>
  <c r="R422" i="6"/>
  <c r="T422" i="6"/>
  <c r="S422" i="6" s="1"/>
  <c r="U422" i="6"/>
  <c r="V422" i="6"/>
  <c r="X422" i="6"/>
  <c r="W422" i="6" s="1"/>
  <c r="AA422" i="6"/>
  <c r="AB422" i="6"/>
  <c r="AC422" i="6" s="1"/>
  <c r="B423" i="6"/>
  <c r="C423" i="6"/>
  <c r="D423" i="6"/>
  <c r="E423" i="6"/>
  <c r="F423" i="6"/>
  <c r="G423" i="6" s="1"/>
  <c r="H423" i="6"/>
  <c r="I423" i="6"/>
  <c r="J423" i="6"/>
  <c r="M423" i="6"/>
  <c r="N423" i="6"/>
  <c r="P423" i="6"/>
  <c r="O423" i="6" s="1"/>
  <c r="Q423" i="6"/>
  <c r="R423" i="6"/>
  <c r="T423" i="6"/>
  <c r="S423" i="6" s="1"/>
  <c r="U423" i="6"/>
  <c r="V423" i="6"/>
  <c r="X423" i="6"/>
  <c r="W423" i="6" s="1"/>
  <c r="AA423" i="6"/>
  <c r="AB423" i="6"/>
  <c r="AC423" i="6"/>
  <c r="B424" i="6"/>
  <c r="C424" i="6"/>
  <c r="D424" i="6"/>
  <c r="E424" i="6" s="1"/>
  <c r="F424" i="6"/>
  <c r="G424" i="6"/>
  <c r="H424" i="6"/>
  <c r="I424" i="6"/>
  <c r="J424" i="6"/>
  <c r="M424" i="6"/>
  <c r="N424" i="6"/>
  <c r="O424" i="6"/>
  <c r="P424" i="6"/>
  <c r="Q424" i="6"/>
  <c r="R424" i="6"/>
  <c r="T424" i="6"/>
  <c r="S424" i="6" s="1"/>
  <c r="U424" i="6"/>
  <c r="V424" i="6"/>
  <c r="X424" i="6"/>
  <c r="W424" i="6" s="1"/>
  <c r="AA424" i="6"/>
  <c r="AB424" i="6"/>
  <c r="AC424" i="6" s="1"/>
  <c r="B425" i="6"/>
  <c r="C425" i="6"/>
  <c r="D425" i="6"/>
  <c r="E425" i="6"/>
  <c r="F425" i="6"/>
  <c r="G425" i="6" s="1"/>
  <c r="H425" i="6"/>
  <c r="I425" i="6"/>
  <c r="J425" i="6"/>
  <c r="M425" i="6"/>
  <c r="N425" i="6"/>
  <c r="O425" i="6"/>
  <c r="P425" i="6"/>
  <c r="Q425" i="6"/>
  <c r="R425" i="6"/>
  <c r="T425" i="6"/>
  <c r="S425" i="6" s="1"/>
  <c r="U425" i="6"/>
  <c r="V425" i="6"/>
  <c r="X425" i="6"/>
  <c r="W425" i="6" s="1"/>
  <c r="AA425" i="6"/>
  <c r="AB425" i="6"/>
  <c r="AC425" i="6" s="1"/>
  <c r="B426" i="6"/>
  <c r="C426" i="6"/>
  <c r="D426" i="6"/>
  <c r="E426" i="6" s="1"/>
  <c r="F426" i="6"/>
  <c r="G426" i="6" s="1"/>
  <c r="H426" i="6"/>
  <c r="I426" i="6"/>
  <c r="J426" i="6"/>
  <c r="M426" i="6"/>
  <c r="N426" i="6"/>
  <c r="P426" i="6"/>
  <c r="O426" i="6" s="1"/>
  <c r="Q426" i="6"/>
  <c r="R426" i="6"/>
  <c r="T426" i="6"/>
  <c r="S426" i="6" s="1"/>
  <c r="U426" i="6"/>
  <c r="V426" i="6"/>
  <c r="X426" i="6"/>
  <c r="W426" i="6" s="1"/>
  <c r="AA426" i="6"/>
  <c r="AB426" i="6"/>
  <c r="AC426" i="6" s="1"/>
  <c r="B427" i="6"/>
  <c r="C427" i="6"/>
  <c r="D427" i="6"/>
  <c r="E427" i="6" s="1"/>
  <c r="F427" i="6"/>
  <c r="G427" i="6" s="1"/>
  <c r="H427" i="6"/>
  <c r="I427" i="6"/>
  <c r="J427" i="6"/>
  <c r="M427" i="6"/>
  <c r="N427" i="6"/>
  <c r="O427" i="6"/>
  <c r="P427" i="6"/>
  <c r="Q427" i="6"/>
  <c r="R427" i="6"/>
  <c r="T427" i="6"/>
  <c r="S427" i="6" s="1"/>
  <c r="U427" i="6"/>
  <c r="V427" i="6"/>
  <c r="X427" i="6"/>
  <c r="W427" i="6" s="1"/>
  <c r="AA427" i="6"/>
  <c r="AB427" i="6"/>
  <c r="AC427" i="6"/>
  <c r="B428" i="6"/>
  <c r="C428" i="6"/>
  <c r="D428" i="6"/>
  <c r="E428" i="6"/>
  <c r="F428" i="6"/>
  <c r="G428" i="6" s="1"/>
  <c r="H428" i="6"/>
  <c r="I428" i="6"/>
  <c r="J428" i="6"/>
  <c r="M428" i="6"/>
  <c r="N428" i="6"/>
  <c r="P428" i="6"/>
  <c r="O428" i="6" s="1"/>
  <c r="Q428" i="6"/>
  <c r="R428" i="6"/>
  <c r="S428" i="6"/>
  <c r="T428" i="6"/>
  <c r="U428" i="6"/>
  <c r="V428" i="6"/>
  <c r="X428" i="6"/>
  <c r="W428" i="6" s="1"/>
  <c r="AA428" i="6"/>
  <c r="AB428" i="6"/>
  <c r="AC428" i="6" s="1"/>
  <c r="B429" i="6"/>
  <c r="C429" i="6"/>
  <c r="D429" i="6"/>
  <c r="E429" i="6" s="1"/>
  <c r="F429" i="6"/>
  <c r="G429" i="6" s="1"/>
  <c r="H429" i="6"/>
  <c r="I429" i="6"/>
  <c r="J429" i="6"/>
  <c r="M429" i="6"/>
  <c r="N429" i="6"/>
  <c r="P429" i="6"/>
  <c r="O429" i="6" s="1"/>
  <c r="Q429" i="6"/>
  <c r="R429" i="6"/>
  <c r="T429" i="6"/>
  <c r="S429" i="6" s="1"/>
  <c r="U429" i="6"/>
  <c r="V429" i="6"/>
  <c r="X429" i="6"/>
  <c r="W429" i="6" s="1"/>
  <c r="AA429" i="6"/>
  <c r="AB429" i="6"/>
  <c r="AC429" i="6" s="1"/>
  <c r="B430" i="6"/>
  <c r="C430" i="6"/>
  <c r="D430" i="6"/>
  <c r="E430" i="6"/>
  <c r="F430" i="6"/>
  <c r="G430" i="6"/>
  <c r="H430" i="6"/>
  <c r="I430" i="6"/>
  <c r="J430" i="6"/>
  <c r="M430" i="6"/>
  <c r="N430" i="6"/>
  <c r="O430" i="6"/>
  <c r="P430" i="6"/>
  <c r="R430" i="6"/>
  <c r="Q430" i="6" s="1"/>
  <c r="T430" i="6"/>
  <c r="S430" i="6" s="1"/>
  <c r="U430" i="6"/>
  <c r="V430" i="6"/>
  <c r="X430" i="6"/>
  <c r="W430" i="6" s="1"/>
  <c r="AA430" i="6"/>
  <c r="AB430" i="6"/>
  <c r="AC430" i="6" s="1"/>
  <c r="B431" i="6"/>
  <c r="C431" i="6"/>
  <c r="D431" i="6"/>
  <c r="E431" i="6"/>
  <c r="F431" i="6"/>
  <c r="G431" i="6"/>
  <c r="H431" i="6"/>
  <c r="I431" i="6"/>
  <c r="J431" i="6"/>
  <c r="M431" i="6"/>
  <c r="N431" i="6"/>
  <c r="O431" i="6"/>
  <c r="P431" i="6"/>
  <c r="Q431" i="6"/>
  <c r="R431" i="6"/>
  <c r="T431" i="6"/>
  <c r="S431" i="6" s="1"/>
  <c r="U431" i="6"/>
  <c r="V431" i="6"/>
  <c r="X431" i="6"/>
  <c r="W431" i="6" s="1"/>
  <c r="AA431" i="6"/>
  <c r="AB431" i="6"/>
  <c r="AC431" i="6" s="1"/>
  <c r="B432" i="6"/>
  <c r="C432" i="6"/>
  <c r="D432" i="6"/>
  <c r="E432" i="6" s="1"/>
  <c r="F432" i="6"/>
  <c r="G432" i="6"/>
  <c r="H432" i="6"/>
  <c r="I432" i="6"/>
  <c r="J432" i="6"/>
  <c r="M432" i="6"/>
  <c r="N432" i="6"/>
  <c r="O432" i="6"/>
  <c r="P432" i="6"/>
  <c r="Q432" i="6"/>
  <c r="R432" i="6"/>
  <c r="T432" i="6"/>
  <c r="S432" i="6" s="1"/>
  <c r="U432" i="6"/>
  <c r="V432" i="6"/>
  <c r="X432" i="6"/>
  <c r="W432" i="6" s="1"/>
  <c r="AA432" i="6"/>
  <c r="AB432" i="6"/>
  <c r="AC432" i="6" s="1"/>
  <c r="B433" i="6"/>
  <c r="C433" i="6"/>
  <c r="D433" i="6"/>
  <c r="E433" i="6"/>
  <c r="F433" i="6"/>
  <c r="G433" i="6" s="1"/>
  <c r="H433" i="6"/>
  <c r="I433" i="6"/>
  <c r="J433" i="6"/>
  <c r="M433" i="6"/>
  <c r="N433" i="6"/>
  <c r="O433" i="6"/>
  <c r="P433" i="6"/>
  <c r="R433" i="6"/>
  <c r="Q433" i="6" s="1"/>
  <c r="T433" i="6"/>
  <c r="S433" i="6" s="1"/>
  <c r="U433" i="6"/>
  <c r="V433" i="6"/>
  <c r="X433" i="6"/>
  <c r="W433" i="6" s="1"/>
  <c r="AA433" i="6"/>
  <c r="AB433" i="6"/>
  <c r="AC433" i="6" s="1"/>
  <c r="B434" i="6"/>
  <c r="C434" i="6"/>
  <c r="D434" i="6"/>
  <c r="E434" i="6"/>
  <c r="F434" i="6"/>
  <c r="G434" i="6"/>
  <c r="H434" i="6"/>
  <c r="I434" i="6"/>
  <c r="J434" i="6"/>
  <c r="M434" i="6"/>
  <c r="N434" i="6"/>
  <c r="O434" i="6"/>
  <c r="P434" i="6"/>
  <c r="Q434" i="6"/>
  <c r="R434" i="6"/>
  <c r="T434" i="6"/>
  <c r="S434" i="6" s="1"/>
  <c r="U434" i="6"/>
  <c r="V434" i="6"/>
  <c r="X434" i="6"/>
  <c r="W434" i="6" s="1"/>
  <c r="AA434" i="6"/>
  <c r="AB434" i="6"/>
  <c r="AC434" i="6" s="1"/>
  <c r="B435" i="6"/>
  <c r="C435" i="6"/>
  <c r="D435" i="6"/>
  <c r="E435" i="6"/>
  <c r="F435" i="6"/>
  <c r="G435" i="6"/>
  <c r="H435" i="6"/>
  <c r="I435" i="6"/>
  <c r="J435" i="6"/>
  <c r="M435" i="6"/>
  <c r="N435" i="6"/>
  <c r="P435" i="6"/>
  <c r="O435" i="6" s="1"/>
  <c r="R435" i="6"/>
  <c r="Q435" i="6" s="1"/>
  <c r="T435" i="6"/>
  <c r="S435" i="6" s="1"/>
  <c r="U435" i="6"/>
  <c r="V435" i="6"/>
  <c r="X435" i="6"/>
  <c r="W435" i="6" s="1"/>
  <c r="AA435" i="6"/>
  <c r="AB435" i="6"/>
  <c r="AC435" i="6" s="1"/>
  <c r="B436" i="6"/>
  <c r="C436" i="6"/>
  <c r="D436" i="6"/>
  <c r="E436" i="6"/>
  <c r="F436" i="6"/>
  <c r="G436" i="6"/>
  <c r="H436" i="6"/>
  <c r="I436" i="6"/>
  <c r="J436" i="6"/>
  <c r="M436" i="6"/>
  <c r="N436" i="6"/>
  <c r="P436" i="6"/>
  <c r="O436" i="6" s="1"/>
  <c r="Q436" i="6"/>
  <c r="R436" i="6"/>
  <c r="S436" i="6"/>
  <c r="T436" i="6"/>
  <c r="U436" i="6"/>
  <c r="V436" i="6"/>
  <c r="W436" i="6"/>
  <c r="X436" i="6"/>
  <c r="AA436" i="6"/>
  <c r="AB436" i="6"/>
  <c r="AC436" i="6" s="1"/>
  <c r="B437" i="6"/>
  <c r="C437" i="6"/>
  <c r="D437" i="6"/>
  <c r="E437" i="6" s="1"/>
  <c r="F437" i="6"/>
  <c r="G437" i="6" s="1"/>
  <c r="H437" i="6"/>
  <c r="I437" i="6"/>
  <c r="J437" i="6"/>
  <c r="M437" i="6"/>
  <c r="N437" i="6"/>
  <c r="O437" i="6"/>
  <c r="P437" i="6"/>
  <c r="R437" i="6"/>
  <c r="Q437" i="6" s="1"/>
  <c r="T437" i="6"/>
  <c r="S437" i="6" s="1"/>
  <c r="U437" i="6"/>
  <c r="V437" i="6"/>
  <c r="X437" i="6"/>
  <c r="W437" i="6" s="1"/>
  <c r="AA437" i="6"/>
  <c r="AB437" i="6"/>
  <c r="AC437" i="6" s="1"/>
  <c r="B438" i="6"/>
  <c r="C438" i="6"/>
  <c r="D438" i="6"/>
  <c r="E438" i="6" s="1"/>
  <c r="F438" i="6"/>
  <c r="G438" i="6" s="1"/>
  <c r="H438" i="6"/>
  <c r="I438" i="6"/>
  <c r="J438" i="6"/>
  <c r="M438" i="6"/>
  <c r="N438" i="6"/>
  <c r="O438" i="6"/>
  <c r="P438" i="6"/>
  <c r="Q438" i="6"/>
  <c r="R438" i="6"/>
  <c r="T438" i="6"/>
  <c r="S438" i="6" s="1"/>
  <c r="U438" i="6"/>
  <c r="V438" i="6"/>
  <c r="X438" i="6"/>
  <c r="W438" i="6" s="1"/>
  <c r="AA438" i="6"/>
  <c r="AB438" i="6"/>
  <c r="AC438" i="6" s="1"/>
  <c r="B439" i="6"/>
  <c r="C439" i="6"/>
  <c r="D439" i="6"/>
  <c r="E439" i="6"/>
  <c r="F439" i="6"/>
  <c r="G439" i="6"/>
  <c r="H439" i="6"/>
  <c r="I439" i="6"/>
  <c r="J439" i="6"/>
  <c r="M439" i="6"/>
  <c r="N439" i="6"/>
  <c r="P439" i="6"/>
  <c r="O439" i="6" s="1"/>
  <c r="R439" i="6"/>
  <c r="Q439" i="6" s="1"/>
  <c r="T439" i="6"/>
  <c r="S439" i="6" s="1"/>
  <c r="U439" i="6"/>
  <c r="V439" i="6"/>
  <c r="X439" i="6"/>
  <c r="W439" i="6" s="1"/>
  <c r="AA439" i="6"/>
  <c r="AB439" i="6"/>
  <c r="AC439" i="6" s="1"/>
  <c r="B440" i="6"/>
  <c r="C440" i="6"/>
  <c r="D440" i="6"/>
  <c r="E440" i="6"/>
  <c r="F440" i="6"/>
  <c r="G440" i="6"/>
  <c r="H440" i="6"/>
  <c r="I440" i="6"/>
  <c r="J440" i="6"/>
  <c r="M440" i="6"/>
  <c r="N440" i="6"/>
  <c r="P440" i="6"/>
  <c r="O440" i="6" s="1"/>
  <c r="Q440" i="6"/>
  <c r="R440" i="6"/>
  <c r="T440" i="6"/>
  <c r="S440" i="6" s="1"/>
  <c r="U440" i="6"/>
  <c r="V440" i="6"/>
  <c r="X440" i="6"/>
  <c r="W440" i="6" s="1"/>
  <c r="AA440" i="6"/>
  <c r="AB440" i="6"/>
  <c r="AC440" i="6" s="1"/>
  <c r="B441" i="6"/>
  <c r="C441" i="6"/>
  <c r="D441" i="6"/>
  <c r="E441" i="6"/>
  <c r="F441" i="6"/>
  <c r="G441" i="6"/>
  <c r="H441" i="6"/>
  <c r="I441" i="6"/>
  <c r="J441" i="6"/>
  <c r="M441" i="6"/>
  <c r="N441" i="6"/>
  <c r="O441" i="6"/>
  <c r="P441" i="6"/>
  <c r="Q441" i="6"/>
  <c r="R441" i="6"/>
  <c r="T441" i="6"/>
  <c r="S441" i="6" s="1"/>
  <c r="U441" i="6"/>
  <c r="V441" i="6"/>
  <c r="X441" i="6"/>
  <c r="W441" i="6" s="1"/>
  <c r="AA441" i="6"/>
  <c r="AB441" i="6"/>
  <c r="AC441" i="6" s="1"/>
  <c r="B442" i="6"/>
  <c r="C442" i="6"/>
  <c r="D442" i="6"/>
  <c r="E442" i="6"/>
  <c r="F442" i="6"/>
  <c r="G442" i="6"/>
  <c r="H442" i="6"/>
  <c r="I442" i="6"/>
  <c r="J442" i="6"/>
  <c r="M442" i="6"/>
  <c r="N442" i="6"/>
  <c r="P442" i="6"/>
  <c r="O442" i="6" s="1"/>
  <c r="Q442" i="6"/>
  <c r="R442" i="6"/>
  <c r="T442" i="6"/>
  <c r="S442" i="6" s="1"/>
  <c r="U442" i="6"/>
  <c r="V442" i="6"/>
  <c r="X442" i="6"/>
  <c r="W442" i="6" s="1"/>
  <c r="AA442" i="6"/>
  <c r="AB442" i="6"/>
  <c r="AC442" i="6" s="1"/>
  <c r="B443" i="6"/>
  <c r="C443" i="6"/>
  <c r="D443" i="6"/>
  <c r="E443" i="6"/>
  <c r="F443" i="6"/>
  <c r="G443" i="6"/>
  <c r="H443" i="6"/>
  <c r="I443" i="6"/>
  <c r="J443" i="6"/>
  <c r="M443" i="6"/>
  <c r="N443" i="6"/>
  <c r="O443" i="6"/>
  <c r="P443" i="6"/>
  <c r="Q443" i="6"/>
  <c r="R443" i="6"/>
  <c r="T443" i="6"/>
  <c r="S443" i="6" s="1"/>
  <c r="U443" i="6"/>
  <c r="V443" i="6"/>
  <c r="X443" i="6"/>
  <c r="W443" i="6" s="1"/>
  <c r="AA443" i="6"/>
  <c r="AB443" i="6"/>
  <c r="AC443" i="6" s="1"/>
  <c r="B444" i="6"/>
  <c r="C444" i="6"/>
  <c r="D444" i="6"/>
  <c r="E444" i="6" s="1"/>
  <c r="F444" i="6"/>
  <c r="G444" i="6" s="1"/>
  <c r="H444" i="6"/>
  <c r="I444" i="6"/>
  <c r="J444" i="6"/>
  <c r="M444" i="6"/>
  <c r="N444" i="6"/>
  <c r="P444" i="6"/>
  <c r="O444" i="6" s="1"/>
  <c r="R444" i="6"/>
  <c r="Q444" i="6" s="1"/>
  <c r="T444" i="6"/>
  <c r="S444" i="6" s="1"/>
  <c r="U444" i="6"/>
  <c r="V444" i="6"/>
  <c r="X444" i="6"/>
  <c r="W444" i="6" s="1"/>
  <c r="AA444" i="6"/>
  <c r="AB444" i="6"/>
  <c r="AC444" i="6" s="1"/>
  <c r="B445" i="6"/>
  <c r="C445" i="6"/>
  <c r="D445" i="6"/>
  <c r="E445" i="6" s="1"/>
  <c r="F445" i="6"/>
  <c r="G445" i="6" s="1"/>
  <c r="H445" i="6"/>
  <c r="I445" i="6"/>
  <c r="J445" i="6"/>
  <c r="M445" i="6"/>
  <c r="N445" i="6"/>
  <c r="P445" i="6"/>
  <c r="O445" i="6" s="1"/>
  <c r="Q445" i="6"/>
  <c r="R445" i="6"/>
  <c r="S445" i="6"/>
  <c r="T445" i="6"/>
  <c r="U445" i="6"/>
  <c r="V445" i="6"/>
  <c r="W445" i="6"/>
  <c r="X445" i="6"/>
  <c r="AA445" i="6"/>
  <c r="AB445" i="6"/>
  <c r="AC445" i="6"/>
  <c r="B446" i="6"/>
  <c r="C446" i="6"/>
  <c r="D446" i="6"/>
  <c r="E446" i="6"/>
  <c r="F446" i="6"/>
  <c r="G446" i="6"/>
  <c r="H446" i="6"/>
  <c r="I446" i="6"/>
  <c r="J446" i="6"/>
  <c r="M446" i="6"/>
  <c r="N446" i="6"/>
  <c r="P446" i="6"/>
  <c r="O446" i="6" s="1"/>
  <c r="Q446" i="6"/>
  <c r="R446" i="6"/>
  <c r="T446" i="6"/>
  <c r="S446" i="6" s="1"/>
  <c r="U446" i="6"/>
  <c r="V446" i="6"/>
  <c r="X446" i="6"/>
  <c r="W446" i="6" s="1"/>
  <c r="AA446" i="6"/>
  <c r="AB446" i="6"/>
  <c r="AC446" i="6" s="1"/>
  <c r="B447" i="6"/>
  <c r="C447" i="6"/>
  <c r="D447" i="6"/>
  <c r="E447" i="6"/>
  <c r="F447" i="6"/>
  <c r="G447" i="6"/>
  <c r="H447" i="6"/>
  <c r="I447" i="6"/>
  <c r="J447" i="6"/>
  <c r="M447" i="6"/>
  <c r="N447" i="6"/>
  <c r="O447" i="6"/>
  <c r="P447" i="6"/>
  <c r="R447" i="6"/>
  <c r="Q447" i="6" s="1"/>
  <c r="T447" i="6"/>
  <c r="S447" i="6" s="1"/>
  <c r="U447" i="6"/>
  <c r="V447" i="6"/>
  <c r="X447" i="6"/>
  <c r="W447" i="6" s="1"/>
  <c r="AA447" i="6"/>
  <c r="AB447" i="6"/>
  <c r="AC447" i="6" s="1"/>
  <c r="B448" i="6"/>
  <c r="C448" i="6"/>
  <c r="D448" i="6"/>
  <c r="E448" i="6"/>
  <c r="F448" i="6"/>
  <c r="G448" i="6"/>
  <c r="H448" i="6"/>
  <c r="I448" i="6"/>
  <c r="J448" i="6"/>
  <c r="M448" i="6"/>
  <c r="N448" i="6"/>
  <c r="O448" i="6"/>
  <c r="P448" i="6"/>
  <c r="Q448" i="6"/>
  <c r="R448" i="6"/>
  <c r="T448" i="6"/>
  <c r="S448" i="6" s="1"/>
  <c r="U448" i="6"/>
  <c r="V448" i="6"/>
  <c r="X448" i="6"/>
  <c r="W448" i="6" s="1"/>
  <c r="AA448" i="6"/>
  <c r="AB448" i="6"/>
  <c r="AC448" i="6" s="1"/>
  <c r="B449" i="6"/>
  <c r="C449" i="6"/>
  <c r="D449" i="6"/>
  <c r="E449" i="6" s="1"/>
  <c r="F449" i="6"/>
  <c r="G449" i="6"/>
  <c r="H449" i="6"/>
  <c r="I449" i="6"/>
  <c r="J449" i="6"/>
  <c r="M449" i="6"/>
  <c r="N449" i="6"/>
  <c r="O449" i="6"/>
  <c r="P449" i="6"/>
  <c r="R449" i="6"/>
  <c r="Q449" i="6" s="1"/>
  <c r="T449" i="6"/>
  <c r="S449" i="6" s="1"/>
  <c r="U449" i="6"/>
  <c r="V449" i="6"/>
  <c r="W449" i="6"/>
  <c r="X449" i="6"/>
  <c r="AA449" i="6"/>
  <c r="AB449" i="6"/>
  <c r="AC449" i="6" s="1"/>
  <c r="B450" i="6"/>
  <c r="C450" i="6"/>
  <c r="D450" i="6"/>
  <c r="E450" i="6" s="1"/>
  <c r="F450" i="6"/>
  <c r="G450" i="6" s="1"/>
  <c r="H450" i="6"/>
  <c r="I450" i="6"/>
  <c r="J450" i="6"/>
  <c r="M450" i="6"/>
  <c r="N450" i="6"/>
  <c r="P450" i="6"/>
  <c r="O450" i="6" s="1"/>
  <c r="Q450" i="6"/>
  <c r="R450" i="6"/>
  <c r="T450" i="6"/>
  <c r="S450" i="6" s="1"/>
  <c r="U450" i="6"/>
  <c r="V450" i="6"/>
  <c r="X450" i="6"/>
  <c r="W450" i="6" s="1"/>
  <c r="AA450" i="6"/>
  <c r="AB450" i="6"/>
  <c r="AC450" i="6" s="1"/>
  <c r="B451" i="6"/>
  <c r="C451" i="6"/>
  <c r="D451" i="6"/>
  <c r="E451" i="6"/>
  <c r="F451" i="6"/>
  <c r="G451" i="6"/>
  <c r="H451" i="6"/>
  <c r="I451" i="6"/>
  <c r="J451" i="6"/>
  <c r="M451" i="6"/>
  <c r="N451" i="6"/>
  <c r="O451" i="6"/>
  <c r="P451" i="6"/>
  <c r="R451" i="6"/>
  <c r="Q451" i="6" s="1"/>
  <c r="T451" i="6"/>
  <c r="S451" i="6" s="1"/>
  <c r="U451" i="6"/>
  <c r="V451" i="6"/>
  <c r="W451" i="6"/>
  <c r="X451" i="6"/>
  <c r="AA451" i="6"/>
  <c r="AB451" i="6"/>
  <c r="AC451" i="6"/>
  <c r="B452" i="6"/>
  <c r="C452" i="6"/>
  <c r="D452" i="6"/>
  <c r="E452" i="6" s="1"/>
  <c r="F452" i="6"/>
  <c r="G452" i="6" s="1"/>
  <c r="H452" i="6"/>
  <c r="I452" i="6"/>
  <c r="J452" i="6"/>
  <c r="M452" i="6"/>
  <c r="N452" i="6"/>
  <c r="O452" i="6"/>
  <c r="P452" i="6"/>
  <c r="R452" i="6"/>
  <c r="Q452" i="6" s="1"/>
  <c r="T452" i="6"/>
  <c r="S452" i="6" s="1"/>
  <c r="U452" i="6"/>
  <c r="V452" i="6"/>
  <c r="X452" i="6"/>
  <c r="W452" i="6" s="1"/>
  <c r="AA452" i="6"/>
  <c r="AB452" i="6"/>
  <c r="AC452" i="6" s="1"/>
  <c r="B453" i="6"/>
  <c r="C453" i="6"/>
  <c r="D453" i="6"/>
  <c r="E453" i="6" s="1"/>
  <c r="F453" i="6"/>
  <c r="G453" i="6"/>
  <c r="H453" i="6"/>
  <c r="I453" i="6"/>
  <c r="J453" i="6"/>
  <c r="M453" i="6"/>
  <c r="N453" i="6"/>
  <c r="P453" i="6"/>
  <c r="O453" i="6" s="1"/>
  <c r="Q453" i="6"/>
  <c r="R453" i="6"/>
  <c r="T453" i="6"/>
  <c r="S453" i="6" s="1"/>
  <c r="U453" i="6"/>
  <c r="V453" i="6"/>
  <c r="X453" i="6"/>
  <c r="W453" i="6" s="1"/>
  <c r="AA453" i="6"/>
  <c r="AB453" i="6"/>
  <c r="AC453" i="6" s="1"/>
  <c r="B454" i="6"/>
  <c r="C454" i="6"/>
  <c r="D454" i="6"/>
  <c r="E454" i="6"/>
  <c r="F454" i="6"/>
  <c r="G454" i="6" s="1"/>
  <c r="H454" i="6"/>
  <c r="I454" i="6"/>
  <c r="J454" i="6"/>
  <c r="M454" i="6"/>
  <c r="N454" i="6"/>
  <c r="P454" i="6"/>
  <c r="O454" i="6" s="1"/>
  <c r="R454" i="6"/>
  <c r="Q454" i="6" s="1"/>
  <c r="T454" i="6"/>
  <c r="S454" i="6" s="1"/>
  <c r="U454" i="6"/>
  <c r="V454" i="6"/>
  <c r="X454" i="6"/>
  <c r="W454" i="6" s="1"/>
  <c r="AA454" i="6"/>
  <c r="AB454" i="6"/>
  <c r="AC454" i="6" s="1"/>
  <c r="B455" i="6"/>
  <c r="C455" i="6"/>
  <c r="D455" i="6"/>
  <c r="E455" i="6"/>
  <c r="F455" i="6"/>
  <c r="G455" i="6" s="1"/>
  <c r="H455" i="6"/>
  <c r="I455" i="6"/>
  <c r="J455" i="6"/>
  <c r="M455" i="6"/>
  <c r="N455" i="6"/>
  <c r="O455" i="6"/>
  <c r="P455" i="6"/>
  <c r="Q455" i="6"/>
  <c r="R455" i="6"/>
  <c r="T455" i="6"/>
  <c r="S455" i="6" s="1"/>
  <c r="U455" i="6"/>
  <c r="V455" i="6"/>
  <c r="X455" i="6"/>
  <c r="W455" i="6" s="1"/>
  <c r="AA455" i="6"/>
  <c r="AB455" i="6"/>
  <c r="AC455" i="6" s="1"/>
  <c r="B456" i="6"/>
  <c r="C456" i="6"/>
  <c r="D456" i="6"/>
  <c r="E456" i="6" s="1"/>
  <c r="F456" i="6"/>
  <c r="G456" i="6"/>
  <c r="H456" i="6"/>
  <c r="I456" i="6"/>
  <c r="J456" i="6"/>
  <c r="M456" i="6"/>
  <c r="N456" i="6"/>
  <c r="O456" i="6"/>
  <c r="P456" i="6"/>
  <c r="R456" i="6"/>
  <c r="Q456" i="6" s="1"/>
  <c r="T456" i="6"/>
  <c r="S456" i="6" s="1"/>
  <c r="U456" i="6"/>
  <c r="V456" i="6"/>
  <c r="X456" i="6"/>
  <c r="W456" i="6" s="1"/>
  <c r="AA456" i="6"/>
  <c r="AB456" i="6"/>
  <c r="AC456" i="6" s="1"/>
  <c r="B457" i="6"/>
  <c r="C457" i="6"/>
  <c r="D457" i="6"/>
  <c r="E457" i="6" s="1"/>
  <c r="F457" i="6"/>
  <c r="G457" i="6" s="1"/>
  <c r="H457" i="6"/>
  <c r="I457" i="6"/>
  <c r="J457" i="6"/>
  <c r="K457" i="6"/>
  <c r="M457" i="6"/>
  <c r="N457" i="6"/>
  <c r="P457" i="6"/>
  <c r="O457" i="6" s="1"/>
  <c r="R457" i="6"/>
  <c r="Q457" i="6" s="1"/>
  <c r="T457" i="6"/>
  <c r="S457" i="6" s="1"/>
  <c r="U457" i="6"/>
  <c r="V457" i="6"/>
  <c r="X457" i="6"/>
  <c r="W457" i="6" s="1"/>
  <c r="AA457" i="6"/>
  <c r="AB457" i="6"/>
  <c r="AC457" i="6" s="1"/>
  <c r="B458" i="6"/>
  <c r="C458" i="6"/>
  <c r="D458" i="6"/>
  <c r="E458" i="6" s="1"/>
  <c r="F458" i="6"/>
  <c r="G458" i="6"/>
  <c r="H458" i="6"/>
  <c r="I458" i="6"/>
  <c r="J458" i="6"/>
  <c r="M458" i="6"/>
  <c r="N458" i="6"/>
  <c r="O458" i="6"/>
  <c r="P458" i="6"/>
  <c r="Q458" i="6"/>
  <c r="R458" i="6"/>
  <c r="T458" i="6"/>
  <c r="S458" i="6" s="1"/>
  <c r="U458" i="6"/>
  <c r="V458" i="6"/>
  <c r="X458" i="6"/>
  <c r="W458" i="6" s="1"/>
  <c r="AA458" i="6"/>
  <c r="AB458" i="6"/>
  <c r="AC458" i="6" s="1"/>
  <c r="B459" i="6"/>
  <c r="C459" i="6"/>
  <c r="D459" i="6"/>
  <c r="E459" i="6"/>
  <c r="F459" i="6"/>
  <c r="G459" i="6" s="1"/>
  <c r="H459" i="6"/>
  <c r="I459" i="6"/>
  <c r="J459" i="6"/>
  <c r="L459" i="6"/>
  <c r="K459" i="6" s="1"/>
  <c r="M459" i="6"/>
  <c r="N459" i="6"/>
  <c r="P459" i="6"/>
  <c r="O459" i="6" s="1"/>
  <c r="Q459" i="6"/>
  <c r="R459" i="6"/>
  <c r="T459" i="6"/>
  <c r="S459" i="6" s="1"/>
  <c r="U459" i="6"/>
  <c r="V459" i="6"/>
  <c r="X459" i="6"/>
  <c r="W459" i="6" s="1"/>
  <c r="AA459" i="6"/>
  <c r="AB459" i="6"/>
  <c r="AC459" i="6" s="1"/>
  <c r="B460" i="6"/>
  <c r="C460" i="6"/>
  <c r="D460" i="6"/>
  <c r="E460" i="6" s="1"/>
  <c r="F460" i="6"/>
  <c r="G460" i="6"/>
  <c r="H460" i="6"/>
  <c r="I460" i="6"/>
  <c r="J460" i="6"/>
  <c r="M460" i="6"/>
  <c r="N460" i="6"/>
  <c r="P460" i="6"/>
  <c r="O460" i="6" s="1"/>
  <c r="R460" i="6"/>
  <c r="Q460" i="6" s="1"/>
  <c r="T460" i="6"/>
  <c r="S460" i="6" s="1"/>
  <c r="U460" i="6"/>
  <c r="V460" i="6"/>
  <c r="X460" i="6"/>
  <c r="W460" i="6" s="1"/>
  <c r="AA460" i="6"/>
  <c r="AB460" i="6"/>
  <c r="AC460" i="6" s="1"/>
  <c r="B461" i="6"/>
  <c r="C461" i="6"/>
  <c r="D461" i="6"/>
  <c r="E461" i="6" s="1"/>
  <c r="F461" i="6"/>
  <c r="G461" i="6" s="1"/>
  <c r="H461" i="6"/>
  <c r="I461" i="6"/>
  <c r="J461" i="6"/>
  <c r="M461" i="6"/>
  <c r="N461" i="6"/>
  <c r="P461" i="6"/>
  <c r="O461" i="6" s="1"/>
  <c r="Q461" i="6"/>
  <c r="R461" i="6"/>
  <c r="T461" i="6"/>
  <c r="S461" i="6" s="1"/>
  <c r="U461" i="6"/>
  <c r="V461" i="6"/>
  <c r="X461" i="6"/>
  <c r="W461" i="6" s="1"/>
  <c r="AA461" i="6"/>
  <c r="AB461" i="6"/>
  <c r="AC461" i="6" s="1"/>
  <c r="B462" i="6"/>
  <c r="C462" i="6"/>
  <c r="D462" i="6"/>
  <c r="E462" i="6" s="1"/>
  <c r="F462" i="6"/>
  <c r="G462" i="6" s="1"/>
  <c r="H462" i="6"/>
  <c r="I462" i="6"/>
  <c r="J462" i="6"/>
  <c r="M462" i="6"/>
  <c r="N462" i="6"/>
  <c r="O462" i="6"/>
  <c r="P462" i="6"/>
  <c r="R462" i="6"/>
  <c r="Q462" i="6" s="1"/>
  <c r="T462" i="6"/>
  <c r="S462" i="6" s="1"/>
  <c r="U462" i="6"/>
  <c r="V462" i="6"/>
  <c r="X462" i="6"/>
  <c r="W462" i="6" s="1"/>
  <c r="AA462" i="6"/>
  <c r="AB462" i="6"/>
  <c r="AC462" i="6" s="1"/>
  <c r="B463" i="6"/>
  <c r="C463" i="6"/>
  <c r="D463" i="6"/>
  <c r="E463" i="6" s="1"/>
  <c r="F463" i="6"/>
  <c r="G463" i="6"/>
  <c r="H463" i="6"/>
  <c r="I463" i="6"/>
  <c r="J463" i="6"/>
  <c r="M463" i="6"/>
  <c r="N463" i="6"/>
  <c r="P463" i="6"/>
  <c r="O463" i="6" s="1"/>
  <c r="Q463" i="6"/>
  <c r="R463" i="6"/>
  <c r="T463" i="6"/>
  <c r="S463" i="6" s="1"/>
  <c r="U463" i="6"/>
  <c r="V463" i="6"/>
  <c r="X463" i="6"/>
  <c r="W463" i="6" s="1"/>
  <c r="AA463" i="6"/>
  <c r="AB463" i="6"/>
  <c r="AC463" i="6" s="1"/>
  <c r="B464" i="6"/>
  <c r="C464" i="6"/>
  <c r="D464" i="6"/>
  <c r="E464" i="6"/>
  <c r="F464" i="6"/>
  <c r="G464" i="6" s="1"/>
  <c r="H464" i="6"/>
  <c r="I464" i="6"/>
  <c r="J464" i="6"/>
  <c r="M464" i="6"/>
  <c r="N464" i="6"/>
  <c r="P464" i="6"/>
  <c r="O464" i="6" s="1"/>
  <c r="R464" i="6"/>
  <c r="Q464" i="6" s="1"/>
  <c r="T464" i="6"/>
  <c r="S464" i="6" s="1"/>
  <c r="U464" i="6"/>
  <c r="V464" i="6"/>
  <c r="W464" i="6"/>
  <c r="X464" i="6"/>
  <c r="AA464" i="6"/>
  <c r="AB464" i="6"/>
  <c r="AC464" i="6" s="1"/>
  <c r="B465" i="6"/>
  <c r="C465" i="6"/>
  <c r="D465" i="6"/>
  <c r="E465" i="6"/>
  <c r="F465" i="6"/>
  <c r="G465" i="6" s="1"/>
  <c r="H465" i="6"/>
  <c r="I465" i="6"/>
  <c r="J465" i="6"/>
  <c r="M465" i="6"/>
  <c r="N465" i="6"/>
  <c r="P465" i="6"/>
  <c r="O465" i="6" s="1"/>
  <c r="Q465" i="6"/>
  <c r="R465" i="6"/>
  <c r="T465" i="6"/>
  <c r="S465" i="6" s="1"/>
  <c r="U465" i="6"/>
  <c r="V465" i="6"/>
  <c r="X465" i="6"/>
  <c r="W465" i="6" s="1"/>
  <c r="AA465" i="6"/>
  <c r="AB465" i="6"/>
  <c r="AC465" i="6" s="1"/>
  <c r="B466" i="6"/>
  <c r="C466" i="6"/>
  <c r="D466" i="6"/>
  <c r="E466" i="6"/>
  <c r="F466" i="6"/>
  <c r="G466" i="6" s="1"/>
  <c r="H466" i="6"/>
  <c r="I466" i="6"/>
  <c r="J466" i="6"/>
  <c r="M466" i="6"/>
  <c r="N466" i="6"/>
  <c r="P466" i="6"/>
  <c r="O466" i="6" s="1"/>
  <c r="Q466" i="6"/>
  <c r="R466" i="6"/>
  <c r="T466" i="6"/>
  <c r="S466" i="6" s="1"/>
  <c r="U466" i="6"/>
  <c r="V466" i="6"/>
  <c r="X466" i="6"/>
  <c r="W466" i="6" s="1"/>
  <c r="AA466" i="6"/>
  <c r="AB466" i="6"/>
  <c r="AC466" i="6" s="1"/>
  <c r="B467" i="6"/>
  <c r="C467" i="6"/>
  <c r="D467" i="6"/>
  <c r="E467" i="6"/>
  <c r="F467" i="6"/>
  <c r="G467" i="6"/>
  <c r="H467" i="6"/>
  <c r="I467" i="6"/>
  <c r="J467" i="6"/>
  <c r="M467" i="6"/>
  <c r="N467" i="6"/>
  <c r="O467" i="6"/>
  <c r="P467" i="6"/>
  <c r="R467" i="6"/>
  <c r="Q467" i="6" s="1"/>
  <c r="T467" i="6"/>
  <c r="S467" i="6" s="1"/>
  <c r="U467" i="6"/>
  <c r="V467" i="6"/>
  <c r="X467" i="6"/>
  <c r="W467" i="6" s="1"/>
  <c r="AA467" i="6"/>
  <c r="AB467" i="6"/>
  <c r="AC467" i="6" s="1"/>
  <c r="B468" i="6"/>
  <c r="C468" i="6"/>
  <c r="D468" i="6"/>
  <c r="E468" i="6" s="1"/>
  <c r="F468" i="6"/>
  <c r="G468" i="6"/>
  <c r="H468" i="6"/>
  <c r="I468" i="6"/>
  <c r="J468" i="6"/>
  <c r="M468" i="6"/>
  <c r="N468" i="6"/>
  <c r="P468" i="6"/>
  <c r="O468" i="6" s="1"/>
  <c r="R468" i="6"/>
  <c r="Q468" i="6" s="1"/>
  <c r="T468" i="6"/>
  <c r="S468" i="6" s="1"/>
  <c r="U468" i="6"/>
  <c r="V468" i="6"/>
  <c r="X468" i="6"/>
  <c r="W468" i="6" s="1"/>
  <c r="AA468" i="6"/>
  <c r="AB468" i="6"/>
  <c r="AC468" i="6" s="1"/>
  <c r="B469" i="6"/>
  <c r="C469" i="6"/>
  <c r="D469" i="6"/>
  <c r="E469" i="6"/>
  <c r="F469" i="6"/>
  <c r="G469" i="6" s="1"/>
  <c r="H469" i="6"/>
  <c r="I469" i="6"/>
  <c r="J469" i="6"/>
  <c r="M469" i="6"/>
  <c r="N469" i="6"/>
  <c r="O469" i="6"/>
  <c r="P469" i="6"/>
  <c r="R469" i="6"/>
  <c r="Q469" i="6" s="1"/>
  <c r="T469" i="6"/>
  <c r="S469" i="6" s="1"/>
  <c r="U469" i="6"/>
  <c r="V469" i="6"/>
  <c r="X469" i="6"/>
  <c r="W469" i="6" s="1"/>
  <c r="AA469" i="6"/>
  <c r="AB469" i="6"/>
  <c r="AC469" i="6" s="1"/>
  <c r="B470" i="6"/>
  <c r="C470" i="6"/>
  <c r="D470" i="6"/>
  <c r="E470" i="6"/>
  <c r="F470" i="6"/>
  <c r="G470" i="6" s="1"/>
  <c r="H470" i="6"/>
  <c r="I470" i="6"/>
  <c r="J470" i="6"/>
  <c r="M470" i="6"/>
  <c r="N470" i="6"/>
  <c r="P470" i="6"/>
  <c r="O470" i="6" s="1"/>
  <c r="Q470" i="6"/>
  <c r="R470" i="6"/>
  <c r="T470" i="6"/>
  <c r="S470" i="6" s="1"/>
  <c r="U470" i="6"/>
  <c r="V470" i="6"/>
  <c r="X470" i="6"/>
  <c r="W470" i="6" s="1"/>
  <c r="AA470" i="6"/>
  <c r="AB470" i="6"/>
  <c r="AC470" i="6" s="1"/>
  <c r="B471" i="6"/>
  <c r="C471" i="6"/>
  <c r="D471" i="6"/>
  <c r="E471" i="6" s="1"/>
  <c r="F471" i="6"/>
  <c r="G471" i="6"/>
  <c r="H471" i="6"/>
  <c r="I471" i="6"/>
  <c r="J471" i="6"/>
  <c r="M471" i="6"/>
  <c r="N471" i="6"/>
  <c r="P471" i="6"/>
  <c r="O471" i="6" s="1"/>
  <c r="R471" i="6"/>
  <c r="Q471" i="6" s="1"/>
  <c r="T471" i="6"/>
  <c r="S471" i="6" s="1"/>
  <c r="U471" i="6"/>
  <c r="V471" i="6"/>
  <c r="X471" i="6"/>
  <c r="W471" i="6" s="1"/>
  <c r="AA471" i="6"/>
  <c r="AB471" i="6"/>
  <c r="AC471" i="6" s="1"/>
  <c r="B472" i="6"/>
  <c r="C472" i="6"/>
  <c r="D472" i="6"/>
  <c r="E472" i="6"/>
  <c r="F472" i="6"/>
  <c r="G472" i="6" s="1"/>
  <c r="H472" i="6"/>
  <c r="I472" i="6"/>
  <c r="J472" i="6"/>
  <c r="M472" i="6"/>
  <c r="N472" i="6"/>
  <c r="O472" i="6"/>
  <c r="P472" i="6"/>
  <c r="Q472" i="6"/>
  <c r="R472" i="6"/>
  <c r="T472" i="6"/>
  <c r="S472" i="6" s="1"/>
  <c r="U472" i="6"/>
  <c r="V472" i="6"/>
  <c r="X472" i="6"/>
  <c r="W472" i="6" s="1"/>
  <c r="AA472" i="6"/>
  <c r="AB472" i="6"/>
  <c r="AC472" i="6" s="1"/>
  <c r="B473" i="6"/>
  <c r="C473" i="6"/>
  <c r="D473" i="6"/>
  <c r="E473" i="6"/>
  <c r="F473" i="6"/>
  <c r="G473" i="6" s="1"/>
  <c r="H473" i="6"/>
  <c r="I473" i="6"/>
  <c r="J473" i="6"/>
  <c r="M473" i="6"/>
  <c r="N473" i="6"/>
  <c r="O473" i="6"/>
  <c r="P473" i="6"/>
  <c r="Q473" i="6"/>
  <c r="R473" i="6"/>
  <c r="T473" i="6"/>
  <c r="S473" i="6" s="1"/>
  <c r="U473" i="6"/>
  <c r="V473" i="6"/>
  <c r="X473" i="6"/>
  <c r="W473" i="6" s="1"/>
  <c r="AA473" i="6"/>
  <c r="AB473" i="6"/>
  <c r="AC473" i="6" s="1"/>
  <c r="B474" i="6"/>
  <c r="C474" i="6"/>
  <c r="D474" i="6"/>
  <c r="E474" i="6"/>
  <c r="F474" i="6"/>
  <c r="G474" i="6"/>
  <c r="H474" i="6"/>
  <c r="I474" i="6"/>
  <c r="J474" i="6"/>
  <c r="L474" i="6"/>
  <c r="K474" i="6" s="1"/>
  <c r="M474" i="6"/>
  <c r="N474" i="6"/>
  <c r="O474" i="6"/>
  <c r="P474" i="6"/>
  <c r="R474" i="6"/>
  <c r="Q474" i="6" s="1"/>
  <c r="T474" i="6"/>
  <c r="S474" i="6" s="1"/>
  <c r="U474" i="6"/>
  <c r="V474" i="6"/>
  <c r="X474" i="6"/>
  <c r="W474" i="6" s="1"/>
  <c r="AA474" i="6"/>
  <c r="AB474" i="6"/>
  <c r="AC474" i="6" s="1"/>
  <c r="B475" i="6"/>
  <c r="C475" i="6"/>
  <c r="D475" i="6"/>
  <c r="E475" i="6"/>
  <c r="F475" i="6"/>
  <c r="G475" i="6"/>
  <c r="H475" i="6"/>
  <c r="I475" i="6"/>
  <c r="J475" i="6"/>
  <c r="M475" i="6"/>
  <c r="N475" i="6"/>
  <c r="O475" i="6"/>
  <c r="P475" i="6"/>
  <c r="R475" i="6"/>
  <c r="Q475" i="6" s="1"/>
  <c r="T475" i="6"/>
  <c r="S475" i="6" s="1"/>
  <c r="U475" i="6"/>
  <c r="V475" i="6"/>
  <c r="W475" i="6"/>
  <c r="X475" i="6"/>
  <c r="AA475" i="6"/>
  <c r="AB475" i="6"/>
  <c r="AC475" i="6" s="1"/>
  <c r="B476" i="6"/>
  <c r="C476" i="6"/>
  <c r="D476" i="6"/>
  <c r="E476" i="6" s="1"/>
  <c r="F476" i="6"/>
  <c r="G476" i="6"/>
  <c r="H476" i="6"/>
  <c r="I476" i="6"/>
  <c r="J476" i="6"/>
  <c r="M476" i="6"/>
  <c r="N476" i="6"/>
  <c r="O476" i="6"/>
  <c r="P476" i="6"/>
  <c r="Q476" i="6"/>
  <c r="R476" i="6"/>
  <c r="T476" i="6"/>
  <c r="S476" i="6" s="1"/>
  <c r="U476" i="6"/>
  <c r="V476" i="6"/>
  <c r="X476" i="6"/>
  <c r="W476" i="6" s="1"/>
  <c r="AA476" i="6"/>
  <c r="AB476" i="6"/>
  <c r="AC476" i="6" s="1"/>
  <c r="B477" i="6"/>
  <c r="C477" i="6"/>
  <c r="D477" i="6"/>
  <c r="E477" i="6"/>
  <c r="F477" i="6"/>
  <c r="G477" i="6" s="1"/>
  <c r="H477" i="6"/>
  <c r="I477" i="6"/>
  <c r="J477" i="6"/>
  <c r="M477" i="6"/>
  <c r="N477" i="6"/>
  <c r="O477" i="6"/>
  <c r="P477" i="6"/>
  <c r="R477" i="6"/>
  <c r="Q477" i="6" s="1"/>
  <c r="T477" i="6"/>
  <c r="S477" i="6" s="1"/>
  <c r="U477" i="6"/>
  <c r="V477" i="6"/>
  <c r="X477" i="6"/>
  <c r="W477" i="6" s="1"/>
  <c r="AA477" i="6"/>
  <c r="AB477" i="6"/>
  <c r="AC477" i="6" s="1"/>
  <c r="B478" i="6"/>
  <c r="C478" i="6"/>
  <c r="D478" i="6"/>
  <c r="E478" i="6"/>
  <c r="F478" i="6"/>
  <c r="G478" i="6"/>
  <c r="H478" i="6"/>
  <c r="I478" i="6"/>
  <c r="J478" i="6"/>
  <c r="M478" i="6"/>
  <c r="N478" i="6"/>
  <c r="O478" i="6"/>
  <c r="P478" i="6"/>
  <c r="Q478" i="6"/>
  <c r="R478" i="6"/>
  <c r="T478" i="6"/>
  <c r="S478" i="6" s="1"/>
  <c r="U478" i="6"/>
  <c r="V478" i="6"/>
  <c r="X478" i="6"/>
  <c r="W478" i="6" s="1"/>
  <c r="AA478" i="6"/>
  <c r="AB478" i="6"/>
  <c r="AC478" i="6" s="1"/>
  <c r="B479" i="6"/>
  <c r="C479" i="6"/>
  <c r="D479" i="6"/>
  <c r="E479" i="6"/>
  <c r="F479" i="6"/>
  <c r="G479" i="6"/>
  <c r="H479" i="6"/>
  <c r="I479" i="6"/>
  <c r="J479" i="6"/>
  <c r="M479" i="6"/>
  <c r="N479" i="6"/>
  <c r="P479" i="6"/>
  <c r="O479" i="6" s="1"/>
  <c r="R479" i="6"/>
  <c r="Q479" i="6" s="1"/>
  <c r="T479" i="6"/>
  <c r="S479" i="6" s="1"/>
  <c r="U479" i="6"/>
  <c r="V479" i="6"/>
  <c r="X479" i="6"/>
  <c r="W479" i="6" s="1"/>
  <c r="AA479" i="6"/>
  <c r="AB479" i="6"/>
  <c r="AC479" i="6" s="1"/>
  <c r="B480" i="6"/>
  <c r="C480" i="6"/>
  <c r="D480" i="6"/>
  <c r="E480" i="6" s="1"/>
  <c r="F480" i="6"/>
  <c r="G480" i="6" s="1"/>
  <c r="H480" i="6"/>
  <c r="I480" i="6"/>
  <c r="J480" i="6"/>
  <c r="M480" i="6"/>
  <c r="N480" i="6"/>
  <c r="O480" i="6"/>
  <c r="P480" i="6"/>
  <c r="Q480" i="6"/>
  <c r="R480" i="6"/>
  <c r="T480" i="6"/>
  <c r="S480" i="6" s="1"/>
  <c r="U480" i="6"/>
  <c r="V480" i="6"/>
  <c r="X480" i="6"/>
  <c r="W480" i="6" s="1"/>
  <c r="AA480" i="6"/>
  <c r="AB480" i="6"/>
  <c r="AC480" i="6" s="1"/>
  <c r="B481" i="6"/>
  <c r="C481" i="6"/>
  <c r="D481" i="6"/>
  <c r="E481" i="6" s="1"/>
  <c r="F481" i="6"/>
  <c r="G481" i="6"/>
  <c r="H481" i="6"/>
  <c r="I481" i="6"/>
  <c r="J481" i="6"/>
  <c r="M481" i="6"/>
  <c r="N481" i="6"/>
  <c r="O481" i="6"/>
  <c r="P481" i="6"/>
  <c r="R481" i="6"/>
  <c r="Q481" i="6" s="1"/>
  <c r="T481" i="6"/>
  <c r="S481" i="6" s="1"/>
  <c r="U481" i="6"/>
  <c r="V481" i="6"/>
  <c r="X481" i="6"/>
  <c r="W481" i="6" s="1"/>
  <c r="AA481" i="6"/>
  <c r="AB481" i="6"/>
  <c r="AC481" i="6" s="1"/>
  <c r="B482" i="6"/>
  <c r="C482" i="6"/>
  <c r="D482" i="6"/>
  <c r="E482" i="6" s="1"/>
  <c r="F482" i="6"/>
  <c r="G482" i="6"/>
  <c r="H482" i="6"/>
  <c r="I482" i="6"/>
  <c r="J482" i="6"/>
  <c r="M482" i="6"/>
  <c r="N482" i="6"/>
  <c r="P482" i="6"/>
  <c r="O482" i="6" s="1"/>
  <c r="Q482" i="6"/>
  <c r="R482" i="6"/>
  <c r="T482" i="6"/>
  <c r="S482" i="6" s="1"/>
  <c r="U482" i="6"/>
  <c r="V482" i="6"/>
  <c r="X482" i="6"/>
  <c r="W482" i="6" s="1"/>
  <c r="AA482" i="6"/>
  <c r="AB482" i="6"/>
  <c r="AC482" i="6" s="1"/>
  <c r="B483" i="6"/>
  <c r="C483" i="6"/>
  <c r="D483" i="6"/>
  <c r="E483" i="6" s="1"/>
  <c r="F483" i="6"/>
  <c r="G483" i="6" s="1"/>
  <c r="H483" i="6"/>
  <c r="I483" i="6"/>
  <c r="J483" i="6"/>
  <c r="M483" i="6"/>
  <c r="N483" i="6"/>
  <c r="P483" i="6"/>
  <c r="O483" i="6" s="1"/>
  <c r="R483" i="6"/>
  <c r="Q483" i="6" s="1"/>
  <c r="T483" i="6"/>
  <c r="S483" i="6" s="1"/>
  <c r="U483" i="6"/>
  <c r="V483" i="6"/>
  <c r="X483" i="6"/>
  <c r="W483" i="6" s="1"/>
  <c r="AA483" i="6"/>
  <c r="AB483" i="6"/>
  <c r="AC483" i="6" s="1"/>
  <c r="B484" i="6"/>
  <c r="C484" i="6"/>
  <c r="D484" i="6"/>
  <c r="E484" i="6"/>
  <c r="F484" i="6"/>
  <c r="G484" i="6"/>
  <c r="H484" i="6"/>
  <c r="I484" i="6"/>
  <c r="J484" i="6"/>
  <c r="M484" i="6"/>
  <c r="N484" i="6"/>
  <c r="P484" i="6"/>
  <c r="O484" i="6" s="1"/>
  <c r="R484" i="6"/>
  <c r="Q484" i="6" s="1"/>
  <c r="T484" i="6"/>
  <c r="S484" i="6" s="1"/>
  <c r="U484" i="6"/>
  <c r="V484" i="6"/>
  <c r="X484" i="6"/>
  <c r="W484" i="6" s="1"/>
  <c r="AA484" i="6"/>
  <c r="AB484" i="6"/>
  <c r="AC484" i="6" s="1"/>
  <c r="B485" i="6"/>
  <c r="C485" i="6"/>
  <c r="D485" i="6"/>
  <c r="E485" i="6" s="1"/>
  <c r="F485" i="6"/>
  <c r="G485" i="6" s="1"/>
  <c r="H485" i="6"/>
  <c r="I485" i="6"/>
  <c r="J485" i="6"/>
  <c r="K485" i="6"/>
  <c r="M485" i="6"/>
  <c r="N485" i="6"/>
  <c r="O485" i="6"/>
  <c r="P485" i="6"/>
  <c r="Q485" i="6"/>
  <c r="R485" i="6"/>
  <c r="T485" i="6"/>
  <c r="S485" i="6" s="1"/>
  <c r="U485" i="6"/>
  <c r="V485" i="6"/>
  <c r="W485" i="6"/>
  <c r="X485" i="6"/>
  <c r="AA485" i="6"/>
  <c r="AB485" i="6"/>
  <c r="AC485" i="6" s="1"/>
  <c r="B486" i="6"/>
  <c r="C486" i="6"/>
  <c r="D486" i="6"/>
  <c r="E486" i="6" s="1"/>
  <c r="F486" i="6"/>
  <c r="G486" i="6" s="1"/>
  <c r="H486" i="6"/>
  <c r="I486" i="6"/>
  <c r="J486" i="6"/>
  <c r="M486" i="6"/>
  <c r="N486" i="6"/>
  <c r="O486" i="6"/>
  <c r="P486" i="6"/>
  <c r="R486" i="6"/>
  <c r="Q486" i="6" s="1"/>
  <c r="T486" i="6"/>
  <c r="S486" i="6" s="1"/>
  <c r="U486" i="6"/>
  <c r="V486" i="6"/>
  <c r="X486" i="6"/>
  <c r="W486" i="6" s="1"/>
  <c r="AA486" i="6"/>
  <c r="AB486" i="6"/>
  <c r="AC486" i="6" s="1"/>
  <c r="B487" i="6"/>
  <c r="C487" i="6"/>
  <c r="D487" i="6"/>
  <c r="E487" i="6"/>
  <c r="F487" i="6"/>
  <c r="G487" i="6"/>
  <c r="H487" i="6"/>
  <c r="I487" i="6"/>
  <c r="J487" i="6"/>
  <c r="M487" i="6"/>
  <c r="N487" i="6"/>
  <c r="O487" i="6"/>
  <c r="P487" i="6"/>
  <c r="Q487" i="6"/>
  <c r="R487" i="6"/>
  <c r="T487" i="6"/>
  <c r="S487" i="6" s="1"/>
  <c r="U487" i="6"/>
  <c r="V487" i="6"/>
  <c r="X487" i="6"/>
  <c r="W487" i="6" s="1"/>
  <c r="AA487" i="6"/>
  <c r="AB487" i="6"/>
  <c r="AC487" i="6" s="1"/>
  <c r="B488" i="6"/>
  <c r="C488" i="6"/>
  <c r="D488" i="6"/>
  <c r="E488" i="6"/>
  <c r="F488" i="6"/>
  <c r="G488" i="6"/>
  <c r="H488" i="6"/>
  <c r="I488" i="6"/>
  <c r="J488" i="6"/>
  <c r="M488" i="6"/>
  <c r="N488" i="6"/>
  <c r="P488" i="6"/>
  <c r="O488" i="6" s="1"/>
  <c r="R488" i="6"/>
  <c r="Q488" i="6" s="1"/>
  <c r="T488" i="6"/>
  <c r="S488" i="6" s="1"/>
  <c r="U488" i="6"/>
  <c r="V488" i="6"/>
  <c r="X488" i="6"/>
  <c r="W488" i="6" s="1"/>
  <c r="AA488" i="6"/>
  <c r="AB488" i="6"/>
  <c r="AC488" i="6" s="1"/>
  <c r="B489" i="6"/>
  <c r="C489" i="6"/>
  <c r="D489" i="6"/>
  <c r="E489" i="6"/>
  <c r="F489" i="6"/>
  <c r="G489" i="6"/>
  <c r="H489" i="6"/>
  <c r="I489" i="6"/>
  <c r="J489" i="6"/>
  <c r="M489" i="6"/>
  <c r="N489" i="6"/>
  <c r="P489" i="6"/>
  <c r="O489" i="6" s="1"/>
  <c r="R489" i="6"/>
  <c r="Q489" i="6" s="1"/>
  <c r="T489" i="6"/>
  <c r="S489" i="6" s="1"/>
  <c r="U489" i="6"/>
  <c r="V489" i="6"/>
  <c r="W489" i="6"/>
  <c r="X489" i="6"/>
  <c r="AA489" i="6"/>
  <c r="AB489" i="6"/>
  <c r="AC489" i="6" s="1"/>
  <c r="B490" i="6"/>
  <c r="C490" i="6"/>
  <c r="D490" i="6"/>
  <c r="E490" i="6"/>
  <c r="F490" i="6"/>
  <c r="G490" i="6"/>
  <c r="H490" i="6"/>
  <c r="I490" i="6"/>
  <c r="J490" i="6"/>
  <c r="M490" i="6"/>
  <c r="N490" i="6"/>
  <c r="P490" i="6"/>
  <c r="O490" i="6" s="1"/>
  <c r="Q490" i="6"/>
  <c r="R490" i="6"/>
  <c r="T490" i="6"/>
  <c r="S490" i="6" s="1"/>
  <c r="U490" i="6"/>
  <c r="V490" i="6"/>
  <c r="W490" i="6"/>
  <c r="X490" i="6"/>
  <c r="AA490" i="6"/>
  <c r="AB490" i="6"/>
  <c r="AC490" i="6" s="1"/>
  <c r="B491" i="6"/>
  <c r="C491" i="6"/>
  <c r="D491" i="6"/>
  <c r="E491" i="6" s="1"/>
  <c r="F491" i="6"/>
  <c r="G491" i="6"/>
  <c r="H491" i="6"/>
  <c r="I491" i="6"/>
  <c r="J491" i="6"/>
  <c r="M491" i="6"/>
  <c r="N491" i="6"/>
  <c r="O491" i="6"/>
  <c r="P491" i="6"/>
  <c r="Q491" i="6"/>
  <c r="R491" i="6"/>
  <c r="T491" i="6"/>
  <c r="S491" i="6" s="1"/>
  <c r="U491" i="6"/>
  <c r="V491" i="6"/>
  <c r="X491" i="6"/>
  <c r="W491" i="6" s="1"/>
  <c r="AA491" i="6"/>
  <c r="AB491" i="6"/>
  <c r="AC491" i="6" s="1"/>
  <c r="B492" i="6"/>
  <c r="C492" i="6"/>
  <c r="D492" i="6"/>
  <c r="E492" i="6"/>
  <c r="F492" i="6"/>
  <c r="G492" i="6" s="1"/>
  <c r="H492" i="6"/>
  <c r="I492" i="6"/>
  <c r="J492" i="6"/>
  <c r="M492" i="6"/>
  <c r="N492" i="6"/>
  <c r="O492" i="6"/>
  <c r="P492" i="6"/>
  <c r="R492" i="6"/>
  <c r="Q492" i="6" s="1"/>
  <c r="T492" i="6"/>
  <c r="S492" i="6" s="1"/>
  <c r="U492" i="6"/>
  <c r="V492" i="6"/>
  <c r="X492" i="6"/>
  <c r="W492" i="6" s="1"/>
  <c r="AA492" i="6"/>
  <c r="AB492" i="6"/>
  <c r="AC492" i="6" s="1"/>
  <c r="B493" i="6"/>
  <c r="C493" i="6"/>
  <c r="D493" i="6"/>
  <c r="E493" i="6"/>
  <c r="F493" i="6"/>
  <c r="G493" i="6"/>
  <c r="H493" i="6"/>
  <c r="I493" i="6"/>
  <c r="J493" i="6"/>
  <c r="L493" i="6"/>
  <c r="K493" i="6" s="1"/>
  <c r="M493" i="6"/>
  <c r="N493" i="6"/>
  <c r="O493" i="6"/>
  <c r="P493" i="6"/>
  <c r="Q493" i="6"/>
  <c r="R493" i="6"/>
  <c r="T493" i="6"/>
  <c r="S493" i="6" s="1"/>
  <c r="U493" i="6"/>
  <c r="V493" i="6"/>
  <c r="X493" i="6"/>
  <c r="W493" i="6" s="1"/>
  <c r="AA493" i="6"/>
  <c r="AB493" i="6"/>
  <c r="AC493" i="6" s="1"/>
  <c r="B494" i="6"/>
  <c r="C494" i="6"/>
  <c r="D494" i="6"/>
  <c r="E494" i="6"/>
  <c r="F494" i="6"/>
  <c r="G494" i="6"/>
  <c r="H494" i="6"/>
  <c r="I494" i="6"/>
  <c r="J494" i="6"/>
  <c r="M494" i="6"/>
  <c r="N494" i="6"/>
  <c r="P494" i="6"/>
  <c r="O494" i="6" s="1"/>
  <c r="R494" i="6"/>
  <c r="Q494" i="6" s="1"/>
  <c r="T494" i="6"/>
  <c r="S494" i="6" s="1"/>
  <c r="U494" i="6"/>
  <c r="V494" i="6"/>
  <c r="X494" i="6"/>
  <c r="W494" i="6" s="1"/>
  <c r="AA494" i="6"/>
  <c r="AB494" i="6"/>
  <c r="AC494" i="6" s="1"/>
  <c r="B495" i="6"/>
  <c r="C495" i="6"/>
  <c r="D495" i="6"/>
  <c r="E495" i="6" s="1"/>
  <c r="F495" i="6"/>
  <c r="G495" i="6" s="1"/>
  <c r="H495" i="6"/>
  <c r="I495" i="6"/>
  <c r="J495" i="6"/>
  <c r="M495" i="6"/>
  <c r="N495" i="6"/>
  <c r="P495" i="6"/>
  <c r="O495" i="6" s="1"/>
  <c r="Q495" i="6"/>
  <c r="R495" i="6"/>
  <c r="T495" i="6"/>
  <c r="S495" i="6" s="1"/>
  <c r="U495" i="6"/>
  <c r="V495" i="6"/>
  <c r="X495" i="6"/>
  <c r="W495" i="6" s="1"/>
  <c r="AA495" i="6"/>
  <c r="AB495" i="6"/>
  <c r="AC495" i="6" s="1"/>
  <c r="B496" i="6"/>
  <c r="C496" i="6"/>
  <c r="D496" i="6"/>
  <c r="E496" i="6" s="1"/>
  <c r="F496" i="6"/>
  <c r="G496" i="6" s="1"/>
  <c r="H496" i="6"/>
  <c r="I496" i="6"/>
  <c r="J496" i="6"/>
  <c r="M496" i="6"/>
  <c r="N496" i="6"/>
  <c r="O496" i="6"/>
  <c r="P496" i="6"/>
  <c r="R496" i="6"/>
  <c r="Q496" i="6" s="1"/>
  <c r="T496" i="6"/>
  <c r="S496" i="6" s="1"/>
  <c r="U496" i="6"/>
  <c r="V496" i="6"/>
  <c r="X496" i="6"/>
  <c r="W496" i="6" s="1"/>
  <c r="AA496" i="6"/>
  <c r="AB496" i="6"/>
  <c r="AC496" i="6" s="1"/>
  <c r="B497" i="6"/>
  <c r="C497" i="6"/>
  <c r="D497" i="6"/>
  <c r="E497" i="6" s="1"/>
  <c r="F497" i="6"/>
  <c r="G497" i="6"/>
  <c r="H497" i="6"/>
  <c r="I497" i="6"/>
  <c r="J497" i="6"/>
  <c r="M497" i="6"/>
  <c r="N497" i="6"/>
  <c r="P497" i="6"/>
  <c r="O497" i="6" s="1"/>
  <c r="R497" i="6"/>
  <c r="Q497" i="6" s="1"/>
  <c r="T497" i="6"/>
  <c r="S497" i="6" s="1"/>
  <c r="U497" i="6"/>
  <c r="V497" i="6"/>
  <c r="X497" i="6"/>
  <c r="W497" i="6" s="1"/>
  <c r="AA497" i="6"/>
  <c r="AB497" i="6"/>
  <c r="AC497" i="6" s="1"/>
  <c r="B498" i="6"/>
  <c r="C498" i="6"/>
  <c r="D498" i="6"/>
  <c r="E498" i="6" s="1"/>
  <c r="F498" i="6"/>
  <c r="G498" i="6" s="1"/>
  <c r="H498" i="6"/>
  <c r="I498" i="6"/>
  <c r="J498" i="6"/>
  <c r="M498" i="6"/>
  <c r="N498" i="6"/>
  <c r="O498" i="6"/>
  <c r="P498" i="6"/>
  <c r="Q498" i="6"/>
  <c r="R498" i="6"/>
  <c r="T498" i="6"/>
  <c r="S498" i="6" s="1"/>
  <c r="U498" i="6"/>
  <c r="V498" i="6"/>
  <c r="X498" i="6"/>
  <c r="W498" i="6" s="1"/>
  <c r="AA498" i="6"/>
  <c r="AB498" i="6"/>
  <c r="AC498" i="6" s="1"/>
  <c r="B499" i="6"/>
  <c r="C499" i="6"/>
  <c r="D499" i="6"/>
  <c r="E499" i="6"/>
  <c r="F499" i="6"/>
  <c r="G499" i="6"/>
  <c r="H499" i="6"/>
  <c r="I499" i="6"/>
  <c r="J499" i="6"/>
  <c r="M499" i="6"/>
  <c r="N499" i="6"/>
  <c r="O499" i="6"/>
  <c r="P499" i="6"/>
  <c r="R499" i="6"/>
  <c r="Q499" i="6" s="1"/>
  <c r="T499" i="6"/>
  <c r="S499" i="6" s="1"/>
  <c r="U499" i="6"/>
  <c r="V499" i="6"/>
  <c r="X499" i="6"/>
  <c r="W499" i="6" s="1"/>
  <c r="AA499" i="6"/>
  <c r="AB499" i="6"/>
  <c r="AC499" i="6" s="1"/>
  <c r="B500" i="6"/>
  <c r="C500" i="6"/>
  <c r="D500" i="6"/>
  <c r="E500" i="6" s="1"/>
  <c r="F500" i="6"/>
  <c r="G500" i="6" s="1"/>
  <c r="H500" i="6"/>
  <c r="I500" i="6"/>
  <c r="J500" i="6"/>
  <c r="M500" i="6"/>
  <c r="N500" i="6"/>
  <c r="P500" i="6"/>
  <c r="O500" i="6" s="1"/>
  <c r="R500" i="6"/>
  <c r="Q500" i="6" s="1"/>
  <c r="T500" i="6"/>
  <c r="S500" i="6" s="1"/>
  <c r="U500" i="6"/>
  <c r="V500" i="6"/>
  <c r="X500" i="6"/>
  <c r="W500" i="6" s="1"/>
  <c r="AA500" i="6"/>
  <c r="AB500" i="6"/>
  <c r="AC500" i="6" s="1"/>
  <c r="B501" i="6"/>
  <c r="C501" i="6"/>
  <c r="D501" i="6"/>
  <c r="E501" i="6" s="1"/>
  <c r="F501" i="6"/>
  <c r="G501" i="6"/>
  <c r="H501" i="6"/>
  <c r="I501" i="6"/>
  <c r="J501" i="6"/>
  <c r="M501" i="6"/>
  <c r="N501" i="6"/>
  <c r="P501" i="6"/>
  <c r="O501" i="6" s="1"/>
  <c r="R501" i="6"/>
  <c r="Q501" i="6" s="1"/>
  <c r="T501" i="6"/>
  <c r="S501" i="6" s="1"/>
  <c r="U501" i="6"/>
  <c r="V501" i="6"/>
  <c r="X501" i="6"/>
  <c r="W501" i="6" s="1"/>
  <c r="AA501" i="6"/>
  <c r="AB501" i="6"/>
  <c r="AC501" i="6" s="1"/>
  <c r="B502" i="6"/>
  <c r="C502" i="6"/>
  <c r="D502" i="6"/>
  <c r="E502" i="6" s="1"/>
  <c r="F502" i="6"/>
  <c r="G502" i="6" s="1"/>
  <c r="H502" i="6"/>
  <c r="I502" i="6"/>
  <c r="J502" i="6"/>
  <c r="M502" i="6"/>
  <c r="N502" i="6"/>
  <c r="P502" i="6"/>
  <c r="O502" i="6" s="1"/>
  <c r="Q502" i="6"/>
  <c r="R502" i="6"/>
  <c r="T502" i="6"/>
  <c r="S502" i="6" s="1"/>
  <c r="U502" i="6"/>
  <c r="V502" i="6"/>
  <c r="X502" i="6"/>
  <c r="W502" i="6" s="1"/>
  <c r="AA502" i="6"/>
  <c r="AB502" i="6"/>
  <c r="AC502" i="6" s="1"/>
  <c r="B503" i="6"/>
  <c r="C503" i="6"/>
  <c r="D503" i="6"/>
  <c r="E503" i="6" s="1"/>
  <c r="F503" i="6"/>
  <c r="G503" i="6" s="1"/>
  <c r="H503" i="6"/>
  <c r="I503" i="6"/>
  <c r="J503" i="6"/>
  <c r="M503" i="6"/>
  <c r="N503" i="6"/>
  <c r="O503" i="6"/>
  <c r="P503" i="6"/>
  <c r="R503" i="6"/>
  <c r="Q503" i="6" s="1"/>
  <c r="T503" i="6"/>
  <c r="S503" i="6" s="1"/>
  <c r="U503" i="6"/>
  <c r="V503" i="6"/>
  <c r="W503" i="6"/>
  <c r="X503" i="6"/>
  <c r="AA503" i="6"/>
  <c r="AB503" i="6"/>
  <c r="AC503" i="6" s="1"/>
  <c r="B504" i="6"/>
  <c r="C504" i="6"/>
  <c r="D504" i="6"/>
  <c r="E504" i="6" s="1"/>
  <c r="F504" i="6"/>
  <c r="G504" i="6"/>
  <c r="H504" i="6"/>
  <c r="I504" i="6"/>
  <c r="J504" i="6"/>
  <c r="M504" i="6"/>
  <c r="N504" i="6"/>
  <c r="O504" i="6"/>
  <c r="P504" i="6"/>
  <c r="Q504" i="6"/>
  <c r="R504" i="6"/>
  <c r="T504" i="6"/>
  <c r="S504" i="6" s="1"/>
  <c r="U504" i="6"/>
  <c r="V504" i="6"/>
  <c r="X504" i="6"/>
  <c r="W504" i="6" s="1"/>
  <c r="AA504" i="6"/>
  <c r="AB504" i="6"/>
  <c r="AC504" i="6" s="1"/>
  <c r="B505" i="6"/>
  <c r="C505" i="6"/>
  <c r="D505" i="6"/>
  <c r="E505" i="6" s="1"/>
  <c r="F505" i="6"/>
  <c r="G505" i="6" s="1"/>
  <c r="H505" i="6"/>
  <c r="I505" i="6"/>
  <c r="J505" i="6"/>
  <c r="M505" i="6"/>
  <c r="N505" i="6"/>
  <c r="P505" i="6"/>
  <c r="O505" i="6" s="1"/>
  <c r="Q505" i="6"/>
  <c r="R505" i="6"/>
  <c r="T505" i="6"/>
  <c r="S505" i="6" s="1"/>
  <c r="U505" i="6"/>
  <c r="V505" i="6"/>
  <c r="X505" i="6"/>
  <c r="W505" i="6" s="1"/>
  <c r="AA505" i="6"/>
  <c r="AB505" i="6"/>
  <c r="AC505" i="6" s="1"/>
  <c r="B506" i="6"/>
  <c r="C506" i="6"/>
  <c r="D506" i="6"/>
  <c r="E506" i="6"/>
  <c r="F506" i="6"/>
  <c r="G506" i="6"/>
  <c r="H506" i="6"/>
  <c r="I506" i="6"/>
  <c r="J506" i="6"/>
  <c r="L506" i="6"/>
  <c r="K506" i="6" s="1"/>
  <c r="M506" i="6"/>
  <c r="N506" i="6"/>
  <c r="O506" i="6"/>
  <c r="P506" i="6"/>
  <c r="R506" i="6"/>
  <c r="Q506" i="6" s="1"/>
  <c r="T506" i="6"/>
  <c r="S506" i="6" s="1"/>
  <c r="U506" i="6"/>
  <c r="V506" i="6"/>
  <c r="X506" i="6"/>
  <c r="W506" i="6" s="1"/>
  <c r="AA506" i="6"/>
  <c r="AB506" i="6"/>
  <c r="AC506" i="6" s="1"/>
  <c r="B507" i="6"/>
  <c r="C507" i="6"/>
  <c r="D507" i="6"/>
  <c r="E507" i="6"/>
  <c r="F507" i="6"/>
  <c r="G507" i="6"/>
  <c r="H507" i="6"/>
  <c r="I507" i="6"/>
  <c r="J507" i="6"/>
  <c r="M507" i="6"/>
  <c r="N507" i="6"/>
  <c r="O507" i="6"/>
  <c r="P507" i="6"/>
  <c r="R507" i="6"/>
  <c r="Q507" i="6" s="1"/>
  <c r="T507" i="6"/>
  <c r="S507" i="6" s="1"/>
  <c r="U507" i="6"/>
  <c r="V507" i="6"/>
  <c r="X507" i="6"/>
  <c r="W507" i="6" s="1"/>
  <c r="AA507" i="6"/>
  <c r="AB507" i="6"/>
  <c r="AC507" i="6" s="1"/>
  <c r="B508" i="6"/>
  <c r="C508" i="6"/>
  <c r="D508" i="6"/>
  <c r="E508" i="6" s="1"/>
  <c r="F508" i="6"/>
  <c r="G508" i="6" s="1"/>
  <c r="H508" i="6"/>
  <c r="I508" i="6"/>
  <c r="J508" i="6"/>
  <c r="M508" i="6"/>
  <c r="N508" i="6"/>
  <c r="P508" i="6"/>
  <c r="O508" i="6" s="1"/>
  <c r="Q508" i="6"/>
  <c r="R508" i="6"/>
  <c r="T508" i="6"/>
  <c r="S508" i="6" s="1"/>
  <c r="U508" i="6"/>
  <c r="V508" i="6"/>
  <c r="X508" i="6"/>
  <c r="W508" i="6" s="1"/>
  <c r="AA508" i="6"/>
  <c r="AB508" i="6"/>
  <c r="AC508" i="6" s="1"/>
  <c r="B509" i="6"/>
  <c r="C509" i="6"/>
  <c r="D509" i="6"/>
  <c r="E509" i="6" s="1"/>
  <c r="F509" i="6"/>
  <c r="G509" i="6" s="1"/>
  <c r="H509" i="6"/>
  <c r="I509" i="6"/>
  <c r="J509" i="6"/>
  <c r="M509" i="6"/>
  <c r="N509" i="6"/>
  <c r="O509" i="6"/>
  <c r="P509" i="6"/>
  <c r="R509" i="6"/>
  <c r="Q509" i="6" s="1"/>
  <c r="T509" i="6"/>
  <c r="S509" i="6" s="1"/>
  <c r="U509" i="6"/>
  <c r="V509" i="6"/>
  <c r="X509" i="6"/>
  <c r="W509" i="6" s="1"/>
  <c r="AA509" i="6"/>
  <c r="AB509" i="6"/>
  <c r="AC509" i="6" s="1"/>
  <c r="B510" i="6"/>
  <c r="C510" i="6"/>
  <c r="D510" i="6"/>
  <c r="E510" i="6"/>
  <c r="F510" i="6"/>
  <c r="G510" i="6"/>
  <c r="H510" i="6"/>
  <c r="I510" i="6"/>
  <c r="J510" i="6"/>
  <c r="M510" i="6"/>
  <c r="N510" i="6"/>
  <c r="O510" i="6"/>
  <c r="P510" i="6"/>
  <c r="Q510" i="6"/>
  <c r="R510" i="6"/>
  <c r="T510" i="6"/>
  <c r="S510" i="6" s="1"/>
  <c r="U510" i="6"/>
  <c r="V510" i="6"/>
  <c r="X510" i="6"/>
  <c r="W510" i="6" s="1"/>
  <c r="AA510" i="6"/>
  <c r="AB510" i="6"/>
  <c r="AC510" i="6" s="1"/>
  <c r="B511" i="6"/>
  <c r="C511" i="6"/>
  <c r="D511" i="6"/>
  <c r="E511" i="6"/>
  <c r="F511" i="6"/>
  <c r="G511" i="6"/>
  <c r="H511" i="6"/>
  <c r="I511" i="6"/>
  <c r="J511" i="6"/>
  <c r="M511" i="6"/>
  <c r="N511" i="6"/>
  <c r="P511" i="6"/>
  <c r="O511" i="6" s="1"/>
  <c r="R511" i="6"/>
  <c r="Q511" i="6" s="1"/>
  <c r="T511" i="6"/>
  <c r="S511" i="6" s="1"/>
  <c r="U511" i="6"/>
  <c r="V511" i="6"/>
  <c r="X511" i="6"/>
  <c r="W511" i="6" s="1"/>
  <c r="AA511" i="6"/>
  <c r="AB511" i="6"/>
  <c r="AC511" i="6" s="1"/>
  <c r="B512" i="6"/>
  <c r="C512" i="6"/>
  <c r="D512" i="6"/>
  <c r="E512" i="6" s="1"/>
  <c r="F512" i="6"/>
  <c r="G512" i="6"/>
  <c r="H512" i="6"/>
  <c r="I512" i="6"/>
  <c r="J512" i="6"/>
  <c r="M512" i="6"/>
  <c r="N512" i="6"/>
  <c r="O512" i="6"/>
  <c r="P512" i="6"/>
  <c r="Q512" i="6"/>
  <c r="R512" i="6"/>
  <c r="T512" i="6"/>
  <c r="S512" i="6" s="1"/>
  <c r="U512" i="6"/>
  <c r="V512" i="6"/>
  <c r="X512" i="6"/>
  <c r="W512" i="6" s="1"/>
  <c r="AA512" i="6"/>
  <c r="AB512" i="6"/>
  <c r="AC512" i="6" s="1"/>
  <c r="B513" i="6"/>
  <c r="C513" i="6"/>
  <c r="D513" i="6"/>
  <c r="E513" i="6"/>
  <c r="F513" i="6"/>
  <c r="G513" i="6" s="1"/>
  <c r="H513" i="6"/>
  <c r="I513" i="6"/>
  <c r="J513" i="6"/>
  <c r="M513" i="6"/>
  <c r="N513" i="6"/>
  <c r="O513" i="6"/>
  <c r="P513" i="6"/>
  <c r="R513" i="6"/>
  <c r="Q513" i="6" s="1"/>
  <c r="T513" i="6"/>
  <c r="S513" i="6" s="1"/>
  <c r="U513" i="6"/>
  <c r="V513" i="6"/>
  <c r="X513" i="6"/>
  <c r="W513" i="6" s="1"/>
  <c r="AA513" i="6"/>
  <c r="AB513" i="6"/>
  <c r="AC513" i="6" s="1"/>
  <c r="B514" i="6"/>
  <c r="C514" i="6"/>
  <c r="D514" i="6"/>
  <c r="E514" i="6"/>
  <c r="F514" i="6"/>
  <c r="G514" i="6" s="1"/>
  <c r="H514" i="6"/>
  <c r="I514" i="6"/>
  <c r="J514" i="6"/>
  <c r="M514" i="6"/>
  <c r="N514" i="6"/>
  <c r="O514" i="6"/>
  <c r="P514" i="6"/>
  <c r="Q514" i="6"/>
  <c r="R514" i="6"/>
  <c r="T514" i="6"/>
  <c r="S514" i="6" s="1"/>
  <c r="U514" i="6"/>
  <c r="V514" i="6"/>
  <c r="X514" i="6"/>
  <c r="W514" i="6" s="1"/>
  <c r="AA514" i="6"/>
  <c r="AB514" i="6"/>
  <c r="AC514" i="6" s="1"/>
  <c r="B515" i="6"/>
  <c r="C515" i="6"/>
  <c r="D515" i="6"/>
  <c r="E515" i="6"/>
  <c r="F515" i="6"/>
  <c r="G515" i="6" s="1"/>
  <c r="H515" i="6"/>
  <c r="I515" i="6"/>
  <c r="J515" i="6"/>
  <c r="M515" i="6"/>
  <c r="N515" i="6"/>
  <c r="O515" i="6"/>
  <c r="P515" i="6"/>
  <c r="R515" i="6"/>
  <c r="Q515" i="6" s="1"/>
  <c r="T515" i="6"/>
  <c r="S515" i="6" s="1"/>
  <c r="U515" i="6"/>
  <c r="V515" i="6"/>
  <c r="X515" i="6"/>
  <c r="W515" i="6" s="1"/>
  <c r="AA515" i="6"/>
  <c r="AB515" i="6"/>
  <c r="AC515" i="6" s="1"/>
  <c r="B516" i="6"/>
  <c r="C516" i="6"/>
  <c r="D516" i="6"/>
  <c r="E516" i="6"/>
  <c r="F516" i="6"/>
  <c r="G516" i="6"/>
  <c r="H516" i="6"/>
  <c r="I516" i="6"/>
  <c r="J516" i="6"/>
  <c r="M516" i="6"/>
  <c r="N516" i="6"/>
  <c r="O516" i="6"/>
  <c r="P516" i="6"/>
  <c r="R516" i="6"/>
  <c r="Q516" i="6" s="1"/>
  <c r="T516" i="6"/>
  <c r="S516" i="6" s="1"/>
  <c r="U516" i="6"/>
  <c r="V516" i="6"/>
  <c r="X516" i="6"/>
  <c r="W516" i="6" s="1"/>
  <c r="AA516" i="6"/>
  <c r="AB516" i="6"/>
  <c r="AC516" i="6" s="1"/>
  <c r="B517" i="6"/>
  <c r="C517" i="6"/>
  <c r="D517" i="6"/>
  <c r="E517" i="6" s="1"/>
  <c r="F517" i="6"/>
  <c r="G517" i="6"/>
  <c r="H517" i="6"/>
  <c r="I517" i="6"/>
  <c r="J517" i="6"/>
  <c r="M517" i="6"/>
  <c r="N517" i="6"/>
  <c r="P517" i="6"/>
  <c r="O517" i="6" s="1"/>
  <c r="Q517" i="6"/>
  <c r="R517" i="6"/>
  <c r="T517" i="6"/>
  <c r="S517" i="6" s="1"/>
  <c r="U517" i="6"/>
  <c r="V517" i="6"/>
  <c r="X517" i="6"/>
  <c r="W517" i="6" s="1"/>
  <c r="AA517" i="6"/>
  <c r="AB517" i="6"/>
  <c r="AC517" i="6" s="1"/>
  <c r="B518" i="6"/>
  <c r="C518" i="6"/>
  <c r="D518" i="6"/>
  <c r="E518" i="6"/>
  <c r="F518" i="6"/>
  <c r="G518" i="6" s="1"/>
  <c r="H518" i="6"/>
  <c r="I518" i="6"/>
  <c r="J518" i="6"/>
  <c r="M518" i="6"/>
  <c r="N518" i="6"/>
  <c r="P518" i="6"/>
  <c r="O518" i="6" s="1"/>
  <c r="R518" i="6"/>
  <c r="Q518" i="6" s="1"/>
  <c r="T518" i="6"/>
  <c r="S518" i="6" s="1"/>
  <c r="U518" i="6"/>
  <c r="V518" i="6"/>
  <c r="X518" i="6"/>
  <c r="W518" i="6" s="1"/>
  <c r="AA518" i="6"/>
  <c r="AB518" i="6"/>
  <c r="AC518" i="6" s="1"/>
  <c r="B519" i="6"/>
  <c r="C519" i="6"/>
  <c r="D519" i="6"/>
  <c r="E519" i="6"/>
  <c r="F519" i="6"/>
  <c r="G519" i="6"/>
  <c r="H519" i="6"/>
  <c r="I519" i="6"/>
  <c r="J519" i="6"/>
  <c r="M519" i="6"/>
  <c r="N519" i="6"/>
  <c r="P519" i="6"/>
  <c r="O519" i="6" s="1"/>
  <c r="Q519" i="6"/>
  <c r="R519" i="6"/>
  <c r="T519" i="6"/>
  <c r="S519" i="6" s="1"/>
  <c r="U519" i="6"/>
  <c r="V519" i="6"/>
  <c r="X519" i="6"/>
  <c r="W519" i="6" s="1"/>
  <c r="AA519" i="6"/>
  <c r="AB519" i="6"/>
  <c r="AC519" i="6" s="1"/>
  <c r="B520" i="6"/>
  <c r="C520" i="6"/>
  <c r="D520" i="6"/>
  <c r="E520" i="6"/>
  <c r="F520" i="6"/>
  <c r="G520" i="6"/>
  <c r="H520" i="6"/>
  <c r="I520" i="6"/>
  <c r="J520" i="6"/>
  <c r="L520" i="6"/>
  <c r="K520" i="6" s="1"/>
  <c r="M520" i="6"/>
  <c r="N520" i="6"/>
  <c r="O520" i="6"/>
  <c r="P520" i="6"/>
  <c r="R520" i="6"/>
  <c r="Q520" i="6" s="1"/>
  <c r="T520" i="6"/>
  <c r="S520" i="6" s="1"/>
  <c r="U520" i="6"/>
  <c r="V520" i="6"/>
  <c r="X520" i="6"/>
  <c r="W520" i="6" s="1"/>
  <c r="AA520" i="6"/>
  <c r="AB520" i="6"/>
  <c r="AC520" i="6" s="1"/>
  <c r="B521" i="6"/>
  <c r="C521" i="6"/>
  <c r="D521" i="6"/>
  <c r="E521" i="6"/>
  <c r="F521" i="6"/>
  <c r="G521" i="6"/>
  <c r="H521" i="6"/>
  <c r="I521" i="6"/>
  <c r="J521" i="6"/>
  <c r="M521" i="6"/>
  <c r="N521" i="6"/>
  <c r="O521" i="6"/>
  <c r="P521" i="6"/>
  <c r="R521" i="6"/>
  <c r="Q521" i="6" s="1"/>
  <c r="T521" i="6"/>
  <c r="S521" i="6" s="1"/>
  <c r="U521" i="6"/>
  <c r="V521" i="6"/>
  <c r="X521" i="6"/>
  <c r="W521" i="6" s="1"/>
  <c r="AA521" i="6"/>
  <c r="AB521" i="6"/>
  <c r="AC521" i="6" s="1"/>
  <c r="B522" i="6"/>
  <c r="C522" i="6"/>
  <c r="D522" i="6"/>
  <c r="E522" i="6"/>
  <c r="F522" i="6"/>
  <c r="G522" i="6"/>
  <c r="H522" i="6"/>
  <c r="I522" i="6"/>
  <c r="J522" i="6"/>
  <c r="M522" i="6"/>
  <c r="N522" i="6"/>
  <c r="O522" i="6"/>
  <c r="P522" i="6"/>
  <c r="R522" i="6"/>
  <c r="Q522" i="6" s="1"/>
  <c r="T522" i="6"/>
  <c r="S522" i="6" s="1"/>
  <c r="U522" i="6"/>
  <c r="V522" i="6"/>
  <c r="X522" i="6"/>
  <c r="W522" i="6" s="1"/>
  <c r="AA522" i="6"/>
  <c r="AB522" i="6"/>
  <c r="AC522" i="6" s="1"/>
  <c r="B523" i="6"/>
  <c r="C523" i="6"/>
  <c r="D523" i="6"/>
  <c r="E523" i="6"/>
  <c r="F523" i="6"/>
  <c r="G523" i="6"/>
  <c r="H523" i="6"/>
  <c r="I523" i="6"/>
  <c r="J523" i="6"/>
  <c r="M523" i="6"/>
  <c r="N523" i="6"/>
  <c r="O523" i="6"/>
  <c r="P523" i="6"/>
  <c r="Q523" i="6"/>
  <c r="R523" i="6"/>
  <c r="T523" i="6"/>
  <c r="S523" i="6" s="1"/>
  <c r="U523" i="6"/>
  <c r="V523" i="6"/>
  <c r="X523" i="6"/>
  <c r="W523" i="6" s="1"/>
  <c r="AA523" i="6"/>
  <c r="AB523" i="6"/>
  <c r="AC523" i="6" s="1"/>
  <c r="B524" i="6"/>
  <c r="C524" i="6"/>
  <c r="D524" i="6"/>
  <c r="E524" i="6"/>
  <c r="F524" i="6"/>
  <c r="G524" i="6"/>
  <c r="H524" i="6"/>
  <c r="I524" i="6"/>
  <c r="J524" i="6"/>
  <c r="M524" i="6"/>
  <c r="N524" i="6"/>
  <c r="P524" i="6"/>
  <c r="O524" i="6" s="1"/>
  <c r="R524" i="6"/>
  <c r="Q524" i="6" s="1"/>
  <c r="T524" i="6"/>
  <c r="S524" i="6" s="1"/>
  <c r="U524" i="6"/>
  <c r="V524" i="6"/>
  <c r="W524" i="6"/>
  <c r="X524" i="6"/>
  <c r="AA524" i="6"/>
  <c r="AB524" i="6"/>
  <c r="AC524" i="6" s="1"/>
  <c r="B525" i="6"/>
  <c r="C525" i="6"/>
  <c r="D525" i="6"/>
  <c r="E525" i="6" s="1"/>
  <c r="F525" i="6"/>
  <c r="G525" i="6"/>
  <c r="H525" i="6"/>
  <c r="I525" i="6"/>
  <c r="J525" i="6"/>
  <c r="M525" i="6"/>
  <c r="N525" i="6"/>
  <c r="P525" i="6"/>
  <c r="O525" i="6" s="1"/>
  <c r="Q525" i="6"/>
  <c r="R525" i="6"/>
  <c r="T525" i="6"/>
  <c r="S525" i="6" s="1"/>
  <c r="U525" i="6"/>
  <c r="V525" i="6"/>
  <c r="X525" i="6"/>
  <c r="W525" i="6" s="1"/>
  <c r="AA525" i="6"/>
  <c r="AB525" i="6"/>
  <c r="AC525" i="6" s="1"/>
  <c r="B526" i="6"/>
  <c r="C526" i="6"/>
  <c r="D526" i="6"/>
  <c r="E526" i="6"/>
  <c r="F526" i="6"/>
  <c r="G526" i="6" s="1"/>
  <c r="H526" i="6"/>
  <c r="I526" i="6"/>
  <c r="J526" i="6"/>
  <c r="M526" i="6"/>
  <c r="N526" i="6"/>
  <c r="P526" i="6"/>
  <c r="O526" i="6" s="1"/>
  <c r="R526" i="6"/>
  <c r="Q526" i="6" s="1"/>
  <c r="T526" i="6"/>
  <c r="S526" i="6" s="1"/>
  <c r="U526" i="6"/>
  <c r="V526" i="6"/>
  <c r="X526" i="6"/>
  <c r="W526" i="6" s="1"/>
  <c r="AA526" i="6"/>
  <c r="AB526" i="6"/>
  <c r="AC526" i="6" s="1"/>
  <c r="B527" i="6"/>
  <c r="C527" i="6"/>
  <c r="D527" i="6"/>
  <c r="E527" i="6"/>
  <c r="F527" i="6"/>
  <c r="G527" i="6"/>
  <c r="H527" i="6"/>
  <c r="I527" i="6"/>
  <c r="J527" i="6"/>
  <c r="M527" i="6"/>
  <c r="N527" i="6"/>
  <c r="P527" i="6"/>
  <c r="O527" i="6" s="1"/>
  <c r="Q527" i="6"/>
  <c r="R527" i="6"/>
  <c r="T527" i="6"/>
  <c r="S527" i="6" s="1"/>
  <c r="U527" i="6"/>
  <c r="V527" i="6"/>
  <c r="X527" i="6"/>
  <c r="W527" i="6" s="1"/>
  <c r="AA527" i="6"/>
  <c r="AB527" i="6"/>
  <c r="AC527" i="6" s="1"/>
  <c r="B528" i="6"/>
  <c r="C528" i="6"/>
  <c r="D528" i="6"/>
  <c r="E528" i="6"/>
  <c r="F528" i="6"/>
  <c r="G528" i="6"/>
  <c r="H528" i="6"/>
  <c r="I528" i="6"/>
  <c r="J528" i="6"/>
  <c r="M528" i="6"/>
  <c r="N528" i="6"/>
  <c r="P528" i="6"/>
  <c r="O528" i="6" s="1"/>
  <c r="R528" i="6"/>
  <c r="Q528" i="6" s="1"/>
  <c r="T528" i="6"/>
  <c r="S528" i="6" s="1"/>
  <c r="U528" i="6"/>
  <c r="V528" i="6"/>
  <c r="X528" i="6"/>
  <c r="W528" i="6" s="1"/>
  <c r="AA528" i="6"/>
  <c r="AB528" i="6"/>
  <c r="AC528" i="6" s="1"/>
  <c r="B529" i="6"/>
  <c r="C529" i="6"/>
  <c r="D529" i="6"/>
  <c r="E529" i="6"/>
  <c r="F529" i="6"/>
  <c r="G529" i="6"/>
  <c r="H529" i="6"/>
  <c r="I529" i="6"/>
  <c r="J529" i="6"/>
  <c r="M529" i="6"/>
  <c r="N529" i="6"/>
  <c r="P529" i="6"/>
  <c r="O529" i="6" s="1"/>
  <c r="R529" i="6"/>
  <c r="Q529" i="6" s="1"/>
  <c r="T529" i="6"/>
  <c r="S529" i="6" s="1"/>
  <c r="U529" i="6"/>
  <c r="V529" i="6"/>
  <c r="W529" i="6"/>
  <c r="X529" i="6"/>
  <c r="AA529" i="6"/>
  <c r="AB529" i="6"/>
  <c r="AC529" i="6" s="1"/>
  <c r="B530" i="6"/>
  <c r="C530" i="6"/>
  <c r="D530" i="6"/>
  <c r="E530" i="6"/>
  <c r="F530" i="6"/>
  <c r="G530" i="6"/>
  <c r="H530" i="6"/>
  <c r="I530" i="6"/>
  <c r="J530" i="6"/>
  <c r="M530" i="6"/>
  <c r="N530" i="6"/>
  <c r="O530" i="6"/>
  <c r="P530" i="6"/>
  <c r="Q530" i="6"/>
  <c r="R530" i="6"/>
  <c r="T530" i="6"/>
  <c r="S530" i="6" s="1"/>
  <c r="U530" i="6"/>
  <c r="V530" i="6"/>
  <c r="W530" i="6"/>
  <c r="X530" i="6"/>
  <c r="AA530" i="6"/>
  <c r="AB530" i="6"/>
  <c r="AC530" i="6" s="1"/>
  <c r="B531" i="6"/>
  <c r="C531" i="6"/>
  <c r="D531" i="6"/>
  <c r="E531" i="6" s="1"/>
  <c r="F531" i="6"/>
  <c r="G531" i="6" s="1"/>
  <c r="H531" i="6"/>
  <c r="I531" i="6"/>
  <c r="J531" i="6"/>
  <c r="M531" i="6"/>
  <c r="N531" i="6"/>
  <c r="O531" i="6"/>
  <c r="P531" i="6"/>
  <c r="R531" i="6"/>
  <c r="Q531" i="6" s="1"/>
  <c r="T531" i="6"/>
  <c r="S531" i="6" s="1"/>
  <c r="U531" i="6"/>
  <c r="V531" i="6"/>
  <c r="X531" i="6"/>
  <c r="W531" i="6" s="1"/>
  <c r="AA531" i="6"/>
  <c r="AB531" i="6"/>
  <c r="AC531" i="6"/>
  <c r="B532" i="6"/>
  <c r="C532" i="6"/>
  <c r="D532" i="6"/>
  <c r="E532" i="6" s="1"/>
  <c r="F532" i="6"/>
  <c r="G532" i="6"/>
  <c r="H532" i="6"/>
  <c r="I532" i="6"/>
  <c r="J532" i="6"/>
  <c r="M532" i="6"/>
  <c r="N532" i="6"/>
  <c r="O532" i="6"/>
  <c r="P532" i="6"/>
  <c r="R532" i="6"/>
  <c r="Q532" i="6" s="1"/>
  <c r="T532" i="6"/>
  <c r="S532" i="6" s="1"/>
  <c r="U532" i="6"/>
  <c r="V532" i="6"/>
  <c r="X532" i="6"/>
  <c r="W532" i="6" s="1"/>
  <c r="AA532" i="6"/>
  <c r="AB532" i="6"/>
  <c r="AC532" i="6"/>
  <c r="B533" i="6"/>
  <c r="C533" i="6"/>
  <c r="D533" i="6"/>
  <c r="E533" i="6" s="1"/>
  <c r="F533" i="6"/>
  <c r="G533" i="6" s="1"/>
  <c r="H533" i="6"/>
  <c r="I533" i="6"/>
  <c r="J533" i="6"/>
  <c r="M533" i="6"/>
  <c r="N533" i="6"/>
  <c r="P533" i="6"/>
  <c r="O533" i="6" s="1"/>
  <c r="R533" i="6"/>
  <c r="Q533" i="6" s="1"/>
  <c r="T533" i="6"/>
  <c r="S533" i="6" s="1"/>
  <c r="U533" i="6"/>
  <c r="V533" i="6"/>
  <c r="W533" i="6"/>
  <c r="X533" i="6"/>
  <c r="AA533" i="6"/>
  <c r="AB533" i="6"/>
  <c r="AC533" i="6" s="1"/>
  <c r="B534" i="6"/>
  <c r="C534" i="6"/>
  <c r="D534" i="6"/>
  <c r="E534" i="6"/>
  <c r="F534" i="6"/>
  <c r="G534" i="6"/>
  <c r="H534" i="6"/>
  <c r="I534" i="6"/>
  <c r="J534" i="6"/>
  <c r="M534" i="6"/>
  <c r="N534" i="6"/>
  <c r="O534" i="6"/>
  <c r="P534" i="6"/>
  <c r="Q534" i="6"/>
  <c r="R534" i="6"/>
  <c r="T534" i="6"/>
  <c r="S534" i="6" s="1"/>
  <c r="U534" i="6"/>
  <c r="V534" i="6"/>
  <c r="W534" i="6"/>
  <c r="X534" i="6"/>
  <c r="AA534" i="6"/>
  <c r="AB534" i="6"/>
  <c r="AC534" i="6"/>
  <c r="B535" i="6"/>
  <c r="C535" i="6"/>
  <c r="D535" i="6"/>
  <c r="E535" i="6"/>
  <c r="F535" i="6"/>
  <c r="G535" i="6"/>
  <c r="H535" i="6"/>
  <c r="I535" i="6"/>
  <c r="J535" i="6"/>
  <c r="M535" i="6"/>
  <c r="N535" i="6"/>
  <c r="P535" i="6"/>
  <c r="O535" i="6" s="1"/>
  <c r="R535" i="6"/>
  <c r="Q535" i="6" s="1"/>
  <c r="T535" i="6"/>
  <c r="S535" i="6" s="1"/>
  <c r="U535" i="6"/>
  <c r="V535" i="6"/>
  <c r="W535" i="6"/>
  <c r="X535" i="6"/>
  <c r="AA535" i="6"/>
  <c r="AB535" i="6"/>
  <c r="AC535" i="6" s="1"/>
  <c r="B536" i="6"/>
  <c r="C536" i="6"/>
  <c r="D536" i="6"/>
  <c r="E536" i="6" s="1"/>
  <c r="F536" i="6"/>
  <c r="G536" i="6"/>
  <c r="H536" i="6"/>
  <c r="I536" i="6"/>
  <c r="J536" i="6"/>
  <c r="M536" i="6"/>
  <c r="N536" i="6"/>
  <c r="P536" i="6"/>
  <c r="O536" i="6" s="1"/>
  <c r="Q536" i="6"/>
  <c r="R536" i="6"/>
  <c r="T536" i="6"/>
  <c r="S536" i="6" s="1"/>
  <c r="U536" i="6"/>
  <c r="V536" i="6"/>
  <c r="X536" i="6"/>
  <c r="W536" i="6" s="1"/>
  <c r="AA536" i="6"/>
  <c r="AB536" i="6"/>
  <c r="AC536" i="6" s="1"/>
  <c r="B537" i="6"/>
  <c r="C537" i="6"/>
  <c r="D537" i="6"/>
  <c r="E537" i="6"/>
  <c r="F537" i="6"/>
  <c r="G537" i="6" s="1"/>
  <c r="H537" i="6"/>
  <c r="I537" i="6"/>
  <c r="J537" i="6"/>
  <c r="M537" i="6"/>
  <c r="N537" i="6"/>
  <c r="P537" i="6"/>
  <c r="O537" i="6" s="1"/>
  <c r="R537" i="6"/>
  <c r="Q537" i="6" s="1"/>
  <c r="T537" i="6"/>
  <c r="S537" i="6" s="1"/>
  <c r="U537" i="6"/>
  <c r="V537" i="6"/>
  <c r="X537" i="6"/>
  <c r="W537" i="6" s="1"/>
  <c r="AA537" i="6"/>
  <c r="AB537" i="6"/>
  <c r="AC537" i="6"/>
  <c r="B538" i="6"/>
  <c r="C538" i="6"/>
  <c r="D538" i="6"/>
  <c r="E538" i="6"/>
  <c r="F538" i="6"/>
  <c r="G538" i="6" s="1"/>
  <c r="H538" i="6"/>
  <c r="I538" i="6"/>
  <c r="J538" i="6"/>
  <c r="M538" i="6"/>
  <c r="N538" i="6"/>
  <c r="P538" i="6"/>
  <c r="O538" i="6" s="1"/>
  <c r="R538" i="6"/>
  <c r="Q538" i="6" s="1"/>
  <c r="T538" i="6"/>
  <c r="S538" i="6" s="1"/>
  <c r="U538" i="6"/>
  <c r="V538" i="6"/>
  <c r="X538" i="6"/>
  <c r="W538" i="6" s="1"/>
  <c r="AA538" i="6"/>
  <c r="AB538" i="6"/>
  <c r="AC538" i="6" s="1"/>
  <c r="B539" i="6"/>
  <c r="C539" i="6"/>
  <c r="D539" i="6"/>
  <c r="E539" i="6"/>
  <c r="F539" i="6"/>
  <c r="G539" i="6" s="1"/>
  <c r="H539" i="6"/>
  <c r="I539" i="6"/>
  <c r="J539" i="6"/>
  <c r="M539" i="6"/>
  <c r="N539" i="6"/>
  <c r="P539" i="6"/>
  <c r="O539" i="6" s="1"/>
  <c r="Q539" i="6"/>
  <c r="R539" i="6"/>
  <c r="T539" i="6"/>
  <c r="S539" i="6" s="1"/>
  <c r="U539" i="6"/>
  <c r="V539" i="6"/>
  <c r="X539" i="6"/>
  <c r="W539" i="6" s="1"/>
  <c r="AA539" i="6"/>
  <c r="AB539" i="6"/>
  <c r="AC539" i="6" s="1"/>
  <c r="B540" i="6"/>
  <c r="C540" i="6"/>
  <c r="D540" i="6"/>
  <c r="E540" i="6" s="1"/>
  <c r="F540" i="6"/>
  <c r="G540" i="6"/>
  <c r="H540" i="6"/>
  <c r="I540" i="6"/>
  <c r="J540" i="6"/>
  <c r="M540" i="6"/>
  <c r="N540" i="6"/>
  <c r="P540" i="6"/>
  <c r="O540" i="6" s="1"/>
  <c r="R540" i="6"/>
  <c r="Q540" i="6" s="1"/>
  <c r="T540" i="6"/>
  <c r="S540" i="6" s="1"/>
  <c r="U540" i="6"/>
  <c r="V540" i="6"/>
  <c r="X540" i="6"/>
  <c r="W540" i="6" s="1"/>
  <c r="AA540" i="6"/>
  <c r="AB540" i="6"/>
  <c r="AC540" i="6" s="1"/>
  <c r="B541" i="6"/>
  <c r="C541" i="6"/>
  <c r="D541" i="6"/>
  <c r="E541" i="6" s="1"/>
  <c r="F541" i="6"/>
  <c r="G541" i="6" s="1"/>
  <c r="H541" i="6"/>
  <c r="I541" i="6"/>
  <c r="J541" i="6"/>
  <c r="M541" i="6"/>
  <c r="N541" i="6"/>
  <c r="O541" i="6"/>
  <c r="P541" i="6"/>
  <c r="Q541" i="6"/>
  <c r="R541" i="6"/>
  <c r="T541" i="6"/>
  <c r="S541" i="6" s="1"/>
  <c r="U541" i="6"/>
  <c r="V541" i="6"/>
  <c r="X541" i="6"/>
  <c r="W541" i="6" s="1"/>
  <c r="AA541" i="6"/>
  <c r="AB541" i="6"/>
  <c r="AC541" i="6" s="1"/>
  <c r="B542" i="6"/>
  <c r="C542" i="6"/>
  <c r="D542" i="6"/>
  <c r="E542" i="6" s="1"/>
  <c r="F542" i="6"/>
  <c r="G542" i="6" s="1"/>
  <c r="H542" i="6"/>
  <c r="I542" i="6"/>
  <c r="J542" i="6"/>
  <c r="M542" i="6"/>
  <c r="N542" i="6"/>
  <c r="O542" i="6"/>
  <c r="P542" i="6"/>
  <c r="R542" i="6"/>
  <c r="Q542" i="6" s="1"/>
  <c r="T542" i="6"/>
  <c r="S542" i="6" s="1"/>
  <c r="U542" i="6"/>
  <c r="V542" i="6"/>
  <c r="X542" i="6"/>
  <c r="W542" i="6" s="1"/>
  <c r="AA542" i="6"/>
  <c r="AB542" i="6"/>
  <c r="AC542" i="6" s="1"/>
  <c r="B543" i="6"/>
  <c r="C543" i="6"/>
  <c r="D543" i="6"/>
  <c r="E543" i="6" s="1"/>
  <c r="F543" i="6"/>
  <c r="G543" i="6"/>
  <c r="H543" i="6"/>
  <c r="I543" i="6"/>
  <c r="J543" i="6"/>
  <c r="M543" i="6"/>
  <c r="N543" i="6"/>
  <c r="P543" i="6"/>
  <c r="O543" i="6" s="1"/>
  <c r="Q543" i="6"/>
  <c r="R543" i="6"/>
  <c r="T543" i="6"/>
  <c r="S543" i="6" s="1"/>
  <c r="U543" i="6"/>
  <c r="V543" i="6"/>
  <c r="W543" i="6"/>
  <c r="X543" i="6"/>
  <c r="AA543" i="6"/>
  <c r="AB543" i="6"/>
  <c r="AC543" i="6"/>
  <c r="B544" i="6"/>
  <c r="C544" i="6"/>
  <c r="D544" i="6"/>
  <c r="E544" i="6"/>
  <c r="F544" i="6"/>
  <c r="G544" i="6" s="1"/>
  <c r="H544" i="6"/>
  <c r="I544" i="6"/>
  <c r="J544" i="6"/>
  <c r="M544" i="6"/>
  <c r="N544" i="6"/>
  <c r="O544" i="6"/>
  <c r="P544" i="6"/>
  <c r="R544" i="6"/>
  <c r="Q544" i="6" s="1"/>
  <c r="T544" i="6"/>
  <c r="S544" i="6" s="1"/>
  <c r="U544" i="6"/>
  <c r="V544" i="6"/>
  <c r="X544" i="6"/>
  <c r="W544" i="6" s="1"/>
  <c r="AA544" i="6"/>
  <c r="AB544" i="6"/>
  <c r="AC544" i="6" s="1"/>
  <c r="B545" i="6"/>
  <c r="C545" i="6"/>
  <c r="D545" i="6"/>
  <c r="E545" i="6"/>
  <c r="F545" i="6"/>
  <c r="G545" i="6" s="1"/>
  <c r="H545" i="6"/>
  <c r="I545" i="6"/>
  <c r="J545" i="6"/>
  <c r="M545" i="6"/>
  <c r="N545" i="6"/>
  <c r="O545" i="6"/>
  <c r="P545" i="6"/>
  <c r="R545" i="6"/>
  <c r="Q545" i="6" s="1"/>
  <c r="T545" i="6"/>
  <c r="S545" i="6" s="1"/>
  <c r="U545" i="6"/>
  <c r="V545" i="6"/>
  <c r="X545" i="6"/>
  <c r="W545" i="6" s="1"/>
  <c r="AA545" i="6"/>
  <c r="AB545" i="6"/>
  <c r="AC545" i="6" s="1"/>
  <c r="B546" i="6"/>
  <c r="C546" i="6"/>
  <c r="D546" i="6"/>
  <c r="E546" i="6"/>
  <c r="F546" i="6"/>
  <c r="G546" i="6" s="1"/>
  <c r="H546" i="6"/>
  <c r="I546" i="6"/>
  <c r="J546" i="6"/>
  <c r="M546" i="6"/>
  <c r="N546" i="6"/>
  <c r="P546" i="6"/>
  <c r="O546" i="6" s="1"/>
  <c r="Q546" i="6"/>
  <c r="R546" i="6"/>
  <c r="T546" i="6"/>
  <c r="S546" i="6" s="1"/>
  <c r="U546" i="6"/>
  <c r="V546" i="6"/>
  <c r="X546" i="6"/>
  <c r="W546" i="6" s="1"/>
  <c r="AA546" i="6"/>
  <c r="AB546" i="6"/>
  <c r="AC546" i="6" s="1"/>
  <c r="B547" i="6"/>
  <c r="C547" i="6"/>
  <c r="D547" i="6"/>
  <c r="E547" i="6"/>
  <c r="F547" i="6"/>
  <c r="G547" i="6" s="1"/>
  <c r="H547" i="6"/>
  <c r="I547" i="6"/>
  <c r="J547" i="6"/>
  <c r="M547" i="6"/>
  <c r="N547" i="6"/>
  <c r="P547" i="6"/>
  <c r="O547" i="6" s="1"/>
  <c r="Q547" i="6"/>
  <c r="R547" i="6"/>
  <c r="T547" i="6"/>
  <c r="S547" i="6" s="1"/>
  <c r="U547" i="6"/>
  <c r="V547" i="6"/>
  <c r="X547" i="6"/>
  <c r="W547" i="6" s="1"/>
  <c r="AA547" i="6"/>
  <c r="AB547" i="6"/>
  <c r="AC547" i="6" s="1"/>
  <c r="B548" i="6"/>
  <c r="C548" i="6"/>
  <c r="D548" i="6"/>
  <c r="E548" i="6" s="1"/>
  <c r="F548" i="6"/>
  <c r="G548" i="6"/>
  <c r="H548" i="6"/>
  <c r="I548" i="6"/>
  <c r="J548" i="6"/>
  <c r="M548" i="6"/>
  <c r="N548" i="6"/>
  <c r="O548" i="6"/>
  <c r="P548" i="6"/>
  <c r="R548" i="6"/>
  <c r="Q548" i="6" s="1"/>
  <c r="T548" i="6"/>
  <c r="S548" i="6" s="1"/>
  <c r="U548" i="6"/>
  <c r="V548" i="6"/>
  <c r="W548" i="6"/>
  <c r="X548" i="6"/>
  <c r="AA548" i="6"/>
  <c r="AB548" i="6"/>
  <c r="AC548" i="6" s="1"/>
  <c r="B549" i="6"/>
  <c r="C549" i="6"/>
  <c r="D549" i="6"/>
  <c r="E549" i="6"/>
  <c r="F549" i="6"/>
  <c r="G549" i="6" s="1"/>
  <c r="H549" i="6"/>
  <c r="I549" i="6"/>
  <c r="J549" i="6"/>
  <c r="M549" i="6"/>
  <c r="N549" i="6"/>
  <c r="O549" i="6"/>
  <c r="P549" i="6"/>
  <c r="Q549" i="6"/>
  <c r="R549" i="6"/>
  <c r="T549" i="6"/>
  <c r="S549" i="6" s="1"/>
  <c r="U549" i="6"/>
  <c r="V549" i="6"/>
  <c r="X549" i="6"/>
  <c r="W549" i="6" s="1"/>
  <c r="AA549" i="6"/>
  <c r="AB549" i="6"/>
  <c r="AC549" i="6" s="1"/>
  <c r="B550" i="6"/>
  <c r="C550" i="6"/>
  <c r="D550" i="6"/>
  <c r="E550" i="6" s="1"/>
  <c r="F550" i="6"/>
  <c r="G550" i="6"/>
  <c r="H550" i="6"/>
  <c r="I550" i="6"/>
  <c r="J550" i="6"/>
  <c r="M550" i="6"/>
  <c r="N550" i="6"/>
  <c r="O550" i="6"/>
  <c r="P550" i="6"/>
  <c r="R550" i="6"/>
  <c r="Q550" i="6" s="1"/>
  <c r="T550" i="6"/>
  <c r="S550" i="6" s="1"/>
  <c r="U550" i="6"/>
  <c r="V550" i="6"/>
  <c r="W550" i="6"/>
  <c r="X550" i="6"/>
  <c r="AA550" i="6"/>
  <c r="AB550" i="6"/>
  <c r="AC550" i="6" s="1"/>
  <c r="B551" i="6"/>
  <c r="C551" i="6"/>
  <c r="D551" i="6"/>
  <c r="E551" i="6" s="1"/>
  <c r="F551" i="6"/>
  <c r="G551" i="6" s="1"/>
  <c r="H551" i="6"/>
  <c r="I551" i="6"/>
  <c r="J551" i="6"/>
  <c r="M551" i="6"/>
  <c r="N551" i="6"/>
  <c r="O551" i="6"/>
  <c r="P551" i="6"/>
  <c r="Q551" i="6"/>
  <c r="R551" i="6"/>
  <c r="T551" i="6"/>
  <c r="S551" i="6" s="1"/>
  <c r="U551" i="6"/>
  <c r="V551" i="6"/>
  <c r="X551" i="6"/>
  <c r="W551" i="6" s="1"/>
  <c r="AA551" i="6"/>
  <c r="AB551" i="6"/>
  <c r="AC551" i="6" s="1"/>
  <c r="B552" i="6"/>
  <c r="C552" i="6"/>
  <c r="D552" i="6"/>
  <c r="E552" i="6" s="1"/>
  <c r="F552" i="6"/>
  <c r="G552" i="6" s="1"/>
  <c r="H552" i="6"/>
  <c r="I552" i="6"/>
  <c r="J552" i="6"/>
  <c r="M552" i="6"/>
  <c r="N552" i="6"/>
  <c r="P552" i="6"/>
  <c r="O552" i="6" s="1"/>
  <c r="R552" i="6"/>
  <c r="Q552" i="6" s="1"/>
  <c r="T552" i="6"/>
  <c r="S552" i="6" s="1"/>
  <c r="U552" i="6"/>
  <c r="V552" i="6"/>
  <c r="X552" i="6"/>
  <c r="W552" i="6" s="1"/>
  <c r="AA552" i="6"/>
  <c r="AB552" i="6"/>
  <c r="AC552" i="6" s="1"/>
  <c r="B553" i="6"/>
  <c r="C553" i="6"/>
  <c r="D553" i="6"/>
  <c r="E553" i="6"/>
  <c r="F553" i="6"/>
  <c r="G553" i="6" s="1"/>
  <c r="H553" i="6"/>
  <c r="I553" i="6"/>
  <c r="J553" i="6"/>
  <c r="M553" i="6"/>
  <c r="N553" i="6"/>
  <c r="O553" i="6"/>
  <c r="P553" i="6"/>
  <c r="Q553" i="6"/>
  <c r="R553" i="6"/>
  <c r="T553" i="6"/>
  <c r="S553" i="6" s="1"/>
  <c r="U553" i="6"/>
  <c r="V553" i="6"/>
  <c r="W553" i="6"/>
  <c r="X553" i="6"/>
  <c r="AA553" i="6"/>
  <c r="AB553" i="6"/>
  <c r="AC553" i="6" s="1"/>
  <c r="B554" i="6"/>
  <c r="C554" i="6"/>
  <c r="D554" i="6"/>
  <c r="E554" i="6"/>
  <c r="F554" i="6"/>
  <c r="G554" i="6"/>
  <c r="H554" i="6"/>
  <c r="I554" i="6"/>
  <c r="J554" i="6"/>
  <c r="L554" i="6"/>
  <c r="K554" i="6" s="1"/>
  <c r="M554" i="6"/>
  <c r="N554" i="6"/>
  <c r="O554" i="6"/>
  <c r="P554" i="6"/>
  <c r="Q554" i="6"/>
  <c r="R554" i="6"/>
  <c r="T554" i="6"/>
  <c r="S554" i="6" s="1"/>
  <c r="U554" i="6"/>
  <c r="V554" i="6"/>
  <c r="W554" i="6"/>
  <c r="X554" i="6"/>
  <c r="AA554" i="6"/>
  <c r="AB554" i="6"/>
  <c r="AC554" i="6" s="1"/>
  <c r="B555" i="6"/>
  <c r="C555" i="6"/>
  <c r="D555" i="6"/>
  <c r="E555" i="6" s="1"/>
  <c r="F555" i="6"/>
  <c r="G555" i="6"/>
  <c r="H555" i="6"/>
  <c r="I555" i="6"/>
  <c r="J555" i="6"/>
  <c r="M555" i="6"/>
  <c r="N555" i="6"/>
  <c r="O555" i="6"/>
  <c r="P555" i="6"/>
  <c r="R555" i="6"/>
  <c r="Q555" i="6" s="1"/>
  <c r="T555" i="6"/>
  <c r="S555" i="6" s="1"/>
  <c r="U555" i="6"/>
  <c r="V555" i="6"/>
  <c r="X555" i="6"/>
  <c r="W555" i="6" s="1"/>
  <c r="AA555" i="6"/>
  <c r="AB555" i="6"/>
  <c r="AC555" i="6" s="1"/>
  <c r="B556" i="6"/>
  <c r="C556" i="6"/>
  <c r="D556" i="6"/>
  <c r="E556" i="6"/>
  <c r="F556" i="6"/>
  <c r="G556" i="6" s="1"/>
  <c r="H556" i="6"/>
  <c r="I556" i="6"/>
  <c r="J556" i="6"/>
  <c r="M556" i="6"/>
  <c r="N556" i="6"/>
  <c r="O556" i="6"/>
  <c r="P556" i="6"/>
  <c r="Q556" i="6"/>
  <c r="R556" i="6"/>
  <c r="T556" i="6"/>
  <c r="S556" i="6" s="1"/>
  <c r="U556" i="6"/>
  <c r="V556" i="6"/>
  <c r="X556" i="6"/>
  <c r="W556" i="6" s="1"/>
  <c r="AA556" i="6"/>
  <c r="AB556" i="6"/>
  <c r="AC556" i="6" s="1"/>
  <c r="B557" i="6"/>
  <c r="C557" i="6"/>
  <c r="D557" i="6"/>
  <c r="E557" i="6" s="1"/>
  <c r="F557" i="6"/>
  <c r="G557" i="6"/>
  <c r="H557" i="6"/>
  <c r="I557" i="6"/>
  <c r="J557" i="6"/>
  <c r="M557" i="6"/>
  <c r="N557" i="6"/>
  <c r="O557" i="6"/>
  <c r="P557" i="6"/>
  <c r="R557" i="6"/>
  <c r="Q557" i="6" s="1"/>
  <c r="T557" i="6"/>
  <c r="S557" i="6" s="1"/>
  <c r="U557" i="6"/>
  <c r="V557" i="6"/>
  <c r="X557" i="6"/>
  <c r="W557" i="6" s="1"/>
  <c r="AA557" i="6"/>
  <c r="AB557" i="6"/>
  <c r="AC557" i="6" s="1"/>
  <c r="B558" i="6"/>
  <c r="C558" i="6"/>
  <c r="D558" i="6"/>
  <c r="E558" i="6" s="1"/>
  <c r="F558" i="6"/>
  <c r="G558" i="6" s="1"/>
  <c r="H558" i="6"/>
  <c r="I558" i="6"/>
  <c r="J558" i="6"/>
  <c r="M558" i="6"/>
  <c r="N558" i="6"/>
  <c r="P558" i="6"/>
  <c r="O558" i="6" s="1"/>
  <c r="Q558" i="6"/>
  <c r="R558" i="6"/>
  <c r="T558" i="6"/>
  <c r="S558" i="6" s="1"/>
  <c r="U558" i="6"/>
  <c r="V558" i="6"/>
  <c r="X558" i="6"/>
  <c r="W558" i="6" s="1"/>
  <c r="AA558" i="6"/>
  <c r="AB558" i="6"/>
  <c r="AC558" i="6" s="1"/>
  <c r="B559" i="6"/>
  <c r="C559" i="6"/>
  <c r="D559" i="6"/>
  <c r="E559" i="6" s="1"/>
  <c r="F559" i="6"/>
  <c r="G559" i="6" s="1"/>
  <c r="H559" i="6"/>
  <c r="I559" i="6"/>
  <c r="J559" i="6"/>
  <c r="M559" i="6"/>
  <c r="N559" i="6"/>
  <c r="O559" i="6"/>
  <c r="P559" i="6"/>
  <c r="R559" i="6"/>
  <c r="Q559" i="6" s="1"/>
  <c r="T559" i="6"/>
  <c r="S559" i="6" s="1"/>
  <c r="U559" i="6"/>
  <c r="V559" i="6"/>
  <c r="X559" i="6"/>
  <c r="W559" i="6" s="1"/>
  <c r="AA559" i="6"/>
  <c r="AB559" i="6"/>
  <c r="AC559" i="6" s="1"/>
  <c r="B560" i="6"/>
  <c r="C560" i="6"/>
  <c r="D560" i="6"/>
  <c r="E560" i="6" s="1"/>
  <c r="F560" i="6"/>
  <c r="G560" i="6"/>
  <c r="H560" i="6"/>
  <c r="I560" i="6"/>
  <c r="J560" i="6"/>
  <c r="M560" i="6"/>
  <c r="N560" i="6"/>
  <c r="O560" i="6"/>
  <c r="P560" i="6"/>
  <c r="Q560" i="6"/>
  <c r="R560" i="6"/>
  <c r="T560" i="6"/>
  <c r="S560" i="6" s="1"/>
  <c r="U560" i="6"/>
  <c r="V560" i="6"/>
  <c r="X560" i="6"/>
  <c r="W560" i="6" s="1"/>
  <c r="AA560" i="6"/>
  <c r="AB560" i="6"/>
  <c r="AC560" i="6" s="1"/>
  <c r="B561" i="6"/>
  <c r="C561" i="6"/>
  <c r="D561" i="6"/>
  <c r="E561" i="6" s="1"/>
  <c r="F561" i="6"/>
  <c r="G561" i="6" s="1"/>
  <c r="H561" i="6"/>
  <c r="I561" i="6"/>
  <c r="J561" i="6"/>
  <c r="M561" i="6"/>
  <c r="N561" i="6"/>
  <c r="O561" i="6"/>
  <c r="P561" i="6"/>
  <c r="Q561" i="6"/>
  <c r="R561" i="6"/>
  <c r="T561" i="6"/>
  <c r="S561" i="6" s="1"/>
  <c r="U561" i="6"/>
  <c r="V561" i="6"/>
  <c r="X561" i="6"/>
  <c r="W561" i="6" s="1"/>
  <c r="AA561" i="6"/>
  <c r="AB561" i="6"/>
  <c r="AC561" i="6" s="1"/>
  <c r="B562" i="6"/>
  <c r="C562" i="6"/>
  <c r="D562" i="6"/>
  <c r="E562" i="6"/>
  <c r="F562" i="6"/>
  <c r="G562" i="6"/>
  <c r="H562" i="6"/>
  <c r="I562" i="6"/>
  <c r="J562" i="6"/>
  <c r="M562" i="6"/>
  <c r="N562" i="6"/>
  <c r="O562" i="6"/>
  <c r="P562" i="6"/>
  <c r="R562" i="6"/>
  <c r="Q562" i="6" s="1"/>
  <c r="T562" i="6"/>
  <c r="S562" i="6" s="1"/>
  <c r="U562" i="6"/>
  <c r="V562" i="6"/>
  <c r="X562" i="6"/>
  <c r="W562" i="6" s="1"/>
  <c r="AA562" i="6"/>
  <c r="AB562" i="6"/>
  <c r="AC562" i="6" s="1"/>
  <c r="B563" i="6"/>
  <c r="C563" i="6"/>
  <c r="D563" i="6"/>
  <c r="E563" i="6"/>
  <c r="F563" i="6"/>
  <c r="G563" i="6"/>
  <c r="H563" i="6"/>
  <c r="I563" i="6"/>
  <c r="J563" i="6"/>
  <c r="M563" i="6"/>
  <c r="N563" i="6"/>
  <c r="O563" i="6"/>
  <c r="P563" i="6"/>
  <c r="R563" i="6"/>
  <c r="Q563" i="6" s="1"/>
  <c r="T563" i="6"/>
  <c r="S563" i="6" s="1"/>
  <c r="U563" i="6"/>
  <c r="V563" i="6"/>
  <c r="X563" i="6"/>
  <c r="W563" i="6" s="1"/>
  <c r="AA563" i="6"/>
  <c r="AB563" i="6"/>
  <c r="AC563" i="6" s="1"/>
  <c r="B564" i="6"/>
  <c r="C564" i="6"/>
  <c r="D564" i="6"/>
  <c r="E564" i="6" s="1"/>
  <c r="F564" i="6"/>
  <c r="G564" i="6" s="1"/>
  <c r="H564" i="6"/>
  <c r="I564" i="6"/>
  <c r="J564" i="6"/>
  <c r="M564" i="6"/>
  <c r="N564" i="6"/>
  <c r="P564" i="6"/>
  <c r="O564" i="6" s="1"/>
  <c r="Q564" i="6"/>
  <c r="R564" i="6"/>
  <c r="T564" i="6"/>
  <c r="S564" i="6" s="1"/>
  <c r="U564" i="6"/>
  <c r="V564" i="6"/>
  <c r="X564" i="6"/>
  <c r="W564" i="6" s="1"/>
  <c r="AA564" i="6"/>
  <c r="AB564" i="6"/>
  <c r="AC564" i="6" s="1"/>
  <c r="B565" i="6"/>
  <c r="C565" i="6"/>
  <c r="D565" i="6"/>
  <c r="E565" i="6" s="1"/>
  <c r="F565" i="6"/>
  <c r="G565" i="6" s="1"/>
  <c r="H565" i="6"/>
  <c r="I565" i="6"/>
  <c r="J565" i="6"/>
  <c r="M565" i="6"/>
  <c r="N565" i="6"/>
  <c r="O565" i="6"/>
  <c r="P565" i="6"/>
  <c r="R565" i="6"/>
  <c r="Q565" i="6" s="1"/>
  <c r="T565" i="6"/>
  <c r="S565" i="6" s="1"/>
  <c r="U565" i="6"/>
  <c r="V565" i="6"/>
  <c r="X565" i="6"/>
  <c r="W565" i="6" s="1"/>
  <c r="AA565" i="6"/>
  <c r="AB565" i="6"/>
  <c r="AC565" i="6" s="1"/>
  <c r="B566" i="6"/>
  <c r="C566" i="6"/>
  <c r="D566" i="6"/>
  <c r="E566" i="6"/>
  <c r="F566" i="6"/>
  <c r="G566" i="6"/>
  <c r="H566" i="6"/>
  <c r="I566" i="6"/>
  <c r="J566" i="6"/>
  <c r="M566" i="6"/>
  <c r="N566" i="6"/>
  <c r="O566" i="6"/>
  <c r="P566" i="6"/>
  <c r="Q566" i="6"/>
  <c r="R566" i="6"/>
  <c r="T566" i="6"/>
  <c r="S566" i="6" s="1"/>
  <c r="U566" i="6"/>
  <c r="V566" i="6"/>
  <c r="X566" i="6"/>
  <c r="W566" i="6" s="1"/>
  <c r="AA566" i="6"/>
  <c r="AB566" i="6"/>
  <c r="AC566" i="6" s="1"/>
  <c r="B567" i="6"/>
  <c r="C567" i="6"/>
  <c r="D567" i="6"/>
  <c r="E567" i="6"/>
  <c r="F567" i="6"/>
  <c r="G567" i="6"/>
  <c r="H567" i="6"/>
  <c r="I567" i="6"/>
  <c r="J567" i="6"/>
  <c r="L567" i="6"/>
  <c r="K567" i="6" s="1"/>
  <c r="M567" i="6"/>
  <c r="N567" i="6"/>
  <c r="O567" i="6"/>
  <c r="P567" i="6"/>
  <c r="R567" i="6"/>
  <c r="Q567" i="6" s="1"/>
  <c r="T567" i="6"/>
  <c r="S567" i="6" s="1"/>
  <c r="U567" i="6"/>
  <c r="V567" i="6"/>
  <c r="X567" i="6"/>
  <c r="W567" i="6" s="1"/>
  <c r="AA567" i="6"/>
  <c r="AB567" i="6"/>
  <c r="AC567" i="6" s="1"/>
  <c r="B568" i="6"/>
  <c r="C568" i="6"/>
  <c r="D568" i="6"/>
  <c r="E568" i="6" s="1"/>
  <c r="F568" i="6"/>
  <c r="G568" i="6"/>
  <c r="H568" i="6"/>
  <c r="I568" i="6"/>
  <c r="J568" i="6"/>
  <c r="K568" i="6"/>
  <c r="M568" i="6"/>
  <c r="N568" i="6"/>
  <c r="O568" i="6"/>
  <c r="P568" i="6"/>
  <c r="Q568" i="6"/>
  <c r="R568" i="6"/>
  <c r="T568" i="6"/>
  <c r="S568" i="6" s="1"/>
  <c r="U568" i="6"/>
  <c r="V568" i="6"/>
  <c r="X568" i="6"/>
  <c r="W568" i="6" s="1"/>
  <c r="AA568" i="6"/>
  <c r="AB568" i="6"/>
  <c r="AC568" i="6" s="1"/>
  <c r="B569" i="6"/>
  <c r="C569" i="6"/>
  <c r="D569" i="6"/>
  <c r="E569" i="6"/>
  <c r="F569" i="6"/>
  <c r="G569" i="6" s="1"/>
  <c r="H569" i="6"/>
  <c r="I569" i="6"/>
  <c r="J569" i="6"/>
  <c r="M569" i="6"/>
  <c r="N569" i="6"/>
  <c r="O569" i="6"/>
  <c r="P569" i="6"/>
  <c r="R569" i="6"/>
  <c r="Q569" i="6" s="1"/>
  <c r="T569" i="6"/>
  <c r="S569" i="6" s="1"/>
  <c r="U569" i="6"/>
  <c r="V569" i="6"/>
  <c r="X569" i="6"/>
  <c r="W569" i="6" s="1"/>
  <c r="AA569" i="6"/>
  <c r="AB569" i="6"/>
  <c r="AC569" i="6" s="1"/>
  <c r="B570" i="6"/>
  <c r="C570" i="6"/>
  <c r="D570" i="6"/>
  <c r="E570" i="6"/>
  <c r="F570" i="6"/>
  <c r="G570" i="6" s="1"/>
  <c r="H570" i="6"/>
  <c r="I570" i="6"/>
  <c r="J570" i="6"/>
  <c r="L570" i="6"/>
  <c r="K570" i="6" s="1"/>
  <c r="M570" i="6"/>
  <c r="N570" i="6"/>
  <c r="O570" i="6"/>
  <c r="P570" i="6"/>
  <c r="R570" i="6"/>
  <c r="Q570" i="6" s="1"/>
  <c r="T570" i="6"/>
  <c r="S570" i="6" s="1"/>
  <c r="U570" i="6"/>
  <c r="V570" i="6"/>
  <c r="X570" i="6"/>
  <c r="W570" i="6" s="1"/>
  <c r="AA570" i="6"/>
  <c r="AB570" i="6"/>
  <c r="AC570" i="6" s="1"/>
  <c r="B571" i="6"/>
  <c r="C571" i="6"/>
  <c r="D571" i="6"/>
  <c r="E571" i="6"/>
  <c r="F571" i="6"/>
  <c r="G571" i="6" s="1"/>
  <c r="H571" i="6"/>
  <c r="I571" i="6"/>
  <c r="J571" i="6"/>
  <c r="K571" i="6"/>
  <c r="M571" i="6"/>
  <c r="N571" i="6"/>
  <c r="O571" i="6"/>
  <c r="P571" i="6"/>
  <c r="Q571" i="6"/>
  <c r="R571" i="6"/>
  <c r="T571" i="6"/>
  <c r="S571" i="6" s="1"/>
  <c r="U571" i="6"/>
  <c r="V571" i="6"/>
  <c r="X571" i="6"/>
  <c r="W571" i="6" s="1"/>
  <c r="AA571" i="6"/>
  <c r="AB571" i="6"/>
  <c r="AC571" i="6" s="1"/>
  <c r="B572" i="6"/>
  <c r="C572" i="6"/>
  <c r="D572" i="6"/>
  <c r="E572" i="6" s="1"/>
  <c r="F572" i="6"/>
  <c r="G572" i="6"/>
  <c r="H572" i="6"/>
  <c r="I572" i="6"/>
  <c r="J572" i="6"/>
  <c r="M572" i="6"/>
  <c r="N572" i="6"/>
  <c r="O572" i="6"/>
  <c r="P572" i="6"/>
  <c r="R572" i="6"/>
  <c r="Q572" i="6" s="1"/>
  <c r="T572" i="6"/>
  <c r="S572" i="6" s="1"/>
  <c r="U572" i="6"/>
  <c r="V572" i="6"/>
  <c r="W572" i="6"/>
  <c r="X572" i="6"/>
  <c r="AA572" i="6"/>
  <c r="AB572" i="6"/>
  <c r="AC572" i="6" s="1"/>
  <c r="B573" i="6"/>
  <c r="C573" i="6"/>
  <c r="D573" i="6"/>
  <c r="E573" i="6" s="1"/>
  <c r="F573" i="6"/>
  <c r="G573" i="6" s="1"/>
  <c r="H573" i="6"/>
  <c r="I573" i="6"/>
  <c r="J573" i="6"/>
  <c r="L573" i="6"/>
  <c r="K573" i="6" s="1"/>
  <c r="M573" i="6"/>
  <c r="N573" i="6"/>
  <c r="O573" i="6"/>
  <c r="P573" i="6"/>
  <c r="Q573" i="6"/>
  <c r="R573" i="6"/>
  <c r="T573" i="6"/>
  <c r="S573" i="6" s="1"/>
  <c r="U573" i="6"/>
  <c r="V573" i="6"/>
  <c r="X573" i="6"/>
  <c r="W573" i="6" s="1"/>
  <c r="AA573" i="6"/>
  <c r="AB573" i="6"/>
  <c r="AC573" i="6" s="1"/>
  <c r="B574" i="6"/>
  <c r="C574" i="6"/>
  <c r="D574" i="6"/>
  <c r="E574" i="6" s="1"/>
  <c r="F574" i="6"/>
  <c r="G574" i="6" s="1"/>
  <c r="H574" i="6"/>
  <c r="I574" i="6"/>
  <c r="J574" i="6"/>
  <c r="K574" i="6"/>
  <c r="M574" i="6"/>
  <c r="N574" i="6"/>
  <c r="O574" i="6"/>
  <c r="P574" i="6"/>
  <c r="R574" i="6"/>
  <c r="Q574" i="6" s="1"/>
  <c r="T574" i="6"/>
  <c r="S574" i="6" s="1"/>
  <c r="U574" i="6"/>
  <c r="V574" i="6"/>
  <c r="X574" i="6"/>
  <c r="W574" i="6" s="1"/>
  <c r="AA574" i="6"/>
  <c r="AB574" i="6"/>
  <c r="AC574" i="6" s="1"/>
  <c r="B575" i="6"/>
  <c r="C575" i="6"/>
  <c r="D575" i="6"/>
  <c r="E575" i="6" s="1"/>
  <c r="F575" i="6"/>
  <c r="G575" i="6"/>
  <c r="H575" i="6"/>
  <c r="I575" i="6"/>
  <c r="J575" i="6"/>
  <c r="M575" i="6"/>
  <c r="N575" i="6"/>
  <c r="P575" i="6"/>
  <c r="O575" i="6" s="1"/>
  <c r="Q575" i="6"/>
  <c r="R575" i="6"/>
  <c r="T575" i="6"/>
  <c r="S575" i="6" s="1"/>
  <c r="U575" i="6"/>
  <c r="V575" i="6"/>
  <c r="X575" i="6"/>
  <c r="W575" i="6" s="1"/>
  <c r="AA575" i="6"/>
  <c r="AB575" i="6"/>
  <c r="AC575" i="6" s="1"/>
  <c r="B576" i="6"/>
  <c r="C576" i="6"/>
  <c r="D576" i="6"/>
  <c r="E576" i="6"/>
  <c r="F576" i="6"/>
  <c r="G576" i="6" s="1"/>
  <c r="H576" i="6"/>
  <c r="I576" i="6"/>
  <c r="J576" i="6"/>
  <c r="L576" i="6"/>
  <c r="K576" i="6" s="1"/>
  <c r="M576" i="6"/>
  <c r="N576" i="6"/>
  <c r="O576" i="6"/>
  <c r="P576" i="6"/>
  <c r="R576" i="6"/>
  <c r="Q576" i="6" s="1"/>
  <c r="T576" i="6"/>
  <c r="S576" i="6" s="1"/>
  <c r="U576" i="6"/>
  <c r="V576" i="6"/>
  <c r="X576" i="6"/>
  <c r="W576" i="6" s="1"/>
  <c r="AA576" i="6"/>
  <c r="AB576" i="6"/>
  <c r="AC576" i="6"/>
  <c r="B577" i="6"/>
  <c r="C577" i="6"/>
  <c r="D577" i="6"/>
  <c r="E577" i="6"/>
  <c r="F577" i="6"/>
  <c r="G577" i="6" s="1"/>
  <c r="H577" i="6"/>
  <c r="I577" i="6"/>
  <c r="J577" i="6"/>
  <c r="M577" i="6"/>
  <c r="N577" i="6"/>
  <c r="O577" i="6"/>
  <c r="P577" i="6"/>
  <c r="R577" i="6"/>
  <c r="Q577" i="6" s="1"/>
  <c r="T577" i="6"/>
  <c r="S577" i="6" s="1"/>
  <c r="U577" i="6"/>
  <c r="V577" i="6"/>
  <c r="W577" i="6"/>
  <c r="X577" i="6"/>
  <c r="AA577" i="6"/>
  <c r="AB577" i="6"/>
  <c r="AC577" i="6" s="1"/>
  <c r="B578" i="6"/>
  <c r="C578" i="6"/>
  <c r="D578" i="6"/>
  <c r="E578" i="6"/>
  <c r="F578" i="6"/>
  <c r="G578" i="6" s="1"/>
  <c r="H578" i="6"/>
  <c r="I578" i="6"/>
  <c r="J578" i="6"/>
  <c r="M578" i="6"/>
  <c r="N578" i="6"/>
  <c r="O578" i="6"/>
  <c r="P578" i="6"/>
  <c r="Q578" i="6"/>
  <c r="R578" i="6"/>
  <c r="T578" i="6"/>
  <c r="S578" i="6" s="1"/>
  <c r="U578" i="6"/>
  <c r="V578" i="6"/>
  <c r="X578" i="6"/>
  <c r="W578" i="6" s="1"/>
  <c r="AA578" i="6"/>
  <c r="AB578" i="6"/>
  <c r="AC578" i="6" s="1"/>
  <c r="B579" i="6"/>
  <c r="C579" i="6"/>
  <c r="D579" i="6"/>
  <c r="E579" i="6"/>
  <c r="F579" i="6"/>
  <c r="G579" i="6" s="1"/>
  <c r="H579" i="6"/>
  <c r="I579" i="6"/>
  <c r="J579" i="6"/>
  <c r="M579" i="6"/>
  <c r="N579" i="6"/>
  <c r="O579" i="6"/>
  <c r="P579" i="6"/>
  <c r="Q579" i="6"/>
  <c r="R579" i="6"/>
  <c r="T579" i="6"/>
  <c r="S579" i="6" s="1"/>
  <c r="U579" i="6"/>
  <c r="V579" i="6"/>
  <c r="X579" i="6"/>
  <c r="W579" i="6" s="1"/>
  <c r="AA579" i="6"/>
  <c r="AB579" i="6"/>
  <c r="AC579" i="6"/>
  <c r="B580" i="6"/>
  <c r="C580" i="6"/>
  <c r="D580" i="6"/>
  <c r="E580" i="6" s="1"/>
  <c r="F580" i="6"/>
  <c r="G580" i="6"/>
  <c r="H580" i="6"/>
  <c r="I580" i="6"/>
  <c r="J580" i="6"/>
  <c r="M580" i="6"/>
  <c r="N580" i="6"/>
  <c r="O580" i="6"/>
  <c r="P580" i="6"/>
  <c r="R580" i="6"/>
  <c r="Q580" i="6" s="1"/>
  <c r="T580" i="6"/>
  <c r="S580" i="6" s="1"/>
  <c r="U580" i="6"/>
  <c r="V580" i="6"/>
  <c r="X580" i="6"/>
  <c r="W580" i="6" s="1"/>
  <c r="AA580" i="6"/>
  <c r="AB580" i="6"/>
  <c r="AC580" i="6"/>
  <c r="B581" i="6"/>
  <c r="C581" i="6"/>
  <c r="D581" i="6"/>
  <c r="E581" i="6"/>
  <c r="F581" i="6"/>
  <c r="G581" i="6" s="1"/>
  <c r="H581" i="6"/>
  <c r="I581" i="6"/>
  <c r="J581" i="6"/>
  <c r="M581" i="6"/>
  <c r="N581" i="6"/>
  <c r="O581" i="6"/>
  <c r="P581" i="6"/>
  <c r="Q581" i="6"/>
  <c r="R581" i="6"/>
  <c r="T581" i="6"/>
  <c r="S581" i="6" s="1"/>
  <c r="U581" i="6"/>
  <c r="V581" i="6"/>
  <c r="X581" i="6"/>
  <c r="W581" i="6" s="1"/>
  <c r="AA581" i="6"/>
  <c r="AB581" i="6"/>
  <c r="AC581" i="6" s="1"/>
  <c r="B582" i="6"/>
  <c r="C582" i="6"/>
  <c r="D582" i="6"/>
  <c r="E582" i="6" s="1"/>
  <c r="F582" i="6"/>
  <c r="G582" i="6"/>
  <c r="H582" i="6"/>
  <c r="I582" i="6"/>
  <c r="J582" i="6"/>
  <c r="M582" i="6"/>
  <c r="N582" i="6"/>
  <c r="O582" i="6"/>
  <c r="P582" i="6"/>
  <c r="R582" i="6"/>
  <c r="Q582" i="6" s="1"/>
  <c r="T582" i="6"/>
  <c r="S582" i="6" s="1"/>
  <c r="U582" i="6"/>
  <c r="V582" i="6"/>
  <c r="X582" i="6"/>
  <c r="W582" i="6" s="1"/>
  <c r="AA582" i="6"/>
  <c r="AB582" i="6"/>
  <c r="AC582" i="6" s="1"/>
  <c r="B583" i="6"/>
  <c r="C583" i="6"/>
  <c r="D583" i="6"/>
  <c r="E583" i="6" s="1"/>
  <c r="F583" i="6"/>
  <c r="G583" i="6" s="1"/>
  <c r="H583" i="6"/>
  <c r="I583" i="6"/>
  <c r="J583" i="6"/>
  <c r="M583" i="6"/>
  <c r="N583" i="6"/>
  <c r="P583" i="6"/>
  <c r="O583" i="6" s="1"/>
  <c r="Q583" i="6"/>
  <c r="R583" i="6"/>
  <c r="T583" i="6"/>
  <c r="S583" i="6" s="1"/>
  <c r="U583" i="6"/>
  <c r="V583" i="6"/>
  <c r="X583" i="6"/>
  <c r="W583" i="6" s="1"/>
  <c r="AA583" i="6"/>
  <c r="AB583" i="6"/>
  <c r="AC583" i="6" s="1"/>
  <c r="B584" i="6"/>
  <c r="C584" i="6"/>
  <c r="D584" i="6"/>
  <c r="E584" i="6" s="1"/>
  <c r="F584" i="6"/>
  <c r="G584" i="6" s="1"/>
  <c r="H584" i="6"/>
  <c r="I584" i="6"/>
  <c r="J584" i="6"/>
  <c r="M584" i="6"/>
  <c r="N584" i="6"/>
  <c r="O584" i="6"/>
  <c r="P584" i="6"/>
  <c r="R584" i="6"/>
  <c r="Q584" i="6" s="1"/>
  <c r="T584" i="6"/>
  <c r="S584" i="6" s="1"/>
  <c r="U584" i="6"/>
  <c r="V584" i="6"/>
  <c r="X584" i="6"/>
  <c r="W584" i="6" s="1"/>
  <c r="AA584" i="6"/>
  <c r="AB584" i="6"/>
  <c r="AC584" i="6" s="1"/>
  <c r="B585" i="6"/>
  <c r="C585" i="6"/>
  <c r="D585" i="6"/>
  <c r="E585" i="6" s="1"/>
  <c r="F585" i="6"/>
  <c r="G585" i="6" s="1"/>
  <c r="H585" i="6"/>
  <c r="I585" i="6"/>
  <c r="J585" i="6"/>
  <c r="M585" i="6"/>
  <c r="N585" i="6"/>
  <c r="O585" i="6"/>
  <c r="P585" i="6"/>
  <c r="Q585" i="6"/>
  <c r="R585" i="6"/>
  <c r="T585" i="6"/>
  <c r="S585" i="6" s="1"/>
  <c r="U585" i="6"/>
  <c r="V585" i="6"/>
  <c r="X585" i="6"/>
  <c r="W585" i="6" s="1"/>
  <c r="AA585" i="6"/>
  <c r="AB585" i="6"/>
  <c r="AC585" i="6" s="1"/>
  <c r="B586" i="6"/>
  <c r="C586" i="6"/>
  <c r="D586" i="6"/>
  <c r="E586" i="6"/>
  <c r="F586" i="6"/>
  <c r="G586" i="6"/>
  <c r="H586" i="6"/>
  <c r="I586" i="6"/>
  <c r="J586" i="6"/>
  <c r="M586" i="6"/>
  <c r="N586" i="6"/>
  <c r="O586" i="6"/>
  <c r="P586" i="6"/>
  <c r="Q586" i="6"/>
  <c r="R586" i="6"/>
  <c r="T586" i="6"/>
  <c r="S586" i="6" s="1"/>
  <c r="U586" i="6"/>
  <c r="V586" i="6"/>
  <c r="X586" i="6"/>
  <c r="W586" i="6" s="1"/>
  <c r="AA586" i="6"/>
  <c r="AB586" i="6"/>
  <c r="AC586" i="6" s="1"/>
  <c r="B587" i="6"/>
  <c r="C587" i="6"/>
  <c r="D587" i="6"/>
  <c r="E587" i="6" s="1"/>
  <c r="F587" i="6"/>
  <c r="G587" i="6" s="1"/>
  <c r="H587" i="6"/>
  <c r="I587" i="6"/>
  <c r="J587" i="6"/>
  <c r="M587" i="6"/>
  <c r="N587" i="6"/>
  <c r="O587" i="6"/>
  <c r="P587" i="6"/>
  <c r="R587" i="6"/>
  <c r="Q587" i="6" s="1"/>
  <c r="T587" i="6"/>
  <c r="S587" i="6" s="1"/>
  <c r="U587" i="6"/>
  <c r="V587" i="6"/>
  <c r="X587" i="6"/>
  <c r="W587" i="6" s="1"/>
  <c r="AA587" i="6"/>
  <c r="AB587" i="6"/>
  <c r="AC587" i="6" s="1"/>
  <c r="B588" i="6"/>
  <c r="C588" i="6"/>
  <c r="D588" i="6"/>
  <c r="E588" i="6"/>
  <c r="F588" i="6"/>
  <c r="G588" i="6"/>
  <c r="H588" i="6"/>
  <c r="I588" i="6"/>
  <c r="J588" i="6"/>
  <c r="M588" i="6"/>
  <c r="N588" i="6"/>
  <c r="O588" i="6"/>
  <c r="P588" i="6"/>
  <c r="Q588" i="6"/>
  <c r="R588" i="6"/>
  <c r="T588" i="6"/>
  <c r="S588" i="6" s="1"/>
  <c r="U588" i="6"/>
  <c r="V588" i="6"/>
  <c r="X588" i="6"/>
  <c r="W588" i="6" s="1"/>
  <c r="AA588" i="6"/>
  <c r="AB588" i="6"/>
  <c r="AC588" i="6" s="1"/>
  <c r="B589" i="6"/>
  <c r="C589" i="6"/>
  <c r="D589" i="6"/>
  <c r="E589" i="6"/>
  <c r="F589" i="6"/>
  <c r="G589" i="6"/>
  <c r="H589" i="6"/>
  <c r="I589" i="6"/>
  <c r="J589" i="6"/>
  <c r="M589" i="6"/>
  <c r="N589" i="6"/>
  <c r="O589" i="6"/>
  <c r="P589" i="6"/>
  <c r="R589" i="6"/>
  <c r="Q589" i="6" s="1"/>
  <c r="T589" i="6"/>
  <c r="S589" i="6" s="1"/>
  <c r="U589" i="6"/>
  <c r="V589" i="6"/>
  <c r="X589" i="6"/>
  <c r="W589" i="6" s="1"/>
  <c r="AA589" i="6"/>
  <c r="AB589" i="6"/>
  <c r="AC589" i="6" s="1"/>
  <c r="B590" i="6"/>
  <c r="C590" i="6"/>
  <c r="D590" i="6"/>
  <c r="E590" i="6" s="1"/>
  <c r="F590" i="6"/>
  <c r="G590" i="6" s="1"/>
  <c r="H590" i="6"/>
  <c r="I590" i="6"/>
  <c r="J590" i="6"/>
  <c r="M590" i="6"/>
  <c r="N590" i="6"/>
  <c r="P590" i="6"/>
  <c r="O590" i="6" s="1"/>
  <c r="Q590" i="6"/>
  <c r="R590" i="6"/>
  <c r="T590" i="6"/>
  <c r="S590" i="6" s="1"/>
  <c r="U590" i="6"/>
  <c r="V590" i="6"/>
  <c r="X590" i="6"/>
  <c r="W590" i="6" s="1"/>
  <c r="AA590" i="6"/>
  <c r="AB590" i="6"/>
  <c r="AC590" i="6" s="1"/>
  <c r="B591" i="6"/>
  <c r="C591" i="6"/>
  <c r="D591" i="6"/>
  <c r="E591" i="6" s="1"/>
  <c r="F591" i="6"/>
  <c r="G591" i="6" s="1"/>
  <c r="H591" i="6"/>
  <c r="I591" i="6"/>
  <c r="J591" i="6"/>
  <c r="M591" i="6"/>
  <c r="N591" i="6"/>
  <c r="O591" i="6"/>
  <c r="P591" i="6"/>
  <c r="R591" i="6"/>
  <c r="Q591" i="6" s="1"/>
  <c r="T591" i="6"/>
  <c r="S591" i="6" s="1"/>
  <c r="U591" i="6"/>
  <c r="V591" i="6"/>
  <c r="X591" i="6"/>
  <c r="W591" i="6" s="1"/>
  <c r="AA591" i="6"/>
  <c r="AB591" i="6"/>
  <c r="AC591" i="6" s="1"/>
  <c r="B592" i="6"/>
  <c r="C592" i="6"/>
  <c r="D592" i="6"/>
  <c r="E592" i="6"/>
  <c r="F592" i="6"/>
  <c r="G592" i="6"/>
  <c r="H592" i="6"/>
  <c r="I592" i="6"/>
  <c r="J592" i="6"/>
  <c r="M592" i="6"/>
  <c r="N592" i="6"/>
  <c r="O592" i="6"/>
  <c r="P592" i="6"/>
  <c r="Q592" i="6"/>
  <c r="R592" i="6"/>
  <c r="T592" i="6"/>
  <c r="S592" i="6" s="1"/>
  <c r="U592" i="6"/>
  <c r="V592" i="6"/>
  <c r="X592" i="6"/>
  <c r="W592" i="6" s="1"/>
  <c r="AA592" i="6"/>
  <c r="AB592" i="6"/>
  <c r="AC592" i="6" s="1"/>
  <c r="B593" i="6"/>
  <c r="C593" i="6"/>
  <c r="D593" i="6"/>
  <c r="E593" i="6" s="1"/>
  <c r="F593" i="6"/>
  <c r="G593" i="6" s="1"/>
  <c r="H593" i="6"/>
  <c r="I593" i="6"/>
  <c r="J593" i="6"/>
  <c r="M593" i="6"/>
  <c r="N593" i="6"/>
  <c r="O593" i="6"/>
  <c r="P593" i="6"/>
  <c r="Q593" i="6"/>
  <c r="R593" i="6"/>
  <c r="T593" i="6"/>
  <c r="S593" i="6" s="1"/>
  <c r="U593" i="6"/>
  <c r="V593" i="6"/>
  <c r="X593" i="6"/>
  <c r="W593" i="6" s="1"/>
  <c r="AA593" i="6"/>
  <c r="AB593" i="6"/>
  <c r="AC593" i="6" s="1"/>
  <c r="B594" i="6"/>
  <c r="C594" i="6"/>
  <c r="D594" i="6"/>
  <c r="E594" i="6"/>
  <c r="F594" i="6"/>
  <c r="G594" i="6"/>
  <c r="H594" i="6"/>
  <c r="I594" i="6"/>
  <c r="J594" i="6"/>
  <c r="M594" i="6"/>
  <c r="N594" i="6"/>
  <c r="O594" i="6"/>
  <c r="P594" i="6"/>
  <c r="R594" i="6"/>
  <c r="Q594" i="6" s="1"/>
  <c r="T594" i="6"/>
  <c r="S594" i="6" s="1"/>
  <c r="U594" i="6"/>
  <c r="V594" i="6"/>
  <c r="W594" i="6"/>
  <c r="X594" i="6"/>
  <c r="AA594" i="6"/>
  <c r="AB594" i="6"/>
  <c r="AC594" i="6" s="1"/>
  <c r="B595" i="6"/>
  <c r="C595" i="6"/>
  <c r="D595" i="6"/>
  <c r="E595" i="6"/>
  <c r="F595" i="6"/>
  <c r="G595" i="6"/>
  <c r="H595" i="6"/>
  <c r="I595" i="6"/>
  <c r="J595" i="6"/>
  <c r="M595" i="6"/>
  <c r="N595" i="6"/>
  <c r="P595" i="6"/>
  <c r="O595" i="6" s="1"/>
  <c r="R595" i="6"/>
  <c r="Q595" i="6" s="1"/>
  <c r="T595" i="6"/>
  <c r="S595" i="6" s="1"/>
  <c r="U595" i="6"/>
  <c r="V595" i="6"/>
  <c r="X595" i="6"/>
  <c r="W595" i="6" s="1"/>
  <c r="AA595" i="6"/>
  <c r="AB595" i="6"/>
  <c r="AC595" i="6" s="1"/>
  <c r="B596" i="6"/>
  <c r="C596" i="6"/>
  <c r="D596" i="6"/>
  <c r="E596" i="6" s="1"/>
  <c r="F596" i="6"/>
  <c r="G596" i="6" s="1"/>
  <c r="H596" i="6"/>
  <c r="I596" i="6"/>
  <c r="J596" i="6"/>
  <c r="M596" i="6"/>
  <c r="N596" i="6"/>
  <c r="O596" i="6"/>
  <c r="P596" i="6"/>
  <c r="Q596" i="6"/>
  <c r="R596" i="6"/>
  <c r="T596" i="6"/>
  <c r="S596" i="6" s="1"/>
  <c r="U596" i="6"/>
  <c r="V596" i="6"/>
  <c r="X596" i="6"/>
  <c r="W596" i="6" s="1"/>
  <c r="AA596" i="6"/>
  <c r="AB596" i="6"/>
  <c r="AC596" i="6" s="1"/>
  <c r="B597" i="6"/>
  <c r="C597" i="6"/>
  <c r="D597" i="6"/>
  <c r="E597" i="6" s="1"/>
  <c r="F597" i="6"/>
  <c r="G597" i="6" s="1"/>
  <c r="H597" i="6"/>
  <c r="I597" i="6"/>
  <c r="J597" i="6"/>
  <c r="M597" i="6"/>
  <c r="N597" i="6"/>
  <c r="O597" i="6"/>
  <c r="P597" i="6"/>
  <c r="R597" i="6"/>
  <c r="Q597" i="6" s="1"/>
  <c r="T597" i="6"/>
  <c r="S597" i="6" s="1"/>
  <c r="U597" i="6"/>
  <c r="V597" i="6"/>
  <c r="X597" i="6"/>
  <c r="W597" i="6" s="1"/>
  <c r="AA597" i="6"/>
  <c r="AB597" i="6"/>
  <c r="AC597" i="6" s="1"/>
  <c r="B598" i="6"/>
  <c r="C598" i="6"/>
  <c r="D598" i="6"/>
  <c r="E598" i="6" s="1"/>
  <c r="F598" i="6"/>
  <c r="G598" i="6" s="1"/>
  <c r="H598" i="6"/>
  <c r="I598" i="6"/>
  <c r="J598" i="6"/>
  <c r="M598" i="6"/>
  <c r="N598" i="6"/>
  <c r="O598" i="6"/>
  <c r="P598" i="6"/>
  <c r="Q598" i="6"/>
  <c r="R598" i="6"/>
  <c r="T598" i="6"/>
  <c r="S598" i="6" s="1"/>
  <c r="U598" i="6"/>
  <c r="V598" i="6"/>
  <c r="X598" i="6"/>
  <c r="W598" i="6" s="1"/>
  <c r="AA598" i="6"/>
  <c r="AB598" i="6"/>
  <c r="AC598" i="6" s="1"/>
  <c r="B599" i="6"/>
  <c r="C599" i="6"/>
  <c r="D599" i="6"/>
  <c r="E599" i="6"/>
  <c r="F599" i="6"/>
  <c r="G599" i="6"/>
  <c r="H599" i="6"/>
  <c r="I599" i="6"/>
  <c r="J599" i="6"/>
  <c r="M599" i="6"/>
  <c r="N599" i="6"/>
  <c r="P599" i="6"/>
  <c r="O599" i="6" s="1"/>
  <c r="Q599" i="6"/>
  <c r="R599" i="6"/>
  <c r="T599" i="6"/>
  <c r="S599" i="6" s="1"/>
  <c r="U599" i="6"/>
  <c r="V599" i="6"/>
  <c r="X599" i="6"/>
  <c r="W599" i="6" s="1"/>
  <c r="AA599" i="6"/>
  <c r="AB599" i="6"/>
  <c r="AC599" i="6" s="1"/>
  <c r="B600" i="6"/>
  <c r="C600" i="6"/>
  <c r="D600" i="6"/>
  <c r="E600" i="6"/>
  <c r="F600" i="6"/>
  <c r="G600" i="6"/>
  <c r="H600" i="6"/>
  <c r="I600" i="6"/>
  <c r="J600" i="6"/>
  <c r="M600" i="6"/>
  <c r="N600" i="6"/>
  <c r="O600" i="6"/>
  <c r="P600" i="6"/>
  <c r="R600" i="6"/>
  <c r="Q600" i="6" s="1"/>
  <c r="T600" i="6"/>
  <c r="S600" i="6" s="1"/>
  <c r="U600" i="6"/>
  <c r="V600" i="6"/>
  <c r="W600" i="6"/>
  <c r="X600" i="6"/>
  <c r="AA600" i="6"/>
  <c r="AB600" i="6"/>
  <c r="AC600" i="6" s="1"/>
  <c r="B601" i="6"/>
  <c r="C601" i="6"/>
  <c r="D601" i="6"/>
  <c r="E601" i="6"/>
  <c r="F601" i="6"/>
  <c r="G601" i="6"/>
  <c r="H601" i="6"/>
  <c r="I601" i="6"/>
  <c r="J601" i="6"/>
  <c r="M601" i="6"/>
  <c r="N601" i="6"/>
  <c r="O601" i="6"/>
  <c r="P601" i="6"/>
  <c r="Q601" i="6"/>
  <c r="R601" i="6"/>
  <c r="T601" i="6"/>
  <c r="S601" i="6" s="1"/>
  <c r="U601" i="6"/>
  <c r="V601" i="6"/>
  <c r="W601" i="6"/>
  <c r="X601" i="6"/>
  <c r="AA601" i="6"/>
  <c r="AB601" i="6"/>
  <c r="AC601" i="6" s="1"/>
  <c r="B602" i="6"/>
  <c r="C602" i="6"/>
  <c r="D602" i="6"/>
  <c r="E602" i="6" s="1"/>
  <c r="F602" i="6"/>
  <c r="G602" i="6" s="1"/>
  <c r="H602" i="6"/>
  <c r="I602" i="6"/>
  <c r="J602" i="6"/>
  <c r="M602" i="6"/>
  <c r="N602" i="6"/>
  <c r="O602" i="6"/>
  <c r="P602" i="6"/>
  <c r="Q602" i="6"/>
  <c r="R602" i="6"/>
  <c r="T602" i="6"/>
  <c r="S602" i="6" s="1"/>
  <c r="U602" i="6"/>
  <c r="V602" i="6"/>
  <c r="X602" i="6"/>
  <c r="W602" i="6" s="1"/>
  <c r="AA602" i="6"/>
  <c r="AB602" i="6"/>
  <c r="AC602" i="6" s="1"/>
  <c r="B603" i="6"/>
  <c r="C603" i="6"/>
  <c r="D603" i="6"/>
  <c r="E603" i="6"/>
  <c r="F603" i="6"/>
  <c r="G603" i="6"/>
  <c r="H603" i="6"/>
  <c r="I603" i="6"/>
  <c r="J603" i="6"/>
  <c r="M603" i="6"/>
  <c r="N603" i="6"/>
  <c r="O603" i="6"/>
  <c r="P603" i="6"/>
  <c r="R603" i="6"/>
  <c r="Q603" i="6" s="1"/>
  <c r="T603" i="6"/>
  <c r="S603" i="6" s="1"/>
  <c r="U603" i="6"/>
  <c r="V603" i="6"/>
  <c r="X603" i="6"/>
  <c r="W603" i="6" s="1"/>
  <c r="AA603" i="6"/>
  <c r="AB603" i="6"/>
  <c r="AC603" i="6"/>
  <c r="B604" i="6"/>
  <c r="C604" i="6"/>
  <c r="D604" i="6"/>
  <c r="E604" i="6" s="1"/>
  <c r="F604" i="6"/>
  <c r="G604" i="6" s="1"/>
  <c r="H604" i="6"/>
  <c r="I604" i="6"/>
  <c r="J604" i="6"/>
  <c r="M604" i="6"/>
  <c r="N604" i="6"/>
  <c r="O604" i="6"/>
  <c r="P604" i="6"/>
  <c r="Q604" i="6"/>
  <c r="R604" i="6"/>
  <c r="T604" i="6"/>
  <c r="S604" i="6" s="1"/>
  <c r="U604" i="6"/>
  <c r="V604" i="6"/>
  <c r="X604" i="6"/>
  <c r="W604" i="6" s="1"/>
  <c r="AA604" i="6"/>
  <c r="AB604" i="6"/>
  <c r="AC604" i="6"/>
  <c r="B605" i="6"/>
  <c r="C605" i="6"/>
  <c r="D605" i="6"/>
  <c r="E605" i="6" s="1"/>
  <c r="F605" i="6"/>
  <c r="G605" i="6" s="1"/>
  <c r="H605" i="6"/>
  <c r="I605" i="6"/>
  <c r="J605" i="6"/>
  <c r="M605" i="6"/>
  <c r="N605" i="6"/>
  <c r="O605" i="6"/>
  <c r="P605" i="6"/>
  <c r="R605" i="6"/>
  <c r="Q605" i="6" s="1"/>
  <c r="T605" i="6"/>
  <c r="S605" i="6" s="1"/>
  <c r="U605" i="6"/>
  <c r="V605" i="6"/>
  <c r="X605" i="6"/>
  <c r="W605" i="6" s="1"/>
  <c r="AA605" i="6"/>
  <c r="AB605" i="6"/>
  <c r="AC605" i="6" s="1"/>
  <c r="B606" i="6"/>
  <c r="C606" i="6"/>
  <c r="D606" i="6"/>
  <c r="E606" i="6" s="1"/>
  <c r="F606" i="6"/>
  <c r="G606" i="6" s="1"/>
  <c r="H606" i="6"/>
  <c r="I606" i="6"/>
  <c r="J606" i="6"/>
  <c r="M606" i="6"/>
  <c r="N606" i="6"/>
  <c r="P606" i="6"/>
  <c r="O606" i="6" s="1"/>
  <c r="R606" i="6"/>
  <c r="Q606" i="6" s="1"/>
  <c r="T606" i="6"/>
  <c r="S606" i="6" s="1"/>
  <c r="U606" i="6"/>
  <c r="V606" i="6"/>
  <c r="W606" i="6"/>
  <c r="X606" i="6"/>
  <c r="AA606" i="6"/>
  <c r="AB606" i="6"/>
  <c r="AC606" i="6"/>
  <c r="B607" i="6"/>
  <c r="C607" i="6"/>
  <c r="D607" i="6"/>
  <c r="E607" i="6" s="1"/>
  <c r="F607" i="6"/>
  <c r="G607" i="6" s="1"/>
  <c r="H607" i="6"/>
  <c r="I607" i="6"/>
  <c r="J607" i="6"/>
  <c r="M607" i="6"/>
  <c r="N607" i="6"/>
  <c r="P607" i="6"/>
  <c r="O607" i="6" s="1"/>
  <c r="Q607" i="6"/>
  <c r="R607" i="6"/>
  <c r="T607" i="6"/>
  <c r="S607" i="6" s="1"/>
  <c r="U607" i="6"/>
  <c r="V607" i="6"/>
  <c r="X607" i="6"/>
  <c r="W607" i="6" s="1"/>
  <c r="AA607" i="6"/>
  <c r="AB607" i="6"/>
  <c r="AC607" i="6"/>
  <c r="B608" i="6"/>
  <c r="C608" i="6"/>
  <c r="D608" i="6"/>
  <c r="E608" i="6" s="1"/>
  <c r="F608" i="6"/>
  <c r="G608" i="6" s="1"/>
  <c r="H608" i="6"/>
  <c r="I608" i="6"/>
  <c r="J608" i="6"/>
  <c r="M608" i="6"/>
  <c r="N608" i="6"/>
  <c r="P608" i="6"/>
  <c r="O608" i="6" s="1"/>
  <c r="R608" i="6"/>
  <c r="Q608" i="6" s="1"/>
  <c r="T608" i="6"/>
  <c r="S608" i="6" s="1"/>
  <c r="U608" i="6"/>
  <c r="V608" i="6"/>
  <c r="X608" i="6"/>
  <c r="W608" i="6" s="1"/>
  <c r="AA608" i="6"/>
  <c r="AB608" i="6"/>
  <c r="AC608" i="6" s="1"/>
  <c r="B609" i="6"/>
  <c r="C609" i="6"/>
  <c r="D609" i="6"/>
  <c r="E609" i="6" s="1"/>
  <c r="F609" i="6"/>
  <c r="G609" i="6" s="1"/>
  <c r="H609" i="6"/>
  <c r="I609" i="6"/>
  <c r="J609" i="6"/>
  <c r="M609" i="6"/>
  <c r="N609" i="6"/>
  <c r="O609" i="6"/>
  <c r="P609" i="6"/>
  <c r="R609" i="6"/>
  <c r="Q609" i="6" s="1"/>
  <c r="T609" i="6"/>
  <c r="S609" i="6" s="1"/>
  <c r="U609" i="6"/>
  <c r="V609" i="6"/>
  <c r="X609" i="6"/>
  <c r="W609" i="6" s="1"/>
  <c r="AA609" i="6"/>
  <c r="AB609" i="6"/>
  <c r="AC609" i="6"/>
  <c r="B610" i="6"/>
  <c r="C610" i="6"/>
  <c r="D610" i="6"/>
  <c r="E610" i="6" s="1"/>
  <c r="F610" i="6"/>
  <c r="G610" i="6" s="1"/>
  <c r="H610" i="6"/>
  <c r="I610" i="6"/>
  <c r="J610" i="6"/>
  <c r="M610" i="6"/>
  <c r="N610" i="6"/>
  <c r="O610" i="6"/>
  <c r="P610" i="6"/>
  <c r="Q610" i="6"/>
  <c r="R610" i="6"/>
  <c r="T610" i="6"/>
  <c r="S610" i="6" s="1"/>
  <c r="U610" i="6"/>
  <c r="V610" i="6"/>
  <c r="X610" i="6"/>
  <c r="W610" i="6" s="1"/>
  <c r="AA610" i="6"/>
  <c r="AB610" i="6"/>
  <c r="AC610" i="6" s="1"/>
  <c r="B611" i="6"/>
  <c r="C611" i="6"/>
  <c r="D611" i="6"/>
  <c r="E611" i="6"/>
  <c r="F611" i="6"/>
  <c r="G611" i="6"/>
  <c r="H611" i="6"/>
  <c r="I611" i="6"/>
  <c r="J611" i="6"/>
  <c r="M611" i="6"/>
  <c r="N611" i="6"/>
  <c r="O611" i="6"/>
  <c r="P611" i="6"/>
  <c r="Q611" i="6"/>
  <c r="R611" i="6"/>
  <c r="T611" i="6"/>
  <c r="S611" i="6" s="1"/>
  <c r="U611" i="6"/>
  <c r="V611" i="6"/>
  <c r="X611" i="6"/>
  <c r="W611" i="6" s="1"/>
  <c r="AA611" i="6"/>
  <c r="AB611" i="6"/>
  <c r="AC611" i="6" s="1"/>
  <c r="B612" i="6"/>
  <c r="C612" i="6"/>
  <c r="D612" i="6"/>
  <c r="E612" i="6"/>
  <c r="F612" i="6"/>
  <c r="G612" i="6"/>
  <c r="H612" i="6"/>
  <c r="I612" i="6"/>
  <c r="J612" i="6"/>
  <c r="M612" i="6"/>
  <c r="N612" i="6"/>
  <c r="O612" i="6"/>
  <c r="P612" i="6"/>
  <c r="R612" i="6"/>
  <c r="Q612" i="6" s="1"/>
  <c r="T612" i="6"/>
  <c r="S612" i="6" s="1"/>
  <c r="U612" i="6"/>
  <c r="V612" i="6"/>
  <c r="X612" i="6"/>
  <c r="W612" i="6" s="1"/>
  <c r="AA612" i="6"/>
  <c r="AB612" i="6"/>
  <c r="AC612" i="6" s="1"/>
  <c r="B613" i="6"/>
  <c r="C613" i="6"/>
  <c r="D613" i="6"/>
  <c r="E613" i="6" s="1"/>
  <c r="F613" i="6"/>
  <c r="G613" i="6" s="1"/>
  <c r="H613" i="6"/>
  <c r="I613" i="6"/>
  <c r="J613" i="6"/>
  <c r="M613" i="6"/>
  <c r="N613" i="6"/>
  <c r="O613" i="6"/>
  <c r="P613" i="6"/>
  <c r="Q613" i="6"/>
  <c r="R613" i="6"/>
  <c r="T613" i="6"/>
  <c r="S613" i="6" s="1"/>
  <c r="U613" i="6"/>
  <c r="V613" i="6"/>
  <c r="X613" i="6"/>
  <c r="W613" i="6" s="1"/>
  <c r="AA613" i="6"/>
  <c r="AB613" i="6"/>
  <c r="AC613" i="6" s="1"/>
  <c r="B614" i="6"/>
  <c r="C614" i="6"/>
  <c r="D614" i="6"/>
  <c r="E614" i="6"/>
  <c r="F614" i="6"/>
  <c r="G614" i="6"/>
  <c r="H614" i="6"/>
  <c r="I614" i="6"/>
  <c r="J614" i="6"/>
  <c r="M614" i="6"/>
  <c r="N614" i="6"/>
  <c r="O614" i="6"/>
  <c r="P614" i="6"/>
  <c r="R614" i="6"/>
  <c r="Q614" i="6" s="1"/>
  <c r="T614" i="6"/>
  <c r="S614" i="6" s="1"/>
  <c r="U614" i="6"/>
  <c r="V614" i="6"/>
  <c r="X614" i="6"/>
  <c r="W614" i="6" s="1"/>
  <c r="AA614" i="6"/>
  <c r="AB614" i="6"/>
  <c r="AC614" i="6" s="1"/>
  <c r="B615" i="6"/>
  <c r="C615" i="6"/>
  <c r="D615" i="6"/>
  <c r="E615" i="6"/>
  <c r="F615" i="6"/>
  <c r="G615" i="6"/>
  <c r="H615" i="6"/>
  <c r="I615" i="6"/>
  <c r="J615" i="6"/>
  <c r="M615" i="6"/>
  <c r="N615" i="6"/>
  <c r="O615" i="6"/>
  <c r="P615" i="6"/>
  <c r="R615" i="6"/>
  <c r="Q615" i="6" s="1"/>
  <c r="T615" i="6"/>
  <c r="S615" i="6" s="1"/>
  <c r="U615" i="6"/>
  <c r="V615" i="6"/>
  <c r="X615" i="6"/>
  <c r="W615" i="6" s="1"/>
  <c r="AA615" i="6"/>
  <c r="AB615" i="6"/>
  <c r="AC615" i="6" s="1"/>
  <c r="B616" i="6"/>
  <c r="C616" i="6"/>
  <c r="D616" i="6"/>
  <c r="E616" i="6" s="1"/>
  <c r="F616" i="6"/>
  <c r="G616" i="6" s="1"/>
  <c r="H616" i="6"/>
  <c r="I616" i="6"/>
  <c r="J616" i="6"/>
  <c r="M616" i="6"/>
  <c r="N616" i="6"/>
  <c r="P616" i="6"/>
  <c r="O616" i="6" s="1"/>
  <c r="Q616" i="6"/>
  <c r="R616" i="6"/>
  <c r="T616" i="6"/>
  <c r="S616" i="6" s="1"/>
  <c r="U616" i="6"/>
  <c r="V616" i="6"/>
  <c r="X616" i="6"/>
  <c r="W616" i="6" s="1"/>
  <c r="AA616" i="6"/>
  <c r="AB616" i="6"/>
  <c r="AC616" i="6" s="1"/>
  <c r="B617" i="6"/>
  <c r="C617" i="6"/>
  <c r="D617" i="6"/>
  <c r="E617" i="6" s="1"/>
  <c r="F617" i="6"/>
  <c r="G617" i="6" s="1"/>
  <c r="H617" i="6"/>
  <c r="I617" i="6"/>
  <c r="J617" i="6"/>
  <c r="M617" i="6"/>
  <c r="N617" i="6"/>
  <c r="O617" i="6"/>
  <c r="P617" i="6"/>
  <c r="R617" i="6"/>
  <c r="Q617" i="6" s="1"/>
  <c r="T617" i="6"/>
  <c r="S617" i="6" s="1"/>
  <c r="U617" i="6"/>
  <c r="V617" i="6"/>
  <c r="X617" i="6"/>
  <c r="W617" i="6" s="1"/>
  <c r="AA617" i="6"/>
  <c r="AB617" i="6"/>
  <c r="AC617" i="6" s="1"/>
  <c r="B618" i="6"/>
  <c r="C618" i="6"/>
  <c r="D618" i="6"/>
  <c r="E618" i="6" s="1"/>
  <c r="F618" i="6"/>
  <c r="G618" i="6" s="1"/>
  <c r="H618" i="6"/>
  <c r="I618" i="6"/>
  <c r="J618" i="6"/>
  <c r="M618" i="6"/>
  <c r="N618" i="6"/>
  <c r="O618" i="6"/>
  <c r="P618" i="6"/>
  <c r="Q618" i="6"/>
  <c r="R618" i="6"/>
  <c r="T618" i="6"/>
  <c r="S618" i="6" s="1"/>
  <c r="U618" i="6"/>
  <c r="V618" i="6"/>
  <c r="X618" i="6"/>
  <c r="W618" i="6" s="1"/>
  <c r="AA618" i="6"/>
  <c r="AB618" i="6"/>
  <c r="AC618" i="6" s="1"/>
  <c r="B619" i="6"/>
  <c r="C619" i="6"/>
  <c r="D619" i="6"/>
  <c r="E619" i="6"/>
  <c r="F619" i="6"/>
  <c r="G619" i="6"/>
  <c r="H619" i="6"/>
  <c r="I619" i="6"/>
  <c r="J619" i="6"/>
  <c r="M619" i="6"/>
  <c r="N619" i="6"/>
  <c r="O619" i="6"/>
  <c r="P619" i="6"/>
  <c r="Q619" i="6"/>
  <c r="R619" i="6"/>
  <c r="T619" i="6"/>
  <c r="S619" i="6" s="1"/>
  <c r="U619" i="6"/>
  <c r="V619" i="6"/>
  <c r="X619" i="6"/>
  <c r="W619" i="6" s="1"/>
  <c r="AA619" i="6"/>
  <c r="AB619" i="6"/>
  <c r="AC619" i="6" s="1"/>
  <c r="B620" i="6"/>
  <c r="C620" i="6"/>
  <c r="D620" i="6"/>
  <c r="E620" i="6"/>
  <c r="F620" i="6"/>
  <c r="G620" i="6"/>
  <c r="H620" i="6"/>
  <c r="I620" i="6"/>
  <c r="J620" i="6"/>
  <c r="M620" i="6"/>
  <c r="N620" i="6"/>
  <c r="O620" i="6"/>
  <c r="P620" i="6"/>
  <c r="R620" i="6"/>
  <c r="Q620" i="6" s="1"/>
  <c r="T620" i="6"/>
  <c r="S620" i="6" s="1"/>
  <c r="U620" i="6"/>
  <c r="V620" i="6"/>
  <c r="X620" i="6"/>
  <c r="W620" i="6" s="1"/>
  <c r="AA620" i="6"/>
  <c r="AB620" i="6"/>
  <c r="AC620" i="6" s="1"/>
  <c r="B621" i="6"/>
  <c r="C621" i="6"/>
  <c r="D621" i="6"/>
  <c r="E621" i="6" s="1"/>
  <c r="F621" i="6"/>
  <c r="G621" i="6" s="1"/>
  <c r="H621" i="6"/>
  <c r="I621" i="6"/>
  <c r="J621" i="6"/>
  <c r="M621" i="6"/>
  <c r="N621" i="6"/>
  <c r="O621" i="6"/>
  <c r="P621" i="6"/>
  <c r="Q621" i="6"/>
  <c r="R621" i="6"/>
  <c r="T621" i="6"/>
  <c r="S621" i="6" s="1"/>
  <c r="U621" i="6"/>
  <c r="V621" i="6"/>
  <c r="X621" i="6"/>
  <c r="W621" i="6" s="1"/>
  <c r="AA621" i="6"/>
  <c r="AB621" i="6"/>
  <c r="AC621" i="6" s="1"/>
  <c r="B622" i="6"/>
  <c r="C622" i="6"/>
  <c r="D622" i="6"/>
  <c r="E622" i="6" s="1"/>
  <c r="F622" i="6"/>
  <c r="G622" i="6" s="1"/>
  <c r="H622" i="6"/>
  <c r="I622" i="6"/>
  <c r="J622" i="6"/>
  <c r="M622" i="6"/>
  <c r="N622" i="6"/>
  <c r="P622" i="6"/>
  <c r="O622" i="6" s="1"/>
  <c r="R622" i="6"/>
  <c r="Q622" i="6" s="1"/>
  <c r="T622" i="6"/>
  <c r="S622" i="6" s="1"/>
  <c r="U622" i="6"/>
  <c r="V622" i="6"/>
  <c r="W622" i="6"/>
  <c r="X622" i="6"/>
  <c r="AA622" i="6"/>
  <c r="AB622" i="6"/>
  <c r="AC622" i="6" s="1"/>
  <c r="B623" i="6"/>
  <c r="C623" i="6"/>
  <c r="D623" i="6"/>
  <c r="E623" i="6"/>
  <c r="F623" i="6"/>
  <c r="G623" i="6"/>
  <c r="H623" i="6"/>
  <c r="I623" i="6"/>
  <c r="J623" i="6"/>
  <c r="M623" i="6"/>
  <c r="N623" i="6"/>
  <c r="O623" i="6"/>
  <c r="P623" i="6"/>
  <c r="Q623" i="6"/>
  <c r="R623" i="6"/>
  <c r="T623" i="6"/>
  <c r="S623" i="6" s="1"/>
  <c r="U623" i="6"/>
  <c r="V623" i="6"/>
  <c r="W623" i="6"/>
  <c r="X623" i="6"/>
  <c r="AA623" i="6"/>
  <c r="AB623" i="6"/>
  <c r="AC623" i="6" s="1"/>
  <c r="B624" i="6"/>
  <c r="C624" i="6"/>
  <c r="D624" i="6"/>
  <c r="E624" i="6"/>
  <c r="F624" i="6"/>
  <c r="G624" i="6"/>
  <c r="H624" i="6"/>
  <c r="I624" i="6"/>
  <c r="J624" i="6"/>
  <c r="M624" i="6"/>
  <c r="N624" i="6"/>
  <c r="O624" i="6"/>
  <c r="P624" i="6"/>
  <c r="R624" i="6"/>
  <c r="Q624" i="6" s="1"/>
  <c r="T624" i="6"/>
  <c r="S624" i="6" s="1"/>
  <c r="U624" i="6"/>
  <c r="V624" i="6"/>
  <c r="X624" i="6"/>
  <c r="W624" i="6" s="1"/>
  <c r="AA624" i="6"/>
  <c r="AB624" i="6"/>
  <c r="AC624" i="6" s="1"/>
  <c r="B625" i="6"/>
  <c r="C625" i="6"/>
  <c r="D625" i="6"/>
  <c r="E625" i="6"/>
  <c r="F625" i="6"/>
  <c r="G625" i="6"/>
  <c r="H625" i="6"/>
  <c r="I625" i="6"/>
  <c r="J625" i="6"/>
  <c r="M625" i="6"/>
  <c r="N625" i="6"/>
  <c r="O625" i="6"/>
  <c r="P625" i="6"/>
  <c r="Q625" i="6"/>
  <c r="R625" i="6"/>
  <c r="T625" i="6"/>
  <c r="S625" i="6" s="1"/>
  <c r="U625" i="6"/>
  <c r="V625" i="6"/>
  <c r="X625" i="6"/>
  <c r="W625" i="6" s="1"/>
  <c r="AA625" i="6"/>
  <c r="AB625" i="6"/>
  <c r="AC625" i="6" s="1"/>
  <c r="B626" i="6"/>
  <c r="C626" i="6"/>
  <c r="D626" i="6"/>
  <c r="E626" i="6" s="1"/>
  <c r="F626" i="6"/>
  <c r="G626" i="6" s="1"/>
  <c r="H626" i="6"/>
  <c r="I626" i="6"/>
  <c r="J626" i="6"/>
  <c r="M626" i="6"/>
  <c r="N626" i="6"/>
  <c r="O626" i="6"/>
  <c r="P626" i="6"/>
  <c r="Q626" i="6"/>
  <c r="R626" i="6"/>
  <c r="T626" i="6"/>
  <c r="S626" i="6" s="1"/>
  <c r="U626" i="6"/>
  <c r="V626" i="6"/>
  <c r="X626" i="6"/>
  <c r="W626" i="6" s="1"/>
  <c r="AA626" i="6"/>
  <c r="AB626" i="6"/>
  <c r="AC626" i="6" s="1"/>
  <c r="B627" i="6"/>
  <c r="C627" i="6"/>
  <c r="D627" i="6"/>
  <c r="E627" i="6"/>
  <c r="F627" i="6"/>
  <c r="G627" i="6"/>
  <c r="H627" i="6"/>
  <c r="I627" i="6"/>
  <c r="J627" i="6"/>
  <c r="M627" i="6"/>
  <c r="N627" i="6"/>
  <c r="O627" i="6"/>
  <c r="P627" i="6"/>
  <c r="R627" i="6"/>
  <c r="Q627" i="6" s="1"/>
  <c r="T627" i="6"/>
  <c r="S627" i="6" s="1"/>
  <c r="U627" i="6"/>
  <c r="V627" i="6"/>
  <c r="X627" i="6"/>
  <c r="W627" i="6" s="1"/>
  <c r="AA627" i="6"/>
  <c r="AB627" i="6"/>
  <c r="AC627" i="6" s="1"/>
  <c r="B628" i="6"/>
  <c r="C628" i="6"/>
  <c r="D628" i="6"/>
  <c r="E628" i="6"/>
  <c r="F628" i="6"/>
  <c r="G628" i="6"/>
  <c r="H628" i="6"/>
  <c r="I628" i="6"/>
  <c r="J628" i="6"/>
  <c r="M628" i="6"/>
  <c r="N628" i="6"/>
  <c r="O628" i="6"/>
  <c r="P628" i="6"/>
  <c r="R628" i="6"/>
  <c r="Q628" i="6" s="1"/>
  <c r="T628" i="6"/>
  <c r="S628" i="6" s="1"/>
  <c r="U628" i="6"/>
  <c r="V628" i="6"/>
  <c r="X628" i="6"/>
  <c r="W628" i="6" s="1"/>
  <c r="AA628" i="6"/>
  <c r="AB628" i="6"/>
  <c r="AC628" i="6" s="1"/>
  <c r="B629" i="6"/>
  <c r="C629" i="6"/>
  <c r="D629" i="6"/>
  <c r="E629" i="6" s="1"/>
  <c r="F629" i="6"/>
  <c r="G629" i="6" s="1"/>
  <c r="H629" i="6"/>
  <c r="I629" i="6"/>
  <c r="J629" i="6"/>
  <c r="M629" i="6"/>
  <c r="N629" i="6"/>
  <c r="O629" i="6"/>
  <c r="P629" i="6"/>
  <c r="Q629" i="6"/>
  <c r="R629" i="6"/>
  <c r="T629" i="6"/>
  <c r="S629" i="6" s="1"/>
  <c r="U629" i="6"/>
  <c r="V629" i="6"/>
  <c r="X629" i="6"/>
  <c r="W629" i="6" s="1"/>
  <c r="AA629" i="6"/>
  <c r="AB629" i="6"/>
  <c r="AC629" i="6" s="1"/>
  <c r="B630" i="6"/>
  <c r="C630" i="6"/>
  <c r="D630" i="6"/>
  <c r="E630" i="6" s="1"/>
  <c r="F630" i="6"/>
  <c r="G630" i="6" s="1"/>
  <c r="H630" i="6"/>
  <c r="I630" i="6"/>
  <c r="J630" i="6"/>
  <c r="M630" i="6"/>
  <c r="N630" i="6"/>
  <c r="P630" i="6"/>
  <c r="O630" i="6" s="1"/>
  <c r="R630" i="6"/>
  <c r="Q630" i="6" s="1"/>
  <c r="T630" i="6"/>
  <c r="S630" i="6" s="1"/>
  <c r="U630" i="6"/>
  <c r="V630" i="6"/>
  <c r="W630" i="6"/>
  <c r="X630" i="6"/>
  <c r="AA630" i="6"/>
  <c r="AB630" i="6"/>
  <c r="AC630" i="6" s="1"/>
  <c r="B631" i="6"/>
  <c r="C631" i="6"/>
  <c r="D631" i="6"/>
  <c r="E631" i="6"/>
  <c r="F631" i="6"/>
  <c r="G631" i="6"/>
  <c r="H631" i="6"/>
  <c r="I631" i="6"/>
  <c r="J631" i="6"/>
  <c r="M631" i="6"/>
  <c r="N631" i="6"/>
  <c r="O631" i="6"/>
  <c r="P631" i="6"/>
  <c r="Q631" i="6"/>
  <c r="R631" i="6"/>
  <c r="T631" i="6"/>
  <c r="S631" i="6" s="1"/>
  <c r="U631" i="6"/>
  <c r="V631" i="6"/>
  <c r="X631" i="6"/>
  <c r="W631" i="6" s="1"/>
  <c r="AA631" i="6"/>
  <c r="AB631" i="6"/>
  <c r="AC631" i="6" s="1"/>
  <c r="B632" i="6"/>
  <c r="C632" i="6"/>
  <c r="D632" i="6"/>
  <c r="E632" i="6"/>
  <c r="F632" i="6"/>
  <c r="G632" i="6"/>
  <c r="H632" i="6"/>
  <c r="I632" i="6"/>
  <c r="J632" i="6"/>
  <c r="M632" i="6"/>
  <c r="N632" i="6"/>
  <c r="O632" i="6"/>
  <c r="P632" i="6"/>
  <c r="R632" i="6"/>
  <c r="Q632" i="6" s="1"/>
  <c r="T632" i="6"/>
  <c r="S632" i="6" s="1"/>
  <c r="U632" i="6"/>
  <c r="V632" i="6"/>
  <c r="X632" i="6"/>
  <c r="W632" i="6" s="1"/>
  <c r="AA632" i="6"/>
  <c r="AB632" i="6"/>
  <c r="AC632" i="6" s="1"/>
  <c r="B633" i="6"/>
  <c r="C633" i="6"/>
  <c r="D633" i="6"/>
  <c r="E633" i="6" s="1"/>
  <c r="F633" i="6"/>
  <c r="G633" i="6" s="1"/>
  <c r="H633" i="6"/>
  <c r="I633" i="6"/>
  <c r="J633" i="6"/>
  <c r="M633" i="6"/>
  <c r="N633" i="6"/>
  <c r="P633" i="6"/>
  <c r="O633" i="6" s="1"/>
  <c r="Q633" i="6"/>
  <c r="R633" i="6"/>
  <c r="T633" i="6"/>
  <c r="S633" i="6" s="1"/>
  <c r="U633" i="6"/>
  <c r="V633" i="6"/>
  <c r="X633" i="6"/>
  <c r="W633" i="6" s="1"/>
  <c r="AA633" i="6"/>
  <c r="AB633" i="6"/>
  <c r="AC633" i="6" s="1"/>
  <c r="B634" i="6"/>
  <c r="C634" i="6"/>
  <c r="D634" i="6"/>
  <c r="E634" i="6"/>
  <c r="F634" i="6"/>
  <c r="G634" i="6"/>
  <c r="H634" i="6"/>
  <c r="I634" i="6"/>
  <c r="J634" i="6"/>
  <c r="M634" i="6"/>
  <c r="N634" i="6"/>
  <c r="O634" i="6"/>
  <c r="P634" i="6"/>
  <c r="R634" i="6"/>
  <c r="Q634" i="6" s="1"/>
  <c r="T634" i="6"/>
  <c r="S634" i="6" s="1"/>
  <c r="U634" i="6"/>
  <c r="V634" i="6"/>
  <c r="X634" i="6"/>
  <c r="W634" i="6" s="1"/>
  <c r="AA634" i="6"/>
  <c r="AB634" i="6"/>
  <c r="AC634" i="6" s="1"/>
  <c r="B635" i="6"/>
  <c r="C635" i="6"/>
  <c r="D635" i="6"/>
  <c r="E635" i="6"/>
  <c r="F635" i="6"/>
  <c r="G635" i="6"/>
  <c r="H635" i="6"/>
  <c r="I635" i="6"/>
  <c r="J635" i="6"/>
  <c r="M635" i="6"/>
  <c r="N635" i="6"/>
  <c r="O635" i="6"/>
  <c r="P635" i="6"/>
  <c r="R635" i="6"/>
  <c r="Q635" i="6" s="1"/>
  <c r="T635" i="6"/>
  <c r="S635" i="6" s="1"/>
  <c r="U635" i="6"/>
  <c r="V635" i="6"/>
  <c r="X635" i="6"/>
  <c r="W635" i="6" s="1"/>
  <c r="AA635" i="6"/>
  <c r="AB635" i="6"/>
  <c r="AC635" i="6" s="1"/>
  <c r="B636" i="6"/>
  <c r="C636" i="6"/>
  <c r="D636" i="6"/>
  <c r="E636" i="6"/>
  <c r="F636" i="6"/>
  <c r="G636" i="6"/>
  <c r="H636" i="6"/>
  <c r="I636" i="6"/>
  <c r="J636" i="6"/>
  <c r="M636" i="6"/>
  <c r="N636" i="6"/>
  <c r="O636" i="6"/>
  <c r="P636" i="6"/>
  <c r="Q636" i="6"/>
  <c r="R636" i="6"/>
  <c r="T636" i="6"/>
  <c r="S636" i="6" s="1"/>
  <c r="U636" i="6"/>
  <c r="V636" i="6"/>
  <c r="X636" i="6"/>
  <c r="W636" i="6" s="1"/>
  <c r="AA636" i="6"/>
  <c r="AB636" i="6"/>
  <c r="AC636" i="6" s="1"/>
  <c r="B637" i="6"/>
  <c r="C637" i="6"/>
  <c r="D637" i="6"/>
  <c r="E637" i="6"/>
  <c r="F637" i="6"/>
  <c r="G637" i="6"/>
  <c r="H637" i="6"/>
  <c r="I637" i="6"/>
  <c r="J637" i="6"/>
  <c r="M637" i="6"/>
  <c r="N637" i="6"/>
  <c r="O637" i="6"/>
  <c r="P637" i="6"/>
  <c r="R637" i="6"/>
  <c r="Q637" i="6" s="1"/>
  <c r="T637" i="6"/>
  <c r="S637" i="6" s="1"/>
  <c r="U637" i="6"/>
  <c r="V637" i="6"/>
  <c r="X637" i="6"/>
  <c r="W637" i="6" s="1"/>
  <c r="AA637" i="6"/>
  <c r="AB637" i="6"/>
  <c r="AC637" i="6" s="1"/>
  <c r="B638" i="6"/>
  <c r="C638" i="6"/>
  <c r="D638" i="6"/>
  <c r="E638" i="6" s="1"/>
  <c r="F638" i="6"/>
  <c r="G638" i="6" s="1"/>
  <c r="H638" i="6"/>
  <c r="I638" i="6"/>
  <c r="J638" i="6"/>
  <c r="M638" i="6"/>
  <c r="N638" i="6"/>
  <c r="P638" i="6"/>
  <c r="O638" i="6" s="1"/>
  <c r="Q638" i="6"/>
  <c r="R638" i="6"/>
  <c r="T638" i="6"/>
  <c r="S638" i="6" s="1"/>
  <c r="U638" i="6"/>
  <c r="V638" i="6"/>
  <c r="X638" i="6"/>
  <c r="W638" i="6" s="1"/>
  <c r="AA638" i="6"/>
  <c r="AB638" i="6"/>
  <c r="AC638" i="6" s="1"/>
  <c r="B639" i="6"/>
  <c r="C639" i="6"/>
  <c r="D639" i="6"/>
  <c r="E639" i="6" s="1"/>
  <c r="F639" i="6"/>
  <c r="G639" i="6" s="1"/>
  <c r="H639" i="6"/>
  <c r="I639" i="6"/>
  <c r="J639" i="6"/>
  <c r="M639" i="6"/>
  <c r="N639" i="6"/>
  <c r="O639" i="6"/>
  <c r="P639" i="6"/>
  <c r="R639" i="6"/>
  <c r="Q639" i="6" s="1"/>
  <c r="T639" i="6"/>
  <c r="S639" i="6" s="1"/>
  <c r="U639" i="6"/>
  <c r="V639" i="6"/>
  <c r="X639" i="6"/>
  <c r="W639" i="6" s="1"/>
  <c r="AA639" i="6"/>
  <c r="AB639" i="6"/>
  <c r="AC639" i="6" s="1"/>
  <c r="B640" i="6"/>
  <c r="C640" i="6"/>
  <c r="D640" i="6"/>
  <c r="E640" i="6"/>
  <c r="F640" i="6"/>
  <c r="G640" i="6"/>
  <c r="H640" i="6"/>
  <c r="I640" i="6"/>
  <c r="J640" i="6"/>
  <c r="M640" i="6"/>
  <c r="N640" i="6"/>
  <c r="O640" i="6"/>
  <c r="P640" i="6"/>
  <c r="Q640" i="6"/>
  <c r="R640" i="6"/>
  <c r="T640" i="6"/>
  <c r="S640" i="6" s="1"/>
  <c r="U640" i="6"/>
  <c r="V640" i="6"/>
  <c r="X640" i="6"/>
  <c r="W640" i="6" s="1"/>
  <c r="AA640" i="6"/>
  <c r="AB640" i="6"/>
  <c r="AC640" i="6" s="1"/>
  <c r="B641" i="6"/>
  <c r="C641" i="6"/>
  <c r="D641" i="6"/>
  <c r="E641" i="6"/>
  <c r="F641" i="6"/>
  <c r="G641" i="6"/>
  <c r="H641" i="6"/>
  <c r="I641" i="6"/>
  <c r="J641" i="6"/>
  <c r="M641" i="6"/>
  <c r="N641" i="6"/>
  <c r="P641" i="6"/>
  <c r="O641" i="6" s="1"/>
  <c r="R641" i="6"/>
  <c r="Q641" i="6" s="1"/>
  <c r="T641" i="6"/>
  <c r="S641" i="6" s="1"/>
  <c r="U641" i="6"/>
  <c r="V641" i="6"/>
  <c r="X641" i="6"/>
  <c r="W641" i="6" s="1"/>
  <c r="AA641" i="6"/>
  <c r="AB641" i="6"/>
  <c r="AC641" i="6" s="1"/>
  <c r="B642" i="6"/>
  <c r="C642" i="6"/>
  <c r="D642" i="6"/>
  <c r="E642" i="6"/>
  <c r="F642" i="6"/>
  <c r="G642" i="6"/>
  <c r="H642" i="6"/>
  <c r="I642" i="6"/>
  <c r="J642" i="6"/>
  <c r="M642" i="6"/>
  <c r="N642" i="6"/>
  <c r="P642" i="6"/>
  <c r="O642" i="6" s="1"/>
  <c r="R642" i="6"/>
  <c r="Q642" i="6" s="1"/>
  <c r="T642" i="6"/>
  <c r="S642" i="6" s="1"/>
  <c r="U642" i="6"/>
  <c r="V642" i="6"/>
  <c r="X642" i="6"/>
  <c r="W642" i="6" s="1"/>
  <c r="AA642" i="6"/>
  <c r="AB642" i="6"/>
  <c r="AC642" i="6" s="1"/>
  <c r="B643" i="6"/>
  <c r="C643" i="6"/>
  <c r="D643" i="6"/>
  <c r="E643" i="6"/>
  <c r="F643" i="6"/>
  <c r="G643" i="6"/>
  <c r="H643" i="6"/>
  <c r="I643" i="6"/>
  <c r="J643" i="6"/>
  <c r="M643" i="6"/>
  <c r="N643" i="6"/>
  <c r="P643" i="6"/>
  <c r="O643" i="6" s="1"/>
  <c r="Q643" i="6"/>
  <c r="R643" i="6"/>
  <c r="T643" i="6"/>
  <c r="S643" i="6" s="1"/>
  <c r="U643" i="6"/>
  <c r="V643" i="6"/>
  <c r="X643" i="6"/>
  <c r="W643" i="6" s="1"/>
  <c r="AA643" i="6"/>
  <c r="AB643" i="6"/>
  <c r="AC643" i="6" s="1"/>
  <c r="B644" i="6"/>
  <c r="C644" i="6"/>
  <c r="D644" i="6"/>
  <c r="E644" i="6" s="1"/>
  <c r="F644" i="6"/>
  <c r="G644" i="6" s="1"/>
  <c r="H644" i="6"/>
  <c r="I644" i="6"/>
  <c r="J644" i="6"/>
  <c r="M644" i="6"/>
  <c r="N644" i="6"/>
  <c r="O644" i="6"/>
  <c r="P644" i="6"/>
  <c r="Q644" i="6"/>
  <c r="R644" i="6"/>
  <c r="T644" i="6"/>
  <c r="S644" i="6" s="1"/>
  <c r="U644" i="6"/>
  <c r="V644" i="6"/>
  <c r="X644" i="6"/>
  <c r="W644" i="6" s="1"/>
  <c r="AA644" i="6"/>
  <c r="AB644" i="6"/>
  <c r="AC644" i="6" s="1"/>
  <c r="B645" i="6"/>
  <c r="C645" i="6"/>
  <c r="D645" i="6"/>
  <c r="E645" i="6" s="1"/>
  <c r="F645" i="6"/>
  <c r="G645" i="6" s="1"/>
  <c r="H645" i="6"/>
  <c r="I645" i="6"/>
  <c r="J645" i="6"/>
  <c r="M645" i="6"/>
  <c r="N645" i="6"/>
  <c r="O645" i="6"/>
  <c r="P645" i="6"/>
  <c r="R645" i="6"/>
  <c r="Q645" i="6" s="1"/>
  <c r="T645" i="6"/>
  <c r="S645" i="6" s="1"/>
  <c r="U645" i="6"/>
  <c r="V645" i="6"/>
  <c r="X645" i="6"/>
  <c r="W645" i="6" s="1"/>
  <c r="AA645" i="6"/>
  <c r="AB645" i="6"/>
  <c r="AC645" i="6" s="1"/>
  <c r="B646" i="6"/>
  <c r="C646" i="6"/>
  <c r="D646" i="6"/>
  <c r="E646" i="6"/>
  <c r="F646" i="6"/>
  <c r="G646" i="6"/>
  <c r="H646" i="6"/>
  <c r="I646" i="6"/>
  <c r="J646" i="6"/>
  <c r="L646" i="6"/>
  <c r="K646" i="6" s="1"/>
  <c r="M646" i="6"/>
  <c r="N646" i="6"/>
  <c r="O646" i="6"/>
  <c r="P646" i="6"/>
  <c r="Q646" i="6"/>
  <c r="R646" i="6"/>
  <c r="T646" i="6"/>
  <c r="S646" i="6" s="1"/>
  <c r="U646" i="6"/>
  <c r="V646" i="6"/>
  <c r="X646" i="6"/>
  <c r="W646" i="6" s="1"/>
  <c r="AA646" i="6"/>
  <c r="AB646" i="6"/>
  <c r="AC646" i="6" s="1"/>
  <c r="B647" i="6"/>
  <c r="C647" i="6"/>
  <c r="D647" i="6"/>
  <c r="E647" i="6"/>
  <c r="F647" i="6"/>
  <c r="G647" i="6"/>
  <c r="H647" i="6"/>
  <c r="I647" i="6"/>
  <c r="J647" i="6"/>
  <c r="M647" i="6"/>
  <c r="N647" i="6"/>
  <c r="P647" i="6"/>
  <c r="O647" i="6" s="1"/>
  <c r="R647" i="6"/>
  <c r="Q647" i="6" s="1"/>
  <c r="T647" i="6"/>
  <c r="S647" i="6" s="1"/>
  <c r="U647" i="6"/>
  <c r="V647" i="6"/>
  <c r="W647" i="6"/>
  <c r="X647" i="6"/>
  <c r="AA647" i="6"/>
  <c r="AB647" i="6"/>
  <c r="AC647" i="6" s="1"/>
  <c r="B648" i="6"/>
  <c r="C648" i="6"/>
  <c r="D648" i="6"/>
  <c r="E648" i="6" s="1"/>
  <c r="F648" i="6"/>
  <c r="G648" i="6" s="1"/>
  <c r="H648" i="6"/>
  <c r="I648" i="6"/>
  <c r="J648" i="6"/>
  <c r="M648" i="6"/>
  <c r="N648" i="6"/>
  <c r="O648" i="6"/>
  <c r="P648" i="6"/>
  <c r="Q648" i="6"/>
  <c r="R648" i="6"/>
  <c r="T648" i="6"/>
  <c r="S648" i="6" s="1"/>
  <c r="U648" i="6"/>
  <c r="V648" i="6"/>
  <c r="X648" i="6"/>
  <c r="W648" i="6" s="1"/>
  <c r="AA648" i="6"/>
  <c r="AB648" i="6"/>
  <c r="AC648" i="6" s="1"/>
  <c r="B649" i="6"/>
  <c r="C649" i="6"/>
  <c r="D649" i="6"/>
  <c r="E649" i="6" s="1"/>
  <c r="F649" i="6"/>
  <c r="G649" i="6" s="1"/>
  <c r="H649" i="6"/>
  <c r="I649" i="6"/>
  <c r="J649" i="6"/>
  <c r="M649" i="6"/>
  <c r="N649" i="6"/>
  <c r="O649" i="6"/>
  <c r="P649" i="6"/>
  <c r="Q649" i="6"/>
  <c r="R649" i="6"/>
  <c r="T649" i="6"/>
  <c r="S649" i="6" s="1"/>
  <c r="U649" i="6"/>
  <c r="V649" i="6"/>
  <c r="X649" i="6"/>
  <c r="W649" i="6" s="1"/>
  <c r="AA649" i="6"/>
  <c r="AB649" i="6"/>
  <c r="AC649" i="6" s="1"/>
  <c r="B650" i="6"/>
  <c r="C650" i="6"/>
  <c r="D650" i="6"/>
  <c r="E650" i="6"/>
  <c r="F650" i="6"/>
  <c r="G650" i="6"/>
  <c r="H650" i="6"/>
  <c r="I650" i="6"/>
  <c r="J650" i="6"/>
  <c r="M650" i="6"/>
  <c r="N650" i="6"/>
  <c r="O650" i="6"/>
  <c r="P650" i="6"/>
  <c r="Q650" i="6"/>
  <c r="R650" i="6"/>
  <c r="T650" i="6"/>
  <c r="S650" i="6" s="1"/>
  <c r="U650" i="6"/>
  <c r="V650" i="6"/>
  <c r="X650" i="6"/>
  <c r="W650" i="6" s="1"/>
  <c r="AA650" i="6"/>
  <c r="AB650" i="6"/>
  <c r="AC650" i="6" s="1"/>
  <c r="B651" i="6"/>
  <c r="C651" i="6"/>
  <c r="D651" i="6"/>
  <c r="E651" i="6" s="1"/>
  <c r="F651" i="6"/>
  <c r="G651" i="6" s="1"/>
  <c r="H651" i="6"/>
  <c r="I651" i="6"/>
  <c r="J651" i="6"/>
  <c r="M651" i="6"/>
  <c r="N651" i="6"/>
  <c r="O651" i="6"/>
  <c r="P651" i="6"/>
  <c r="Q651" i="6"/>
  <c r="R651" i="6"/>
  <c r="T651" i="6"/>
  <c r="S651" i="6" s="1"/>
  <c r="U651" i="6"/>
  <c r="V651" i="6"/>
  <c r="X651" i="6"/>
  <c r="W651" i="6" s="1"/>
  <c r="AA651" i="6"/>
  <c r="AB651" i="6"/>
  <c r="AC651" i="6" s="1"/>
  <c r="B652" i="6"/>
  <c r="C652" i="6"/>
  <c r="D652" i="6"/>
  <c r="E652" i="6"/>
  <c r="F652" i="6"/>
  <c r="G652" i="6"/>
  <c r="H652" i="6"/>
  <c r="I652" i="6"/>
  <c r="J652" i="6"/>
  <c r="M652" i="6"/>
  <c r="N652" i="6"/>
  <c r="O652" i="6"/>
  <c r="P652" i="6"/>
  <c r="R652" i="6"/>
  <c r="Q652" i="6" s="1"/>
  <c r="T652" i="6"/>
  <c r="S652" i="6" s="1"/>
  <c r="U652" i="6"/>
  <c r="V652" i="6"/>
  <c r="X652" i="6"/>
  <c r="W652" i="6" s="1"/>
  <c r="AA652" i="6"/>
  <c r="AB652" i="6"/>
  <c r="AC652" i="6" s="1"/>
  <c r="B653" i="6"/>
  <c r="C653" i="6"/>
  <c r="D653" i="6"/>
  <c r="E653" i="6" s="1"/>
  <c r="F653" i="6"/>
  <c r="G653" i="6" s="1"/>
  <c r="H653" i="6"/>
  <c r="I653" i="6"/>
  <c r="J653" i="6"/>
  <c r="K653" i="6"/>
  <c r="M653" i="6"/>
  <c r="N653" i="6"/>
  <c r="O653" i="6"/>
  <c r="P653" i="6"/>
  <c r="Q653" i="6"/>
  <c r="R653" i="6"/>
  <c r="T653" i="6"/>
  <c r="S653" i="6" s="1"/>
  <c r="U653" i="6"/>
  <c r="V653" i="6"/>
  <c r="X653" i="6"/>
  <c r="W653" i="6" s="1"/>
  <c r="AA653" i="6"/>
  <c r="AB653" i="6"/>
  <c r="AC653" i="6" s="1"/>
  <c r="B654" i="6"/>
  <c r="C654" i="6"/>
  <c r="D654" i="6"/>
  <c r="E654" i="6" s="1"/>
  <c r="F654" i="6"/>
  <c r="G654" i="6" s="1"/>
  <c r="H654" i="6"/>
  <c r="I654" i="6"/>
  <c r="J654" i="6"/>
  <c r="M654" i="6"/>
  <c r="N654" i="6"/>
  <c r="O654" i="6"/>
  <c r="P654" i="6"/>
  <c r="R654" i="6"/>
  <c r="Q654" i="6" s="1"/>
  <c r="T654" i="6"/>
  <c r="S654" i="6" s="1"/>
  <c r="U654" i="6"/>
  <c r="V654" i="6"/>
  <c r="X654" i="6"/>
  <c r="W654" i="6" s="1"/>
  <c r="AA654" i="6"/>
  <c r="AB654" i="6"/>
  <c r="AC654" i="6" s="1"/>
  <c r="B655" i="6"/>
  <c r="C655" i="6"/>
  <c r="D655" i="6"/>
  <c r="E655" i="6"/>
  <c r="F655" i="6"/>
  <c r="G655" i="6"/>
  <c r="H655" i="6"/>
  <c r="I655" i="6"/>
  <c r="J655" i="6"/>
  <c r="M655" i="6"/>
  <c r="N655" i="6"/>
  <c r="O655" i="6"/>
  <c r="P655" i="6"/>
  <c r="Q655" i="6"/>
  <c r="R655" i="6"/>
  <c r="T655" i="6"/>
  <c r="S655" i="6" s="1"/>
  <c r="U655" i="6"/>
  <c r="V655" i="6"/>
  <c r="X655" i="6"/>
  <c r="W655" i="6" s="1"/>
  <c r="AA655" i="6"/>
  <c r="AB655" i="6"/>
  <c r="AC655" i="6" s="1"/>
  <c r="B656" i="6"/>
  <c r="C656" i="6"/>
  <c r="D656" i="6"/>
  <c r="E656" i="6"/>
  <c r="F656" i="6"/>
  <c r="G656" i="6"/>
  <c r="H656" i="6"/>
  <c r="I656" i="6"/>
  <c r="J656" i="6"/>
  <c r="M656" i="6"/>
  <c r="N656" i="6"/>
  <c r="O656" i="6"/>
  <c r="P656" i="6"/>
  <c r="R656" i="6"/>
  <c r="Q656" i="6" s="1"/>
  <c r="T656" i="6"/>
  <c r="S656" i="6" s="1"/>
  <c r="U656" i="6"/>
  <c r="V656" i="6"/>
  <c r="X656" i="6"/>
  <c r="W656" i="6" s="1"/>
  <c r="AA656" i="6"/>
  <c r="AB656" i="6"/>
  <c r="AC656" i="6" s="1"/>
  <c r="B657" i="6"/>
  <c r="C657" i="6"/>
  <c r="D657" i="6"/>
  <c r="E657" i="6" s="1"/>
  <c r="F657" i="6"/>
  <c r="G657" i="6" s="1"/>
  <c r="H657" i="6"/>
  <c r="I657" i="6"/>
  <c r="J657" i="6"/>
  <c r="M657" i="6"/>
  <c r="N657" i="6"/>
  <c r="P657" i="6"/>
  <c r="O657" i="6" s="1"/>
  <c r="Q657" i="6"/>
  <c r="R657" i="6"/>
  <c r="T657" i="6"/>
  <c r="S657" i="6" s="1"/>
  <c r="U657" i="6"/>
  <c r="V657" i="6"/>
  <c r="X657" i="6"/>
  <c r="W657" i="6" s="1"/>
  <c r="AA657" i="6"/>
  <c r="AB657" i="6"/>
  <c r="AC657" i="6" s="1"/>
  <c r="B658" i="6"/>
  <c r="C658" i="6"/>
  <c r="D658" i="6"/>
  <c r="E658" i="6"/>
  <c r="F658" i="6"/>
  <c r="G658" i="6"/>
  <c r="H658" i="6"/>
  <c r="I658" i="6"/>
  <c r="J658" i="6"/>
  <c r="M658" i="6"/>
  <c r="N658" i="6"/>
  <c r="O658" i="6"/>
  <c r="P658" i="6"/>
  <c r="Q658" i="6"/>
  <c r="R658" i="6"/>
  <c r="T658" i="6"/>
  <c r="S658" i="6" s="1"/>
  <c r="U658" i="6"/>
  <c r="V658" i="6"/>
  <c r="X658" i="6"/>
  <c r="W658" i="6" s="1"/>
  <c r="AA658" i="6"/>
  <c r="AB658" i="6"/>
  <c r="AC658" i="6" s="1"/>
  <c r="B659" i="6"/>
  <c r="C659" i="6"/>
  <c r="D659" i="6"/>
  <c r="E659" i="6"/>
  <c r="F659" i="6"/>
  <c r="G659" i="6"/>
  <c r="H659" i="6"/>
  <c r="I659" i="6"/>
  <c r="J659" i="6"/>
  <c r="M659" i="6"/>
  <c r="N659" i="6"/>
  <c r="O659" i="6"/>
  <c r="P659" i="6"/>
  <c r="R659" i="6"/>
  <c r="Q659" i="6" s="1"/>
  <c r="T659" i="6"/>
  <c r="S659" i="6" s="1"/>
  <c r="U659" i="6"/>
  <c r="V659" i="6"/>
  <c r="X659" i="6"/>
  <c r="W659" i="6" s="1"/>
  <c r="AA659" i="6"/>
  <c r="AB659" i="6"/>
  <c r="AC659" i="6" s="1"/>
  <c r="B660" i="6"/>
  <c r="C660" i="6"/>
  <c r="D660" i="6"/>
  <c r="E660" i="6"/>
  <c r="F660" i="6"/>
  <c r="G660" i="6"/>
  <c r="H660" i="6"/>
  <c r="I660" i="6"/>
  <c r="J660" i="6"/>
  <c r="M660" i="6"/>
  <c r="N660" i="6"/>
  <c r="O660" i="6"/>
  <c r="P660" i="6"/>
  <c r="Q660" i="6"/>
  <c r="R660" i="6"/>
  <c r="T660" i="6"/>
  <c r="S660" i="6" s="1"/>
  <c r="U660" i="6"/>
  <c r="V660" i="6"/>
  <c r="X660" i="6"/>
  <c r="W660" i="6" s="1"/>
  <c r="AA660" i="6"/>
  <c r="AB660" i="6"/>
  <c r="AC660" i="6" s="1"/>
  <c r="B661" i="6"/>
  <c r="C661" i="6"/>
  <c r="D661" i="6"/>
  <c r="E661" i="6"/>
  <c r="F661" i="6"/>
  <c r="G661" i="6"/>
  <c r="H661" i="6"/>
  <c r="I661" i="6"/>
  <c r="J661" i="6"/>
  <c r="M661" i="6"/>
  <c r="N661" i="6"/>
  <c r="O661" i="6"/>
  <c r="P661" i="6"/>
  <c r="R661" i="6"/>
  <c r="Q661" i="6" s="1"/>
  <c r="T661" i="6"/>
  <c r="S661" i="6" s="1"/>
  <c r="U661" i="6"/>
  <c r="V661" i="6"/>
  <c r="X661" i="6"/>
  <c r="W661" i="6" s="1"/>
  <c r="AA661" i="6"/>
  <c r="AB661" i="6"/>
  <c r="AC661" i="6" s="1"/>
  <c r="B662" i="6"/>
  <c r="C662" i="6"/>
  <c r="D662" i="6"/>
  <c r="E662" i="6" s="1"/>
  <c r="F662" i="6"/>
  <c r="G662" i="6" s="1"/>
  <c r="H662" i="6"/>
  <c r="I662" i="6"/>
  <c r="J662" i="6"/>
  <c r="M662" i="6"/>
  <c r="N662" i="6"/>
  <c r="O662" i="6"/>
  <c r="P662" i="6"/>
  <c r="Q662" i="6"/>
  <c r="R662" i="6"/>
  <c r="T662" i="6"/>
  <c r="S662" i="6" s="1"/>
  <c r="U662" i="6"/>
  <c r="V662" i="6"/>
  <c r="X662" i="6"/>
  <c r="W662" i="6" s="1"/>
  <c r="AA662" i="6"/>
  <c r="AB662" i="6"/>
  <c r="AC662" i="6" s="1"/>
  <c r="B663" i="6"/>
  <c r="C663" i="6"/>
  <c r="D663" i="6"/>
  <c r="E663" i="6" s="1"/>
  <c r="F663" i="6"/>
  <c r="G663" i="6" s="1"/>
  <c r="H663" i="6"/>
  <c r="I663" i="6"/>
  <c r="J663" i="6"/>
  <c r="M663" i="6"/>
  <c r="N663" i="6"/>
  <c r="P663" i="6"/>
  <c r="O663" i="6" s="1"/>
  <c r="R663" i="6"/>
  <c r="Q663" i="6" s="1"/>
  <c r="T663" i="6"/>
  <c r="S663" i="6" s="1"/>
  <c r="U663" i="6"/>
  <c r="V663" i="6"/>
  <c r="X663" i="6"/>
  <c r="W663" i="6" s="1"/>
  <c r="AA663" i="6"/>
  <c r="AB663" i="6"/>
  <c r="AC663" i="6" s="1"/>
  <c r="B664" i="6"/>
  <c r="C664" i="6"/>
  <c r="D664" i="6"/>
  <c r="E664" i="6"/>
  <c r="F664" i="6"/>
  <c r="G664" i="6"/>
  <c r="H664" i="6"/>
  <c r="I664" i="6"/>
  <c r="J664" i="6"/>
  <c r="L664" i="6"/>
  <c r="K664" i="6" s="1"/>
  <c r="M664" i="6"/>
  <c r="N664" i="6"/>
  <c r="O664" i="6"/>
  <c r="P664" i="6"/>
  <c r="Q664" i="6"/>
  <c r="R664" i="6"/>
  <c r="T664" i="6"/>
  <c r="S664" i="6" s="1"/>
  <c r="U664" i="6"/>
  <c r="V664" i="6"/>
  <c r="X664" i="6"/>
  <c r="W664" i="6" s="1"/>
  <c r="AA664" i="6"/>
  <c r="AB664" i="6"/>
  <c r="AC664" i="6" s="1"/>
  <c r="B665" i="6"/>
  <c r="C665" i="6"/>
  <c r="D665" i="6"/>
  <c r="E665" i="6"/>
  <c r="F665" i="6"/>
  <c r="G665" i="6"/>
  <c r="H665" i="6"/>
  <c r="I665" i="6"/>
  <c r="J665" i="6"/>
  <c r="M665" i="6"/>
  <c r="N665" i="6"/>
  <c r="O665" i="6"/>
  <c r="P665" i="6"/>
  <c r="R665" i="6"/>
  <c r="Q665" i="6" s="1"/>
  <c r="T665" i="6"/>
  <c r="S665" i="6" s="1"/>
  <c r="U665" i="6"/>
  <c r="V665" i="6"/>
  <c r="X665" i="6"/>
  <c r="W665" i="6" s="1"/>
  <c r="AA665" i="6"/>
  <c r="AB665" i="6"/>
  <c r="AC665" i="6" s="1"/>
  <c r="B666" i="6"/>
  <c r="C666" i="6"/>
  <c r="D666" i="6"/>
  <c r="E666" i="6"/>
  <c r="F666" i="6"/>
  <c r="G666" i="6"/>
  <c r="H666" i="6"/>
  <c r="I666" i="6"/>
  <c r="J666" i="6"/>
  <c r="M666" i="6"/>
  <c r="N666" i="6"/>
  <c r="O666" i="6"/>
  <c r="P666" i="6"/>
  <c r="R666" i="6"/>
  <c r="Q666" i="6" s="1"/>
  <c r="T666" i="6"/>
  <c r="S666" i="6" s="1"/>
  <c r="U666" i="6"/>
  <c r="V666" i="6"/>
  <c r="X666" i="6"/>
  <c r="W666" i="6" s="1"/>
  <c r="AA666" i="6"/>
  <c r="AB666" i="6"/>
  <c r="AC666" i="6" s="1"/>
  <c r="B667" i="6"/>
  <c r="C667" i="6"/>
  <c r="D667" i="6"/>
  <c r="E667" i="6" s="1"/>
  <c r="F667" i="6"/>
  <c r="G667" i="6" s="1"/>
  <c r="H667" i="6"/>
  <c r="I667" i="6"/>
  <c r="J667" i="6"/>
  <c r="M667" i="6"/>
  <c r="N667" i="6"/>
  <c r="P667" i="6"/>
  <c r="O667" i="6" s="1"/>
  <c r="Q667" i="6"/>
  <c r="R667" i="6"/>
  <c r="T667" i="6"/>
  <c r="S667" i="6" s="1"/>
  <c r="U667" i="6"/>
  <c r="V667" i="6"/>
  <c r="X667" i="6"/>
  <c r="W667" i="6" s="1"/>
  <c r="AA667" i="6"/>
  <c r="AB667" i="6"/>
  <c r="AC667" i="6"/>
  <c r="B668" i="6"/>
  <c r="C668" i="6"/>
  <c r="D668" i="6"/>
  <c r="E668" i="6"/>
  <c r="F668" i="6"/>
  <c r="G668" i="6" s="1"/>
  <c r="H668" i="6"/>
  <c r="I668" i="6"/>
  <c r="J668" i="6"/>
  <c r="M668" i="6"/>
  <c r="N668" i="6"/>
  <c r="O668" i="6"/>
  <c r="P668" i="6"/>
  <c r="R668" i="6"/>
  <c r="Q668" i="6" s="1"/>
  <c r="T668" i="6"/>
  <c r="S668" i="6" s="1"/>
  <c r="U668" i="6"/>
  <c r="V668" i="6"/>
  <c r="X668" i="6"/>
  <c r="W668" i="6" s="1"/>
  <c r="AA668" i="6"/>
  <c r="AB668" i="6"/>
  <c r="AC668" i="6" s="1"/>
  <c r="B669" i="6"/>
  <c r="C669" i="6"/>
  <c r="D669" i="6"/>
  <c r="E669" i="6" s="1"/>
  <c r="F669" i="6"/>
  <c r="G669" i="6"/>
  <c r="H669" i="6"/>
  <c r="I669" i="6"/>
  <c r="J669" i="6"/>
  <c r="M669" i="6"/>
  <c r="N669" i="6"/>
  <c r="P669" i="6"/>
  <c r="O669" i="6" s="1"/>
  <c r="Q669" i="6"/>
  <c r="R669" i="6"/>
  <c r="T669" i="6"/>
  <c r="S669" i="6" s="1"/>
  <c r="U669" i="6"/>
  <c r="V669" i="6"/>
  <c r="X669" i="6"/>
  <c r="W669" i="6" s="1"/>
  <c r="AA669" i="6"/>
  <c r="AB669" i="6"/>
  <c r="AC669" i="6" s="1"/>
  <c r="B670" i="6"/>
  <c r="C670" i="6"/>
  <c r="D670" i="6"/>
  <c r="E670" i="6"/>
  <c r="F670" i="6"/>
  <c r="G670" i="6" s="1"/>
  <c r="H670" i="6"/>
  <c r="I670" i="6"/>
  <c r="J670" i="6"/>
  <c r="M670" i="6"/>
  <c r="N670" i="6"/>
  <c r="P670" i="6"/>
  <c r="O670" i="6" s="1"/>
  <c r="R670" i="6"/>
  <c r="Q670" i="6" s="1"/>
  <c r="T670" i="6"/>
  <c r="S670" i="6" s="1"/>
  <c r="U670" i="6"/>
  <c r="V670" i="6"/>
  <c r="X670" i="6"/>
  <c r="W670" i="6" s="1"/>
  <c r="AA670" i="6"/>
  <c r="AB670" i="6"/>
  <c r="AC670" i="6" s="1"/>
  <c r="B671" i="6"/>
  <c r="C671" i="6"/>
  <c r="D671" i="6"/>
  <c r="E671" i="6" s="1"/>
  <c r="F671" i="6"/>
  <c r="G671" i="6"/>
  <c r="H671" i="6"/>
  <c r="I671" i="6"/>
  <c r="J671" i="6"/>
  <c r="M671" i="6"/>
  <c r="N671" i="6"/>
  <c r="O671" i="6"/>
  <c r="P671" i="6"/>
  <c r="R671" i="6"/>
  <c r="Q671" i="6" s="1"/>
  <c r="T671" i="6"/>
  <c r="S671" i="6" s="1"/>
  <c r="U671" i="6"/>
  <c r="V671" i="6"/>
  <c r="X671" i="6"/>
  <c r="W671" i="6" s="1"/>
  <c r="AA671" i="6"/>
  <c r="AB671" i="6"/>
  <c r="AC671" i="6" s="1"/>
  <c r="B672" i="6"/>
  <c r="C672" i="6"/>
  <c r="D672" i="6"/>
  <c r="E672" i="6" s="1"/>
  <c r="F672" i="6"/>
  <c r="G672" i="6"/>
  <c r="H672" i="6"/>
  <c r="I672" i="6"/>
  <c r="J672" i="6"/>
  <c r="M672" i="6"/>
  <c r="N672" i="6"/>
  <c r="O672" i="6"/>
  <c r="P672" i="6"/>
  <c r="Q672" i="6"/>
  <c r="R672" i="6"/>
  <c r="T672" i="6"/>
  <c r="S672" i="6" s="1"/>
  <c r="U672" i="6"/>
  <c r="V672" i="6"/>
  <c r="X672" i="6"/>
  <c r="W672" i="6" s="1"/>
  <c r="AA672" i="6"/>
  <c r="AB672" i="6"/>
  <c r="AC672" i="6" s="1"/>
  <c r="B673" i="6"/>
  <c r="C673" i="6"/>
  <c r="D673" i="6"/>
  <c r="E673" i="6"/>
  <c r="F673" i="6"/>
  <c r="G673" i="6"/>
  <c r="H673" i="6"/>
  <c r="I673" i="6"/>
  <c r="J673" i="6"/>
  <c r="M673" i="6"/>
  <c r="N673" i="6"/>
  <c r="O673" i="6"/>
  <c r="P673" i="6"/>
  <c r="R673" i="6"/>
  <c r="Q673" i="6" s="1"/>
  <c r="T673" i="6"/>
  <c r="S673" i="6" s="1"/>
  <c r="U673" i="6"/>
  <c r="V673" i="6"/>
  <c r="X673" i="6"/>
  <c r="W673" i="6" s="1"/>
  <c r="AA673" i="6"/>
  <c r="AB673" i="6"/>
  <c r="AC673" i="6" s="1"/>
  <c r="B674" i="6"/>
  <c r="C674" i="6"/>
  <c r="D674" i="6"/>
  <c r="E674" i="6"/>
  <c r="F674" i="6"/>
  <c r="G674" i="6"/>
  <c r="H674" i="6"/>
  <c r="I674" i="6"/>
  <c r="J674" i="6"/>
  <c r="M674" i="6"/>
  <c r="N674" i="6"/>
  <c r="O674" i="6"/>
  <c r="P674" i="6"/>
  <c r="Q674" i="6"/>
  <c r="R674" i="6"/>
  <c r="T674" i="6"/>
  <c r="S674" i="6" s="1"/>
  <c r="U674" i="6"/>
  <c r="V674" i="6"/>
  <c r="X674" i="6"/>
  <c r="W674" i="6" s="1"/>
  <c r="AA674" i="6"/>
  <c r="AB674" i="6"/>
  <c r="AC674" i="6" s="1"/>
  <c r="B675" i="6"/>
  <c r="C675" i="6"/>
  <c r="D675" i="6"/>
  <c r="E675" i="6"/>
  <c r="F675" i="6"/>
  <c r="G675" i="6" s="1"/>
  <c r="H675" i="6"/>
  <c r="I675" i="6"/>
  <c r="J675" i="6"/>
  <c r="L675" i="6"/>
  <c r="K675" i="6" s="1"/>
  <c r="M675" i="6"/>
  <c r="N675" i="6"/>
  <c r="P675" i="6"/>
  <c r="O675" i="6" s="1"/>
  <c r="R675" i="6"/>
  <c r="Q675" i="6" s="1"/>
  <c r="T675" i="6"/>
  <c r="S675" i="6" s="1"/>
  <c r="U675" i="6"/>
  <c r="V675" i="6"/>
  <c r="X675" i="6"/>
  <c r="W675" i="6" s="1"/>
  <c r="AA675" i="6"/>
  <c r="AB675" i="6"/>
  <c r="AC675" i="6"/>
  <c r="B676" i="6"/>
  <c r="C676" i="6"/>
  <c r="D676" i="6"/>
  <c r="E676" i="6" s="1"/>
  <c r="F676" i="6"/>
  <c r="G676" i="6" s="1"/>
  <c r="H676" i="6"/>
  <c r="I676" i="6"/>
  <c r="J676" i="6"/>
  <c r="K676" i="6"/>
  <c r="M676" i="6"/>
  <c r="N676" i="6"/>
  <c r="P676" i="6"/>
  <c r="O676" i="6" s="1"/>
  <c r="Q676" i="6"/>
  <c r="R676" i="6"/>
  <c r="T676" i="6"/>
  <c r="S676" i="6" s="1"/>
  <c r="U676" i="6"/>
  <c r="V676" i="6"/>
  <c r="X676" i="6"/>
  <c r="W676" i="6" s="1"/>
  <c r="AA676" i="6"/>
  <c r="AB676" i="6"/>
  <c r="AC676" i="6" s="1"/>
  <c r="B677" i="6"/>
  <c r="C677" i="6"/>
  <c r="D677" i="6"/>
  <c r="E677" i="6"/>
  <c r="F677" i="6"/>
  <c r="G677" i="6" s="1"/>
  <c r="H677" i="6"/>
  <c r="I677" i="6"/>
  <c r="J677" i="6"/>
  <c r="M677" i="6"/>
  <c r="N677" i="6"/>
  <c r="P677" i="6"/>
  <c r="O677" i="6" s="1"/>
  <c r="R677" i="6"/>
  <c r="Q677" i="6" s="1"/>
  <c r="T677" i="6"/>
  <c r="S677" i="6" s="1"/>
  <c r="U677" i="6"/>
  <c r="V677" i="6"/>
  <c r="X677" i="6"/>
  <c r="W677" i="6" s="1"/>
  <c r="AA677" i="6"/>
  <c r="AB677" i="6"/>
  <c r="AC677" i="6" s="1"/>
  <c r="B678" i="6"/>
  <c r="C678" i="6"/>
  <c r="D678" i="6"/>
  <c r="E678" i="6" s="1"/>
  <c r="F678" i="6"/>
  <c r="G678" i="6" s="1"/>
  <c r="H678" i="6"/>
  <c r="I678" i="6"/>
  <c r="J678" i="6"/>
  <c r="M678" i="6"/>
  <c r="N678" i="6"/>
  <c r="O678" i="6"/>
  <c r="P678" i="6"/>
  <c r="Q678" i="6"/>
  <c r="R678" i="6"/>
  <c r="T678" i="6"/>
  <c r="S678" i="6" s="1"/>
  <c r="U678" i="6"/>
  <c r="V678" i="6"/>
  <c r="X678" i="6"/>
  <c r="W678" i="6" s="1"/>
  <c r="AA678" i="6"/>
  <c r="AB678" i="6"/>
  <c r="AC678" i="6" s="1"/>
  <c r="B679" i="6"/>
  <c r="C679" i="6"/>
  <c r="D679" i="6"/>
  <c r="E679" i="6"/>
  <c r="F679" i="6"/>
  <c r="G679" i="6" s="1"/>
  <c r="H679" i="6"/>
  <c r="I679" i="6"/>
  <c r="J679" i="6"/>
  <c r="M679" i="6"/>
  <c r="N679" i="6"/>
  <c r="O679" i="6"/>
  <c r="P679" i="6"/>
  <c r="Q679" i="6"/>
  <c r="R679" i="6"/>
  <c r="T679" i="6"/>
  <c r="S679" i="6" s="1"/>
  <c r="U679" i="6"/>
  <c r="V679" i="6"/>
  <c r="X679" i="6"/>
  <c r="W679" i="6" s="1"/>
  <c r="AA679" i="6"/>
  <c r="AB679" i="6"/>
  <c r="AC679" i="6" s="1"/>
  <c r="B680" i="6"/>
  <c r="C680" i="6"/>
  <c r="D680" i="6"/>
  <c r="E680" i="6" s="1"/>
  <c r="F680" i="6"/>
  <c r="G680" i="6"/>
  <c r="H680" i="6"/>
  <c r="I680" i="6"/>
  <c r="J680" i="6"/>
  <c r="M680" i="6"/>
  <c r="N680" i="6"/>
  <c r="O680" i="6"/>
  <c r="P680" i="6"/>
  <c r="R680" i="6"/>
  <c r="Q680" i="6" s="1"/>
  <c r="T680" i="6"/>
  <c r="S680" i="6" s="1"/>
  <c r="U680" i="6"/>
  <c r="V680" i="6"/>
  <c r="X680" i="6"/>
  <c r="W680" i="6" s="1"/>
  <c r="AA680" i="6"/>
  <c r="AB680" i="6"/>
  <c r="AC680" i="6"/>
  <c r="B681" i="6"/>
  <c r="C681" i="6"/>
  <c r="D681" i="6"/>
  <c r="E681" i="6"/>
  <c r="F681" i="6"/>
  <c r="G681" i="6" s="1"/>
  <c r="H681" i="6"/>
  <c r="I681" i="6"/>
  <c r="J681" i="6"/>
  <c r="M681" i="6"/>
  <c r="N681" i="6"/>
  <c r="O681" i="6"/>
  <c r="P681" i="6"/>
  <c r="Q681" i="6"/>
  <c r="R681" i="6"/>
  <c r="T681" i="6"/>
  <c r="S681" i="6" s="1"/>
  <c r="U681" i="6"/>
  <c r="V681" i="6"/>
  <c r="X681" i="6"/>
  <c r="W681" i="6" s="1"/>
  <c r="AA681" i="6"/>
  <c r="AB681" i="6"/>
  <c r="AC681" i="6"/>
  <c r="B682" i="6"/>
  <c r="C682" i="6"/>
  <c r="D682" i="6"/>
  <c r="E682" i="6"/>
  <c r="F682" i="6"/>
  <c r="G682" i="6" s="1"/>
  <c r="H682" i="6"/>
  <c r="I682" i="6"/>
  <c r="J682" i="6"/>
  <c r="M682" i="6"/>
  <c r="N682" i="6"/>
  <c r="O682" i="6"/>
  <c r="P682" i="6"/>
  <c r="R682" i="6"/>
  <c r="Q682" i="6" s="1"/>
  <c r="T682" i="6"/>
  <c r="S682" i="6" s="1"/>
  <c r="U682" i="6"/>
  <c r="V682" i="6"/>
  <c r="X682" i="6"/>
  <c r="W682" i="6" s="1"/>
  <c r="AA682" i="6"/>
  <c r="AB682" i="6"/>
  <c r="AC682" i="6" s="1"/>
  <c r="B683" i="6"/>
  <c r="C683" i="6"/>
  <c r="D683" i="6"/>
  <c r="E683" i="6" s="1"/>
  <c r="F683" i="6"/>
  <c r="G683" i="6" s="1"/>
  <c r="H683" i="6"/>
  <c r="I683" i="6"/>
  <c r="J683" i="6"/>
  <c r="M683" i="6"/>
  <c r="N683" i="6"/>
  <c r="O683" i="6"/>
  <c r="P683" i="6"/>
  <c r="Q683" i="6"/>
  <c r="R683" i="6"/>
  <c r="T683" i="6"/>
  <c r="S683" i="6" s="1"/>
  <c r="U683" i="6"/>
  <c r="V683" i="6"/>
  <c r="W683" i="6"/>
  <c r="X683" i="6"/>
  <c r="AA683" i="6"/>
  <c r="AB683" i="6"/>
  <c r="AC683" i="6" s="1"/>
  <c r="B684" i="6"/>
  <c r="C684" i="6"/>
  <c r="D684" i="6"/>
  <c r="E684" i="6"/>
  <c r="F684" i="6"/>
  <c r="G684" i="6"/>
  <c r="H684" i="6"/>
  <c r="I684" i="6"/>
  <c r="J684" i="6"/>
  <c r="M684" i="6"/>
  <c r="N684" i="6"/>
  <c r="O684" i="6"/>
  <c r="P684" i="6"/>
  <c r="R684" i="6"/>
  <c r="Q684" i="6" s="1"/>
  <c r="T684" i="6"/>
  <c r="S684" i="6" s="1"/>
  <c r="U684" i="6"/>
  <c r="V684" i="6"/>
  <c r="X684" i="6"/>
  <c r="W684" i="6" s="1"/>
  <c r="AA684" i="6"/>
  <c r="AB684" i="6"/>
  <c r="AC684" i="6" s="1"/>
  <c r="B685" i="6"/>
  <c r="C685" i="6"/>
  <c r="D685" i="6"/>
  <c r="E685" i="6"/>
  <c r="F685" i="6"/>
  <c r="G685" i="6"/>
  <c r="H685" i="6"/>
  <c r="I685" i="6"/>
  <c r="J685" i="6"/>
  <c r="M685" i="6"/>
  <c r="N685" i="6"/>
  <c r="O685" i="6"/>
  <c r="P685" i="6"/>
  <c r="Q685" i="6"/>
  <c r="R685" i="6"/>
  <c r="T685" i="6"/>
  <c r="S685" i="6" s="1"/>
  <c r="U685" i="6"/>
  <c r="V685" i="6"/>
  <c r="X685" i="6"/>
  <c r="W685" i="6" s="1"/>
  <c r="AA685" i="6"/>
  <c r="AB685" i="6"/>
  <c r="AC685" i="6" s="1"/>
  <c r="B686" i="6"/>
  <c r="C686" i="6"/>
  <c r="D686" i="6"/>
  <c r="E686" i="6"/>
  <c r="F686" i="6"/>
  <c r="G686" i="6"/>
  <c r="H686" i="6"/>
  <c r="I686" i="6"/>
  <c r="J686" i="6"/>
  <c r="M686" i="6"/>
  <c r="N686" i="6"/>
  <c r="P686" i="6"/>
  <c r="O686" i="6" s="1"/>
  <c r="R686" i="6"/>
  <c r="Q686" i="6" s="1"/>
  <c r="T686" i="6"/>
  <c r="S686" i="6" s="1"/>
  <c r="U686" i="6"/>
  <c r="V686" i="6"/>
  <c r="X686" i="6"/>
  <c r="W686" i="6" s="1"/>
  <c r="AA686" i="6"/>
  <c r="AB686" i="6"/>
  <c r="AC686" i="6" s="1"/>
  <c r="B687" i="6"/>
  <c r="C687" i="6"/>
  <c r="D687" i="6"/>
  <c r="E687" i="6"/>
  <c r="F687" i="6"/>
  <c r="G687" i="6"/>
  <c r="H687" i="6"/>
  <c r="I687" i="6"/>
  <c r="J687" i="6"/>
  <c r="M687" i="6"/>
  <c r="N687" i="6"/>
  <c r="P687" i="6"/>
  <c r="O687" i="6" s="1"/>
  <c r="R687" i="6"/>
  <c r="Q687" i="6" s="1"/>
  <c r="T687" i="6"/>
  <c r="S687" i="6" s="1"/>
  <c r="U687" i="6"/>
  <c r="V687" i="6"/>
  <c r="W687" i="6"/>
  <c r="X687" i="6"/>
  <c r="AA687" i="6"/>
  <c r="AB687" i="6"/>
  <c r="AC687" i="6" s="1"/>
  <c r="B688" i="6"/>
  <c r="C688" i="6"/>
  <c r="D688" i="6"/>
  <c r="E688" i="6" s="1"/>
  <c r="F688" i="6"/>
  <c r="G688" i="6" s="1"/>
  <c r="H688" i="6"/>
  <c r="I688" i="6"/>
  <c r="J688" i="6"/>
  <c r="M688" i="6"/>
  <c r="N688" i="6"/>
  <c r="O688" i="6"/>
  <c r="P688" i="6"/>
  <c r="Q688" i="6"/>
  <c r="R688" i="6"/>
  <c r="T688" i="6"/>
  <c r="S688" i="6" s="1"/>
  <c r="U688" i="6"/>
  <c r="V688" i="6"/>
  <c r="X688" i="6"/>
  <c r="W688" i="6" s="1"/>
  <c r="AA688" i="6"/>
  <c r="AB688" i="6"/>
  <c r="AC688" i="6" s="1"/>
  <c r="B689" i="6"/>
  <c r="C689" i="6"/>
  <c r="D689" i="6"/>
  <c r="E689" i="6" s="1"/>
  <c r="F689" i="6"/>
  <c r="G689" i="6"/>
  <c r="H689" i="6"/>
  <c r="I689" i="6"/>
  <c r="J689" i="6"/>
  <c r="M689" i="6"/>
  <c r="N689" i="6"/>
  <c r="O689" i="6"/>
  <c r="P689" i="6"/>
  <c r="R689" i="6"/>
  <c r="Q689" i="6" s="1"/>
  <c r="T689" i="6"/>
  <c r="S689" i="6" s="1"/>
  <c r="U689" i="6"/>
  <c r="V689" i="6"/>
  <c r="X689" i="6"/>
  <c r="W689" i="6" s="1"/>
  <c r="AA689" i="6"/>
  <c r="AB689" i="6"/>
  <c r="AC689" i="6" s="1"/>
  <c r="B690" i="6"/>
  <c r="C690" i="6"/>
  <c r="D690" i="6"/>
  <c r="E690" i="6" s="1"/>
  <c r="F690" i="6"/>
  <c r="G690" i="6"/>
  <c r="H690" i="6"/>
  <c r="I690" i="6"/>
  <c r="J690" i="6"/>
  <c r="M690" i="6"/>
  <c r="N690" i="6"/>
  <c r="O690" i="6"/>
  <c r="P690" i="6"/>
  <c r="Q690" i="6"/>
  <c r="R690" i="6"/>
  <c r="T690" i="6"/>
  <c r="S690" i="6" s="1"/>
  <c r="U690" i="6"/>
  <c r="V690" i="6"/>
  <c r="X690" i="6"/>
  <c r="W690" i="6" s="1"/>
  <c r="AA690" i="6"/>
  <c r="AB690" i="6"/>
  <c r="AC690" i="6" s="1"/>
  <c r="B691" i="6"/>
  <c r="C691" i="6"/>
  <c r="D691" i="6"/>
  <c r="E691" i="6" s="1"/>
  <c r="F691" i="6"/>
  <c r="G691" i="6" s="1"/>
  <c r="H691" i="6"/>
  <c r="I691" i="6"/>
  <c r="J691" i="6"/>
  <c r="M691" i="6"/>
  <c r="N691" i="6"/>
  <c r="O691" i="6"/>
  <c r="P691" i="6"/>
  <c r="R691" i="6"/>
  <c r="Q691" i="6" s="1"/>
  <c r="T691" i="6"/>
  <c r="S691" i="6" s="1"/>
  <c r="U691" i="6"/>
  <c r="V691" i="6"/>
  <c r="X691" i="6"/>
  <c r="W691" i="6" s="1"/>
  <c r="AA691" i="6"/>
  <c r="AB691" i="6"/>
  <c r="AC691" i="6" s="1"/>
  <c r="B692" i="6"/>
  <c r="C692" i="6"/>
  <c r="D692" i="6"/>
  <c r="E692" i="6"/>
  <c r="F692" i="6"/>
  <c r="G692" i="6" s="1"/>
  <c r="H692" i="6"/>
  <c r="I692" i="6"/>
  <c r="J692" i="6"/>
  <c r="M692" i="6"/>
  <c r="N692" i="6"/>
  <c r="P692" i="6"/>
  <c r="O692" i="6" s="1"/>
  <c r="Q692" i="6"/>
  <c r="R692" i="6"/>
  <c r="T692" i="6"/>
  <c r="S692" i="6" s="1"/>
  <c r="U692" i="6"/>
  <c r="V692" i="6"/>
  <c r="X692" i="6"/>
  <c r="W692" i="6" s="1"/>
  <c r="AA692" i="6"/>
  <c r="AB692" i="6"/>
  <c r="AC692" i="6" s="1"/>
  <c r="B693" i="6"/>
  <c r="C693" i="6"/>
  <c r="D693" i="6"/>
  <c r="E693" i="6"/>
  <c r="F693" i="6"/>
  <c r="G693" i="6"/>
  <c r="H693" i="6"/>
  <c r="I693" i="6"/>
  <c r="J693" i="6"/>
  <c r="M693" i="6"/>
  <c r="N693" i="6"/>
  <c r="O693" i="6"/>
  <c r="P693" i="6"/>
  <c r="R693" i="6"/>
  <c r="Q693" i="6" s="1"/>
  <c r="T693" i="6"/>
  <c r="S693" i="6" s="1"/>
  <c r="U693" i="6"/>
  <c r="V693" i="6"/>
  <c r="X693" i="6"/>
  <c r="W693" i="6" s="1"/>
  <c r="AA693" i="6"/>
  <c r="AB693" i="6"/>
  <c r="AC693" i="6"/>
  <c r="B694" i="6"/>
  <c r="C694" i="6"/>
  <c r="D694" i="6"/>
  <c r="E694" i="6"/>
  <c r="F694" i="6"/>
  <c r="G694" i="6" s="1"/>
  <c r="H694" i="6"/>
  <c r="I694" i="6"/>
  <c r="J694" i="6"/>
  <c r="M694" i="6"/>
  <c r="N694" i="6"/>
  <c r="O694" i="6"/>
  <c r="P694" i="6"/>
  <c r="Q694" i="6"/>
  <c r="R694" i="6"/>
  <c r="T694" i="6"/>
  <c r="S694" i="6" s="1"/>
  <c r="U694" i="6"/>
  <c r="V694" i="6"/>
  <c r="X694" i="6"/>
  <c r="W694" i="6" s="1"/>
  <c r="AA694" i="6"/>
  <c r="AB694" i="6"/>
  <c r="AC694" i="6" s="1"/>
  <c r="B695" i="6"/>
  <c r="C695" i="6"/>
  <c r="D695" i="6"/>
  <c r="E695" i="6"/>
  <c r="F695" i="6"/>
  <c r="G695" i="6"/>
  <c r="H695" i="6"/>
  <c r="I695" i="6"/>
  <c r="J695" i="6"/>
  <c r="M695" i="6"/>
  <c r="N695" i="6"/>
  <c r="O695" i="6"/>
  <c r="P695" i="6"/>
  <c r="Q695" i="6"/>
  <c r="R695" i="6"/>
  <c r="T695" i="6"/>
  <c r="S695" i="6" s="1"/>
  <c r="U695" i="6"/>
  <c r="V695" i="6"/>
  <c r="X695" i="6"/>
  <c r="W695" i="6" s="1"/>
  <c r="AA695" i="6"/>
  <c r="AB695" i="6"/>
  <c r="AC695" i="6"/>
  <c r="B696" i="6"/>
  <c r="C696" i="6"/>
  <c r="D696" i="6"/>
  <c r="E696" i="6"/>
  <c r="F696" i="6"/>
  <c r="G696" i="6"/>
  <c r="H696" i="6"/>
  <c r="I696" i="6"/>
  <c r="J696" i="6"/>
  <c r="M696" i="6"/>
  <c r="N696" i="6"/>
  <c r="P696" i="6"/>
  <c r="O696" i="6" s="1"/>
  <c r="R696" i="6"/>
  <c r="Q696" i="6" s="1"/>
  <c r="T696" i="6"/>
  <c r="S696" i="6" s="1"/>
  <c r="U696" i="6"/>
  <c r="V696" i="6"/>
  <c r="X696" i="6"/>
  <c r="W696" i="6" s="1"/>
  <c r="AA696" i="6"/>
  <c r="AB696" i="6"/>
  <c r="AC696" i="6" s="1"/>
  <c r="B697" i="6"/>
  <c r="C697" i="6"/>
  <c r="D697" i="6"/>
  <c r="E697" i="6"/>
  <c r="F697" i="6"/>
  <c r="G697" i="6"/>
  <c r="H697" i="6"/>
  <c r="I697" i="6"/>
  <c r="J697" i="6"/>
  <c r="L697" i="6"/>
  <c r="K697" i="6" s="1"/>
  <c r="M697" i="6"/>
  <c r="N697" i="6"/>
  <c r="O697" i="6"/>
  <c r="P697" i="6"/>
  <c r="Q697" i="6"/>
  <c r="R697" i="6"/>
  <c r="T697" i="6"/>
  <c r="S697" i="6" s="1"/>
  <c r="U697" i="6"/>
  <c r="V697" i="6"/>
  <c r="X697" i="6"/>
  <c r="W697" i="6" s="1"/>
  <c r="AA697" i="6"/>
  <c r="AB697" i="6"/>
  <c r="AC697" i="6" s="1"/>
  <c r="B698" i="6"/>
  <c r="C698" i="6"/>
  <c r="D698" i="6"/>
  <c r="E698" i="6" s="1"/>
  <c r="F698" i="6"/>
  <c r="G698" i="6" s="1"/>
  <c r="H698" i="6"/>
  <c r="I698" i="6"/>
  <c r="J698" i="6"/>
  <c r="K698" i="6"/>
  <c r="M698" i="6"/>
  <c r="N698" i="6"/>
  <c r="O698" i="6"/>
  <c r="P698" i="6"/>
  <c r="R698" i="6"/>
  <c r="Q698" i="6" s="1"/>
  <c r="T698" i="6"/>
  <c r="S698" i="6" s="1"/>
  <c r="U698" i="6"/>
  <c r="V698" i="6"/>
  <c r="X698" i="6"/>
  <c r="W698" i="6" s="1"/>
  <c r="AA698" i="6"/>
  <c r="AB698" i="6"/>
  <c r="AC698" i="6" s="1"/>
  <c r="B699" i="6"/>
  <c r="C699" i="6"/>
  <c r="D699" i="6"/>
  <c r="E699" i="6" s="1"/>
  <c r="F699" i="6"/>
  <c r="G699" i="6"/>
  <c r="H699" i="6"/>
  <c r="I699" i="6"/>
  <c r="J699" i="6"/>
  <c r="M699" i="6"/>
  <c r="N699" i="6"/>
  <c r="P699" i="6"/>
  <c r="O699" i="6" s="1"/>
  <c r="Q699" i="6"/>
  <c r="R699" i="6"/>
  <c r="T699" i="6"/>
  <c r="S699" i="6" s="1"/>
  <c r="U699" i="6"/>
  <c r="V699" i="6"/>
  <c r="W699" i="6"/>
  <c r="X699" i="6"/>
  <c r="AA699" i="6"/>
  <c r="AB699" i="6"/>
  <c r="AC699" i="6" s="1"/>
  <c r="B700" i="6"/>
  <c r="C700" i="6"/>
  <c r="D700" i="6"/>
  <c r="E700" i="6"/>
  <c r="F700" i="6"/>
  <c r="G700" i="6" s="1"/>
  <c r="H700" i="6"/>
  <c r="I700" i="6"/>
  <c r="J700" i="6"/>
  <c r="M700" i="6"/>
  <c r="N700" i="6"/>
  <c r="O700" i="6"/>
  <c r="P700" i="6"/>
  <c r="R700" i="6"/>
  <c r="Q700" i="6" s="1"/>
  <c r="T700" i="6"/>
  <c r="S700" i="6" s="1"/>
  <c r="U700" i="6"/>
  <c r="V700" i="6"/>
  <c r="X700" i="6"/>
  <c r="W700" i="6" s="1"/>
  <c r="AA700" i="6"/>
  <c r="AB700" i="6"/>
  <c r="AC700" i="6" s="1"/>
  <c r="B701" i="6"/>
  <c r="C701" i="6"/>
  <c r="D701" i="6"/>
  <c r="E701" i="6" s="1"/>
  <c r="F701" i="6"/>
  <c r="G701" i="6"/>
  <c r="H701" i="6"/>
  <c r="I701" i="6"/>
  <c r="J701" i="6"/>
  <c r="M701" i="6"/>
  <c r="N701" i="6"/>
  <c r="P701" i="6"/>
  <c r="O701" i="6" s="1"/>
  <c r="Q701" i="6"/>
  <c r="R701" i="6"/>
  <c r="T701" i="6"/>
  <c r="S701" i="6" s="1"/>
  <c r="U701" i="6"/>
  <c r="V701" i="6"/>
  <c r="W701" i="6"/>
  <c r="X701" i="6"/>
  <c r="AA701" i="6"/>
  <c r="AB701" i="6"/>
  <c r="AC701" i="6" s="1"/>
  <c r="B702" i="6"/>
  <c r="C702" i="6"/>
  <c r="D702" i="6"/>
  <c r="E702" i="6"/>
  <c r="F702" i="6"/>
  <c r="G702" i="6" s="1"/>
  <c r="H702" i="6"/>
  <c r="I702" i="6"/>
  <c r="J702" i="6"/>
  <c r="M702" i="6"/>
  <c r="N702" i="6"/>
  <c r="O702" i="6"/>
  <c r="P702" i="6"/>
  <c r="R702" i="6"/>
  <c r="Q702" i="6" s="1"/>
  <c r="T702" i="6"/>
  <c r="S702" i="6" s="1"/>
  <c r="U702" i="6"/>
  <c r="V702" i="6"/>
  <c r="X702" i="6"/>
  <c r="W702" i="6" s="1"/>
  <c r="AA702" i="6"/>
  <c r="AB702" i="6"/>
  <c r="AC702" i="6" s="1"/>
  <c r="B703" i="6"/>
  <c r="C703" i="6"/>
  <c r="D703" i="6"/>
  <c r="E703" i="6" s="1"/>
  <c r="F703" i="6"/>
  <c r="G703" i="6"/>
  <c r="H703" i="6"/>
  <c r="I703" i="6"/>
  <c r="J703" i="6"/>
  <c r="M703" i="6"/>
  <c r="N703" i="6"/>
  <c r="P703" i="6"/>
  <c r="O703" i="6" s="1"/>
  <c r="R703" i="6"/>
  <c r="Q703" i="6" s="1"/>
  <c r="T703" i="6"/>
  <c r="S703" i="6" s="1"/>
  <c r="U703" i="6"/>
  <c r="V703" i="6"/>
  <c r="X703" i="6"/>
  <c r="W703" i="6" s="1"/>
  <c r="AA703" i="6"/>
  <c r="AB703" i="6"/>
  <c r="AC703" i="6" s="1"/>
  <c r="B704" i="6"/>
  <c r="C704" i="6"/>
  <c r="D704" i="6"/>
  <c r="E704" i="6" s="1"/>
  <c r="F704" i="6"/>
  <c r="G704" i="6"/>
  <c r="H704" i="6"/>
  <c r="I704" i="6"/>
  <c r="J704" i="6"/>
  <c r="M704" i="6"/>
  <c r="N704" i="6"/>
  <c r="O704" i="6"/>
  <c r="P704" i="6"/>
  <c r="Q704" i="6"/>
  <c r="R704" i="6"/>
  <c r="T704" i="6"/>
  <c r="S704" i="6" s="1"/>
  <c r="U704" i="6"/>
  <c r="V704" i="6"/>
  <c r="X704" i="6"/>
  <c r="W704" i="6" s="1"/>
  <c r="AA704" i="6"/>
  <c r="AB704" i="6"/>
  <c r="AC704" i="6" s="1"/>
  <c r="B705" i="6"/>
  <c r="C705" i="6"/>
  <c r="D705" i="6"/>
  <c r="E705" i="6"/>
  <c r="F705" i="6"/>
  <c r="G705" i="6"/>
  <c r="H705" i="6"/>
  <c r="I705" i="6"/>
  <c r="J705" i="6"/>
  <c r="M705" i="6"/>
  <c r="N705" i="6"/>
  <c r="P705" i="6"/>
  <c r="O705" i="6" s="1"/>
  <c r="R705" i="6"/>
  <c r="Q705" i="6" s="1"/>
  <c r="T705" i="6"/>
  <c r="S705" i="6" s="1"/>
  <c r="U705" i="6"/>
  <c r="V705" i="6"/>
  <c r="X705" i="6"/>
  <c r="W705" i="6" s="1"/>
  <c r="AA705" i="6"/>
  <c r="AB705" i="6"/>
  <c r="AC705" i="6" s="1"/>
  <c r="B706" i="6"/>
  <c r="C706" i="6"/>
  <c r="D706" i="6"/>
  <c r="E706" i="6"/>
  <c r="F706" i="6"/>
  <c r="G706" i="6" s="1"/>
  <c r="H706" i="6"/>
  <c r="I706" i="6"/>
  <c r="J706" i="6"/>
  <c r="M706" i="6"/>
  <c r="N706" i="6"/>
  <c r="O706" i="6"/>
  <c r="P706" i="6"/>
  <c r="Q706" i="6"/>
  <c r="R706" i="6"/>
  <c r="T706" i="6"/>
  <c r="S706" i="6" s="1"/>
  <c r="U706" i="6"/>
  <c r="V706" i="6"/>
  <c r="X706" i="6"/>
  <c r="W706" i="6" s="1"/>
  <c r="AA706" i="6"/>
  <c r="AB706" i="6"/>
  <c r="AC706" i="6" s="1"/>
  <c r="B707" i="6"/>
  <c r="C707" i="6"/>
  <c r="D707" i="6"/>
  <c r="E707" i="6"/>
  <c r="F707" i="6"/>
  <c r="G707" i="6" s="1"/>
  <c r="H707" i="6"/>
  <c r="I707" i="6"/>
  <c r="J707" i="6"/>
  <c r="M707" i="6"/>
  <c r="N707" i="6"/>
  <c r="O707" i="6"/>
  <c r="P707" i="6"/>
  <c r="R707" i="6"/>
  <c r="Q707" i="6" s="1"/>
  <c r="T707" i="6"/>
  <c r="S707" i="6" s="1"/>
  <c r="U707" i="6"/>
  <c r="V707" i="6"/>
  <c r="X707" i="6"/>
  <c r="W707" i="6" s="1"/>
  <c r="AA707" i="6"/>
  <c r="AB707" i="6"/>
  <c r="AC707" i="6" s="1"/>
  <c r="B708" i="6"/>
  <c r="C708" i="6"/>
  <c r="D708" i="6"/>
  <c r="E708" i="6"/>
  <c r="F708" i="6"/>
  <c r="G708" i="6" s="1"/>
  <c r="H708" i="6"/>
  <c r="I708" i="6"/>
  <c r="J708" i="6"/>
  <c r="M708" i="6"/>
  <c r="N708" i="6"/>
  <c r="O708" i="6"/>
  <c r="P708" i="6"/>
  <c r="Q708" i="6"/>
  <c r="R708" i="6"/>
  <c r="T708" i="6"/>
  <c r="S708" i="6" s="1"/>
  <c r="U708" i="6"/>
  <c r="V708" i="6"/>
  <c r="X708" i="6"/>
  <c r="W708" i="6" s="1"/>
  <c r="AA708" i="6"/>
  <c r="AB708" i="6"/>
  <c r="AC708" i="6" s="1"/>
  <c r="B709" i="6"/>
  <c r="C709" i="6"/>
  <c r="D709" i="6"/>
  <c r="E709" i="6" s="1"/>
  <c r="F709" i="6"/>
  <c r="G709" i="6"/>
  <c r="H709" i="6"/>
  <c r="I709" i="6"/>
  <c r="J709" i="6"/>
  <c r="M709" i="6"/>
  <c r="N709" i="6"/>
  <c r="O709" i="6"/>
  <c r="P709" i="6"/>
  <c r="R709" i="6"/>
  <c r="Q709" i="6" s="1"/>
  <c r="T709" i="6"/>
  <c r="S709" i="6" s="1"/>
  <c r="U709" i="6"/>
  <c r="V709" i="6"/>
  <c r="X709" i="6"/>
  <c r="W709" i="6" s="1"/>
  <c r="AA709" i="6"/>
  <c r="AB709" i="6"/>
  <c r="AC709" i="6" s="1"/>
  <c r="B710" i="6"/>
  <c r="C710" i="6"/>
  <c r="D710" i="6"/>
  <c r="E710" i="6"/>
  <c r="F710" i="6"/>
  <c r="G710" i="6" s="1"/>
  <c r="H710" i="6"/>
  <c r="I710" i="6"/>
  <c r="J710" i="6"/>
  <c r="M710" i="6"/>
  <c r="N710" i="6"/>
  <c r="O710" i="6"/>
  <c r="P710" i="6"/>
  <c r="Q710" i="6"/>
  <c r="R710" i="6"/>
  <c r="T710" i="6"/>
  <c r="S710" i="6" s="1"/>
  <c r="U710" i="6"/>
  <c r="V710" i="6"/>
  <c r="X710" i="6"/>
  <c r="W710" i="6" s="1"/>
  <c r="AA710" i="6"/>
  <c r="AB710" i="6"/>
  <c r="AC710" i="6" s="1"/>
  <c r="B711" i="6"/>
  <c r="C711" i="6"/>
  <c r="D711" i="6"/>
  <c r="E711" i="6" s="1"/>
  <c r="F711" i="6"/>
  <c r="G711" i="6"/>
  <c r="H711" i="6"/>
  <c r="I711" i="6"/>
  <c r="J711" i="6"/>
  <c r="M711" i="6"/>
  <c r="N711" i="6"/>
  <c r="O711" i="6"/>
  <c r="P711" i="6"/>
  <c r="Q711" i="6"/>
  <c r="R711" i="6"/>
  <c r="T711" i="6"/>
  <c r="S711" i="6" s="1"/>
  <c r="U711" i="6"/>
  <c r="V711" i="6"/>
  <c r="X711" i="6"/>
  <c r="W711" i="6" s="1"/>
  <c r="AA711" i="6"/>
  <c r="AB711" i="6"/>
  <c r="AC711" i="6" s="1"/>
  <c r="B712" i="6"/>
  <c r="C712" i="6"/>
  <c r="D712" i="6"/>
  <c r="E712" i="6"/>
  <c r="F712" i="6"/>
  <c r="G712" i="6" s="1"/>
  <c r="H712" i="6"/>
  <c r="I712" i="6"/>
  <c r="J712" i="6"/>
  <c r="M712" i="6"/>
  <c r="N712" i="6"/>
  <c r="O712" i="6"/>
  <c r="P712" i="6"/>
  <c r="R712" i="6"/>
  <c r="Q712" i="6" s="1"/>
  <c r="T712" i="6"/>
  <c r="S712" i="6" s="1"/>
  <c r="U712" i="6"/>
  <c r="V712" i="6"/>
  <c r="W712" i="6"/>
  <c r="X712" i="6"/>
  <c r="AA712" i="6"/>
  <c r="AB712" i="6"/>
  <c r="AC712" i="6" s="1"/>
  <c r="B713" i="6"/>
  <c r="C713" i="6"/>
  <c r="D713" i="6"/>
  <c r="E713" i="6" s="1"/>
  <c r="F713" i="6"/>
  <c r="G713" i="6"/>
  <c r="H713" i="6"/>
  <c r="I713" i="6"/>
  <c r="J713" i="6"/>
  <c r="M713" i="6"/>
  <c r="N713" i="6"/>
  <c r="O713" i="6"/>
  <c r="P713" i="6"/>
  <c r="Q713" i="6"/>
  <c r="R713" i="6"/>
  <c r="T713" i="6"/>
  <c r="S713" i="6" s="1"/>
  <c r="U713" i="6"/>
  <c r="V713" i="6"/>
  <c r="X713" i="6"/>
  <c r="W713" i="6" s="1"/>
  <c r="AA713" i="6"/>
  <c r="AB713" i="6"/>
  <c r="AC713" i="6" s="1"/>
  <c r="B714" i="6"/>
  <c r="C714" i="6"/>
  <c r="D714" i="6"/>
  <c r="E714" i="6"/>
  <c r="F714" i="6"/>
  <c r="G714" i="6" s="1"/>
  <c r="H714" i="6"/>
  <c r="I714" i="6"/>
  <c r="J714" i="6"/>
  <c r="M714" i="6"/>
  <c r="N714" i="6"/>
  <c r="O714" i="6"/>
  <c r="P714" i="6"/>
  <c r="R714" i="6"/>
  <c r="Q714" i="6" s="1"/>
  <c r="T714" i="6"/>
  <c r="S714" i="6" s="1"/>
  <c r="U714" i="6"/>
  <c r="V714" i="6"/>
  <c r="X714" i="6"/>
  <c r="W714" i="6" s="1"/>
  <c r="AA714" i="6"/>
  <c r="AB714" i="6"/>
  <c r="AC714" i="6" s="1"/>
  <c r="B715" i="6"/>
  <c r="C715" i="6"/>
  <c r="D715" i="6"/>
  <c r="E715" i="6" s="1"/>
  <c r="F715" i="6"/>
  <c r="G715" i="6"/>
  <c r="H715" i="6"/>
  <c r="I715" i="6"/>
  <c r="J715" i="6"/>
  <c r="M715" i="6"/>
  <c r="N715" i="6"/>
  <c r="P715" i="6"/>
  <c r="O715" i="6" s="1"/>
  <c r="Q715" i="6"/>
  <c r="R715" i="6"/>
  <c r="T715" i="6"/>
  <c r="S715" i="6" s="1"/>
  <c r="U715" i="6"/>
  <c r="V715" i="6"/>
  <c r="X715" i="6"/>
  <c r="W715" i="6" s="1"/>
  <c r="AA715" i="6"/>
  <c r="AB715" i="6"/>
  <c r="AC715" i="6" s="1"/>
  <c r="B716" i="6"/>
  <c r="C716" i="6"/>
  <c r="D716" i="6"/>
  <c r="E716" i="6" s="1"/>
  <c r="F716" i="6"/>
  <c r="G716" i="6"/>
  <c r="H716" i="6"/>
  <c r="I716" i="6"/>
  <c r="J716" i="6"/>
  <c r="M716" i="6"/>
  <c r="N716" i="6"/>
  <c r="P716" i="6"/>
  <c r="O716" i="6" s="1"/>
  <c r="R716" i="6"/>
  <c r="Q716" i="6" s="1"/>
  <c r="T716" i="6"/>
  <c r="S716" i="6" s="1"/>
  <c r="U716" i="6"/>
  <c r="V716" i="6"/>
  <c r="X716" i="6"/>
  <c r="W716" i="6" s="1"/>
  <c r="AA716" i="6"/>
  <c r="AB716" i="6"/>
  <c r="AC716" i="6" s="1"/>
  <c r="B717" i="6"/>
  <c r="C717" i="6"/>
  <c r="D717" i="6"/>
  <c r="E717" i="6"/>
  <c r="F717" i="6"/>
  <c r="G717" i="6" s="1"/>
  <c r="H717" i="6"/>
  <c r="I717" i="6"/>
  <c r="J717" i="6"/>
  <c r="M717" i="6"/>
  <c r="N717" i="6"/>
  <c r="O717" i="6"/>
  <c r="P717" i="6"/>
  <c r="Q717" i="6"/>
  <c r="R717" i="6"/>
  <c r="T717" i="6"/>
  <c r="S717" i="6" s="1"/>
  <c r="U717" i="6"/>
  <c r="V717" i="6"/>
  <c r="X717" i="6"/>
  <c r="W717" i="6" s="1"/>
  <c r="AA717" i="6"/>
  <c r="AB717" i="6"/>
  <c r="AC717" i="6" s="1"/>
  <c r="B718" i="6"/>
  <c r="C718" i="6"/>
  <c r="D718" i="6"/>
  <c r="E718" i="6" s="1"/>
  <c r="F718" i="6"/>
  <c r="G718" i="6"/>
  <c r="H718" i="6"/>
  <c r="I718" i="6"/>
  <c r="J718" i="6"/>
  <c r="M718" i="6"/>
  <c r="N718" i="6"/>
  <c r="O718" i="6"/>
  <c r="P718" i="6"/>
  <c r="R718" i="6"/>
  <c r="Q718" i="6" s="1"/>
  <c r="T718" i="6"/>
  <c r="S718" i="6" s="1"/>
  <c r="U718" i="6"/>
  <c r="V718" i="6"/>
  <c r="X718" i="6"/>
  <c r="W718" i="6" s="1"/>
  <c r="AA718" i="6"/>
  <c r="AB718" i="6"/>
  <c r="AC718" i="6" s="1"/>
  <c r="B719" i="6"/>
  <c r="C719" i="6"/>
  <c r="D719" i="6"/>
  <c r="E719" i="6"/>
  <c r="F719" i="6"/>
  <c r="G719" i="6" s="1"/>
  <c r="H719" i="6"/>
  <c r="I719" i="6"/>
  <c r="J719" i="6"/>
  <c r="M719" i="6"/>
  <c r="N719" i="6"/>
  <c r="O719" i="6"/>
  <c r="P719" i="6"/>
  <c r="R719" i="6"/>
  <c r="Q719" i="6" s="1"/>
  <c r="T719" i="6"/>
  <c r="S719" i="6" s="1"/>
  <c r="U719" i="6"/>
  <c r="V719" i="6"/>
  <c r="X719" i="6"/>
  <c r="W719" i="6" s="1"/>
  <c r="AA719" i="6"/>
  <c r="AB719" i="6"/>
  <c r="AC719" i="6" s="1"/>
  <c r="B720" i="6"/>
  <c r="C720" i="6"/>
  <c r="D720" i="6"/>
  <c r="E720" i="6" s="1"/>
  <c r="F720" i="6"/>
  <c r="G720" i="6"/>
  <c r="H720" i="6"/>
  <c r="I720" i="6"/>
  <c r="J720" i="6"/>
  <c r="M720" i="6"/>
  <c r="N720" i="6"/>
  <c r="O720" i="6"/>
  <c r="P720" i="6"/>
  <c r="Q720" i="6"/>
  <c r="R720" i="6"/>
  <c r="T720" i="6"/>
  <c r="S720" i="6" s="1"/>
  <c r="U720" i="6"/>
  <c r="V720" i="6"/>
  <c r="X720" i="6"/>
  <c r="W720" i="6" s="1"/>
  <c r="AA720" i="6"/>
  <c r="AB720" i="6"/>
  <c r="AC720" i="6" s="1"/>
  <c r="B721" i="6"/>
  <c r="C721" i="6"/>
  <c r="D721" i="6"/>
  <c r="E721" i="6"/>
  <c r="F721" i="6"/>
  <c r="G721" i="6" s="1"/>
  <c r="H721" i="6"/>
  <c r="I721" i="6"/>
  <c r="J721" i="6"/>
  <c r="L721" i="6"/>
  <c r="K721" i="6" s="1"/>
  <c r="M721" i="6"/>
  <c r="N721" i="6"/>
  <c r="O721" i="6"/>
  <c r="P721" i="6"/>
  <c r="R721" i="6"/>
  <c r="Q721" i="6" s="1"/>
  <c r="T721" i="6"/>
  <c r="S721" i="6" s="1"/>
  <c r="U721" i="6"/>
  <c r="V721" i="6"/>
  <c r="X721" i="6"/>
  <c r="W721" i="6" s="1"/>
  <c r="AA721" i="6"/>
  <c r="AB721" i="6"/>
  <c r="AC721" i="6" s="1"/>
  <c r="B722" i="6"/>
  <c r="C722" i="6"/>
  <c r="D722" i="6"/>
  <c r="E722" i="6"/>
  <c r="F722" i="6"/>
  <c r="G722" i="6" s="1"/>
  <c r="H722" i="6"/>
  <c r="I722" i="6"/>
  <c r="J722" i="6"/>
  <c r="K722" i="6"/>
  <c r="M722" i="6"/>
  <c r="N722" i="6"/>
  <c r="O722" i="6"/>
  <c r="P722" i="6"/>
  <c r="Q722" i="6"/>
  <c r="R722" i="6"/>
  <c r="T722" i="6"/>
  <c r="S722" i="6" s="1"/>
  <c r="U722" i="6"/>
  <c r="V722" i="6"/>
  <c r="X722" i="6"/>
  <c r="W722" i="6" s="1"/>
  <c r="AA722" i="6"/>
  <c r="AB722" i="6"/>
  <c r="AC722" i="6" s="1"/>
  <c r="B723" i="6"/>
  <c r="C723" i="6"/>
  <c r="D723" i="6"/>
  <c r="E723" i="6"/>
  <c r="F723" i="6"/>
  <c r="G723" i="6" s="1"/>
  <c r="H723" i="6"/>
  <c r="I723" i="6"/>
  <c r="J723" i="6"/>
  <c r="M723" i="6"/>
  <c r="N723" i="6"/>
  <c r="O723" i="6"/>
  <c r="P723" i="6"/>
  <c r="R723" i="6"/>
  <c r="Q723" i="6" s="1"/>
  <c r="T723" i="6"/>
  <c r="S723" i="6" s="1"/>
  <c r="U723" i="6"/>
  <c r="V723" i="6"/>
  <c r="W723" i="6"/>
  <c r="X723" i="6"/>
  <c r="AA723" i="6"/>
  <c r="AB723" i="6"/>
  <c r="AC723" i="6" s="1"/>
  <c r="B724" i="6"/>
  <c r="C724" i="6"/>
  <c r="D724" i="6"/>
  <c r="E724" i="6"/>
  <c r="F724" i="6"/>
  <c r="G724" i="6" s="1"/>
  <c r="H724" i="6"/>
  <c r="I724" i="6"/>
  <c r="J724" i="6"/>
  <c r="M724" i="6"/>
  <c r="N724" i="6"/>
  <c r="O724" i="6"/>
  <c r="P724" i="6"/>
  <c r="Q724" i="6"/>
  <c r="R724" i="6"/>
  <c r="T724" i="6"/>
  <c r="S724" i="6" s="1"/>
  <c r="U724" i="6"/>
  <c r="V724" i="6"/>
  <c r="X724" i="6"/>
  <c r="W724" i="6" s="1"/>
  <c r="AA724" i="6"/>
  <c r="AB724" i="6"/>
  <c r="AC724" i="6" s="1"/>
  <c r="B725" i="6"/>
  <c r="C725" i="6"/>
  <c r="D725" i="6"/>
  <c r="E725" i="6" s="1"/>
  <c r="F725" i="6"/>
  <c r="G725" i="6"/>
  <c r="H725" i="6"/>
  <c r="I725" i="6"/>
  <c r="J725" i="6"/>
  <c r="M725" i="6"/>
  <c r="N725" i="6"/>
  <c r="O725" i="6"/>
  <c r="P725" i="6"/>
  <c r="R725" i="6"/>
  <c r="Q725" i="6" s="1"/>
  <c r="T725" i="6"/>
  <c r="S725" i="6" s="1"/>
  <c r="U725" i="6"/>
  <c r="V725" i="6"/>
  <c r="X725" i="6"/>
  <c r="W725" i="6" s="1"/>
  <c r="AA725" i="6"/>
  <c r="AB725" i="6"/>
  <c r="AC725" i="6" s="1"/>
  <c r="B726" i="6"/>
  <c r="C726" i="6"/>
  <c r="D726" i="6"/>
  <c r="E726" i="6"/>
  <c r="F726" i="6"/>
  <c r="G726" i="6" s="1"/>
  <c r="H726" i="6"/>
  <c r="I726" i="6"/>
  <c r="J726" i="6"/>
  <c r="M726" i="6"/>
  <c r="N726" i="6"/>
  <c r="O726" i="6"/>
  <c r="P726" i="6"/>
  <c r="Q726" i="6"/>
  <c r="R726" i="6"/>
  <c r="T726" i="6"/>
  <c r="S726" i="6" s="1"/>
  <c r="U726" i="6"/>
  <c r="V726" i="6"/>
  <c r="X726" i="6"/>
  <c r="W726" i="6" s="1"/>
  <c r="AA726" i="6"/>
  <c r="AB726" i="6"/>
  <c r="AC726" i="6" s="1"/>
  <c r="B727" i="6"/>
  <c r="C727" i="6"/>
  <c r="D727" i="6"/>
  <c r="E727" i="6" s="1"/>
  <c r="F727" i="6"/>
  <c r="G727" i="6"/>
  <c r="H727" i="6"/>
  <c r="I727" i="6"/>
  <c r="J727" i="6"/>
  <c r="M727" i="6"/>
  <c r="N727" i="6"/>
  <c r="O727" i="6"/>
  <c r="P727" i="6"/>
  <c r="Q727" i="6"/>
  <c r="R727" i="6"/>
  <c r="T727" i="6"/>
  <c r="S727" i="6" s="1"/>
  <c r="U727" i="6"/>
  <c r="V727" i="6"/>
  <c r="X727" i="6"/>
  <c r="W727" i="6" s="1"/>
  <c r="AA727" i="6"/>
  <c r="AB727" i="6"/>
  <c r="AC727" i="6" s="1"/>
  <c r="B728" i="6"/>
  <c r="C728" i="6"/>
  <c r="D728" i="6"/>
  <c r="E728" i="6"/>
  <c r="F728" i="6"/>
  <c r="G728" i="6" s="1"/>
  <c r="H728" i="6"/>
  <c r="I728" i="6"/>
  <c r="J728" i="6"/>
  <c r="M728" i="6"/>
  <c r="N728" i="6"/>
  <c r="O728" i="6"/>
  <c r="P728" i="6"/>
  <c r="R728" i="6"/>
  <c r="Q728" i="6" s="1"/>
  <c r="T728" i="6"/>
  <c r="S728" i="6" s="1"/>
  <c r="U728" i="6"/>
  <c r="V728" i="6"/>
  <c r="X728" i="6"/>
  <c r="W728" i="6" s="1"/>
  <c r="AA728" i="6"/>
  <c r="AB728" i="6"/>
  <c r="AC728" i="6"/>
  <c r="B729" i="6"/>
  <c r="C729" i="6"/>
  <c r="D729" i="6"/>
  <c r="E729" i="6" s="1"/>
  <c r="F729" i="6"/>
  <c r="G729" i="6"/>
  <c r="H729" i="6"/>
  <c r="I729" i="6"/>
  <c r="J729" i="6"/>
  <c r="M729" i="6"/>
  <c r="N729" i="6"/>
  <c r="O729" i="6"/>
  <c r="P729" i="6"/>
  <c r="Q729" i="6"/>
  <c r="R729" i="6"/>
  <c r="T729" i="6"/>
  <c r="S729" i="6" s="1"/>
  <c r="U729" i="6"/>
  <c r="V729" i="6"/>
  <c r="X729" i="6"/>
  <c r="W729" i="6" s="1"/>
  <c r="AA729" i="6"/>
  <c r="AB729" i="6"/>
  <c r="AC729" i="6"/>
  <c r="B730" i="6"/>
  <c r="C730" i="6"/>
  <c r="D730" i="6"/>
  <c r="E730" i="6"/>
  <c r="F730" i="6"/>
  <c r="G730" i="6" s="1"/>
  <c r="H730" i="6"/>
  <c r="I730" i="6"/>
  <c r="J730" i="6"/>
  <c r="M730" i="6"/>
  <c r="N730" i="6"/>
  <c r="O730" i="6"/>
  <c r="P730" i="6"/>
  <c r="R730" i="6"/>
  <c r="Q730" i="6" s="1"/>
  <c r="T730" i="6"/>
  <c r="S730" i="6" s="1"/>
  <c r="U730" i="6"/>
  <c r="V730" i="6"/>
  <c r="X730" i="6"/>
  <c r="W730" i="6" s="1"/>
  <c r="AA730" i="6"/>
  <c r="AB730" i="6"/>
  <c r="AC730" i="6" s="1"/>
  <c r="B731" i="6"/>
  <c r="C731" i="6"/>
  <c r="D731" i="6"/>
  <c r="E731" i="6"/>
  <c r="F731" i="6"/>
  <c r="G731" i="6" s="1"/>
  <c r="H731" i="6"/>
  <c r="I731" i="6"/>
  <c r="J731" i="6"/>
  <c r="M731" i="6"/>
  <c r="N731" i="6"/>
  <c r="O731" i="6"/>
  <c r="P731" i="6"/>
  <c r="R731" i="6"/>
  <c r="Q731" i="6" s="1"/>
  <c r="T731" i="6"/>
  <c r="S731" i="6" s="1"/>
  <c r="U731" i="6"/>
  <c r="V731" i="6"/>
  <c r="X731" i="6"/>
  <c r="W731" i="6" s="1"/>
  <c r="AA731" i="6"/>
  <c r="AB731" i="6"/>
  <c r="AC731" i="6" s="1"/>
  <c r="B732" i="6"/>
  <c r="C732" i="6"/>
  <c r="D732" i="6"/>
  <c r="E732" i="6"/>
  <c r="F732" i="6"/>
  <c r="G732" i="6" s="1"/>
  <c r="H732" i="6"/>
  <c r="I732" i="6"/>
  <c r="J732" i="6"/>
  <c r="M732" i="6"/>
  <c r="N732" i="6"/>
  <c r="P732" i="6"/>
  <c r="O732" i="6" s="1"/>
  <c r="Q732" i="6"/>
  <c r="R732" i="6"/>
  <c r="T732" i="6"/>
  <c r="S732" i="6" s="1"/>
  <c r="U732" i="6"/>
  <c r="V732" i="6"/>
  <c r="X732" i="6"/>
  <c r="W732" i="6" s="1"/>
  <c r="AA732" i="6"/>
  <c r="AB732" i="6"/>
  <c r="AC732" i="6" s="1"/>
  <c r="B733" i="6"/>
  <c r="C733" i="6"/>
  <c r="D733" i="6"/>
  <c r="E733" i="6" s="1"/>
  <c r="F733" i="6"/>
  <c r="G733" i="6"/>
  <c r="H733" i="6"/>
  <c r="I733" i="6"/>
  <c r="J733" i="6"/>
  <c r="M733" i="6"/>
  <c r="N733" i="6"/>
  <c r="P733" i="6"/>
  <c r="O733" i="6" s="1"/>
  <c r="R733" i="6"/>
  <c r="Q733" i="6" s="1"/>
  <c r="T733" i="6"/>
  <c r="S733" i="6" s="1"/>
  <c r="U733" i="6"/>
  <c r="V733" i="6"/>
  <c r="X733" i="6"/>
  <c r="W733" i="6" s="1"/>
  <c r="AA733" i="6"/>
  <c r="AB733" i="6"/>
  <c r="AC733" i="6" s="1"/>
  <c r="B734" i="6"/>
  <c r="C734" i="6"/>
  <c r="D734" i="6"/>
  <c r="E734" i="6"/>
  <c r="F734" i="6"/>
  <c r="G734" i="6" s="1"/>
  <c r="H734" i="6"/>
  <c r="I734" i="6"/>
  <c r="J734" i="6"/>
  <c r="M734" i="6"/>
  <c r="N734" i="6"/>
  <c r="O734" i="6"/>
  <c r="P734" i="6"/>
  <c r="Q734" i="6"/>
  <c r="R734" i="6"/>
  <c r="T734" i="6"/>
  <c r="S734" i="6" s="1"/>
  <c r="U734" i="6"/>
  <c r="V734" i="6"/>
  <c r="X734" i="6"/>
  <c r="W734" i="6" s="1"/>
  <c r="AA734" i="6"/>
  <c r="AB734" i="6"/>
  <c r="AC734" i="6" s="1"/>
  <c r="B735" i="6"/>
  <c r="C735" i="6"/>
  <c r="D735" i="6"/>
  <c r="E735" i="6" s="1"/>
  <c r="F735" i="6"/>
  <c r="G735" i="6"/>
  <c r="H735" i="6"/>
  <c r="I735" i="6"/>
  <c r="J735" i="6"/>
  <c r="M735" i="6"/>
  <c r="N735" i="6"/>
  <c r="O735" i="6"/>
  <c r="P735" i="6"/>
  <c r="Q735" i="6"/>
  <c r="R735" i="6"/>
  <c r="T735" i="6"/>
  <c r="S735" i="6" s="1"/>
  <c r="U735" i="6"/>
  <c r="V735" i="6"/>
  <c r="X735" i="6"/>
  <c r="W735" i="6" s="1"/>
  <c r="AA735" i="6"/>
  <c r="AB735" i="6"/>
  <c r="AC735" i="6" s="1"/>
  <c r="B736" i="6"/>
  <c r="C736" i="6"/>
  <c r="D736" i="6"/>
  <c r="E736" i="6"/>
  <c r="F736" i="6"/>
  <c r="G736" i="6" s="1"/>
  <c r="H736" i="6"/>
  <c r="I736" i="6"/>
  <c r="J736" i="6"/>
  <c r="M736" i="6"/>
  <c r="N736" i="6"/>
  <c r="O736" i="6"/>
  <c r="P736" i="6"/>
  <c r="R736" i="6"/>
  <c r="Q736" i="6" s="1"/>
  <c r="T736" i="6"/>
  <c r="S736" i="6" s="1"/>
  <c r="U736" i="6"/>
  <c r="V736" i="6"/>
  <c r="X736" i="6"/>
  <c r="W736" i="6" s="1"/>
  <c r="AA736" i="6"/>
  <c r="AB736" i="6"/>
  <c r="AC736" i="6" s="1"/>
  <c r="B737" i="6"/>
  <c r="C737" i="6"/>
  <c r="D737" i="6"/>
  <c r="E737" i="6" s="1"/>
  <c r="F737" i="6"/>
  <c r="G737" i="6"/>
  <c r="H737" i="6"/>
  <c r="I737" i="6"/>
  <c r="J737" i="6"/>
  <c r="M737" i="6"/>
  <c r="N737" i="6"/>
  <c r="O737" i="6"/>
  <c r="P737" i="6"/>
  <c r="Q737" i="6"/>
  <c r="R737" i="6"/>
  <c r="T737" i="6"/>
  <c r="S737" i="6" s="1"/>
  <c r="U737" i="6"/>
  <c r="V737" i="6"/>
  <c r="X737" i="6"/>
  <c r="W737" i="6" s="1"/>
  <c r="AA737" i="6"/>
  <c r="AB737" i="6"/>
  <c r="AC737" i="6" s="1"/>
  <c r="B738" i="6"/>
  <c r="C738" i="6"/>
  <c r="D738" i="6"/>
  <c r="E738" i="6"/>
  <c r="F738" i="6"/>
  <c r="G738" i="6" s="1"/>
  <c r="H738" i="6"/>
  <c r="I738" i="6"/>
  <c r="J738" i="6"/>
  <c r="M738" i="6"/>
  <c r="N738" i="6"/>
  <c r="O738" i="6"/>
  <c r="P738" i="6"/>
  <c r="R738" i="6"/>
  <c r="Q738" i="6" s="1"/>
  <c r="T738" i="6"/>
  <c r="S738" i="6" s="1"/>
  <c r="U738" i="6"/>
  <c r="V738" i="6"/>
  <c r="X738" i="6"/>
  <c r="W738" i="6" s="1"/>
  <c r="AA738" i="6"/>
  <c r="AB738" i="6"/>
  <c r="AC738" i="6" s="1"/>
  <c r="B739" i="6"/>
  <c r="C739" i="6"/>
  <c r="D739" i="6"/>
  <c r="E739" i="6"/>
  <c r="F739" i="6"/>
  <c r="G739" i="6" s="1"/>
  <c r="H739" i="6"/>
  <c r="I739" i="6"/>
  <c r="J739" i="6"/>
  <c r="M739" i="6"/>
  <c r="N739" i="6"/>
  <c r="O739" i="6"/>
  <c r="P739" i="6"/>
  <c r="R739" i="6"/>
  <c r="Q739" i="6" s="1"/>
  <c r="T739" i="6"/>
  <c r="S739" i="6" s="1"/>
  <c r="U739" i="6"/>
  <c r="V739" i="6"/>
  <c r="X739" i="6"/>
  <c r="W739" i="6" s="1"/>
  <c r="AA739" i="6"/>
  <c r="AB739" i="6"/>
  <c r="AC739" i="6" s="1"/>
  <c r="B740" i="6"/>
  <c r="C740" i="6"/>
  <c r="D740" i="6"/>
  <c r="E740" i="6"/>
  <c r="F740" i="6"/>
  <c r="G740" i="6" s="1"/>
  <c r="H740" i="6"/>
  <c r="I740" i="6"/>
  <c r="J740" i="6"/>
  <c r="M740" i="6"/>
  <c r="N740" i="6"/>
  <c r="P740" i="6"/>
  <c r="O740" i="6" s="1"/>
  <c r="Q740" i="6"/>
  <c r="R740" i="6"/>
  <c r="T740" i="6"/>
  <c r="S740" i="6" s="1"/>
  <c r="U740" i="6"/>
  <c r="V740" i="6"/>
  <c r="X740" i="6"/>
  <c r="W740" i="6" s="1"/>
  <c r="AA740" i="6"/>
  <c r="AB740" i="6"/>
  <c r="AC740" i="6" s="1"/>
  <c r="B741" i="6"/>
  <c r="C741" i="6"/>
  <c r="D741" i="6"/>
  <c r="E741" i="6" s="1"/>
  <c r="F741" i="6"/>
  <c r="G741" i="6"/>
  <c r="H741" i="6"/>
  <c r="I741" i="6"/>
  <c r="J741" i="6"/>
  <c r="M741" i="6"/>
  <c r="N741" i="6"/>
  <c r="P741" i="6"/>
  <c r="O741" i="6" s="1"/>
  <c r="R741" i="6"/>
  <c r="Q741" i="6" s="1"/>
  <c r="T741" i="6"/>
  <c r="S741" i="6" s="1"/>
  <c r="U741" i="6"/>
  <c r="V741" i="6"/>
  <c r="X741" i="6"/>
  <c r="W741" i="6" s="1"/>
  <c r="AA741" i="6"/>
  <c r="AB741" i="6"/>
  <c r="AC741" i="6" s="1"/>
  <c r="B742" i="6"/>
  <c r="C742" i="6"/>
  <c r="D742" i="6"/>
  <c r="E742" i="6"/>
  <c r="F742" i="6"/>
  <c r="G742" i="6" s="1"/>
  <c r="H742" i="6"/>
  <c r="I742" i="6"/>
  <c r="J742" i="6"/>
  <c r="M742" i="6"/>
  <c r="N742" i="6"/>
  <c r="O742" i="6"/>
  <c r="P742" i="6"/>
  <c r="Q742" i="6"/>
  <c r="R742" i="6"/>
  <c r="T742" i="6"/>
  <c r="S742" i="6" s="1"/>
  <c r="U742" i="6"/>
  <c r="V742" i="6"/>
  <c r="X742" i="6"/>
  <c r="W742" i="6" s="1"/>
  <c r="AA742" i="6"/>
  <c r="AB742" i="6"/>
  <c r="AC742" i="6" s="1"/>
  <c r="B743" i="6"/>
  <c r="C743" i="6"/>
  <c r="D743" i="6"/>
  <c r="E743" i="6" s="1"/>
  <c r="F743" i="6"/>
  <c r="G743" i="6"/>
  <c r="H743" i="6"/>
  <c r="I743" i="6"/>
  <c r="J743" i="6"/>
  <c r="M743" i="6"/>
  <c r="N743" i="6"/>
  <c r="O743" i="6"/>
  <c r="P743" i="6"/>
  <c r="Q743" i="6"/>
  <c r="R743" i="6"/>
  <c r="T743" i="6"/>
  <c r="S743" i="6" s="1"/>
  <c r="U743" i="6"/>
  <c r="V743" i="6"/>
  <c r="X743" i="6"/>
  <c r="W743" i="6" s="1"/>
  <c r="AA743" i="6"/>
  <c r="AB743" i="6"/>
  <c r="AC743" i="6" s="1"/>
  <c r="B744" i="6"/>
  <c r="C744" i="6"/>
  <c r="D744" i="6"/>
  <c r="E744" i="6"/>
  <c r="F744" i="6"/>
  <c r="G744" i="6" s="1"/>
  <c r="H744" i="6"/>
  <c r="I744" i="6"/>
  <c r="J744" i="6"/>
  <c r="M744" i="6"/>
  <c r="N744" i="6"/>
  <c r="O744" i="6"/>
  <c r="P744" i="6"/>
  <c r="R744" i="6"/>
  <c r="Q744" i="6" s="1"/>
  <c r="T744" i="6"/>
  <c r="S744" i="6" s="1"/>
  <c r="U744" i="6"/>
  <c r="V744" i="6"/>
  <c r="X744" i="6"/>
  <c r="W744" i="6" s="1"/>
  <c r="AA744" i="6"/>
  <c r="AB744" i="6"/>
  <c r="AC744" i="6"/>
  <c r="B745" i="6"/>
  <c r="C745" i="6"/>
  <c r="D745" i="6"/>
  <c r="E745" i="6" s="1"/>
  <c r="F745" i="6"/>
  <c r="G745" i="6"/>
  <c r="H745" i="6"/>
  <c r="I745" i="6"/>
  <c r="J745" i="6"/>
  <c r="M745" i="6"/>
  <c r="N745" i="6"/>
  <c r="O745" i="6"/>
  <c r="P745" i="6"/>
  <c r="Q745" i="6"/>
  <c r="R745" i="6"/>
  <c r="T745" i="6"/>
  <c r="S745" i="6" s="1"/>
  <c r="U745" i="6"/>
  <c r="V745" i="6"/>
  <c r="X745" i="6"/>
  <c r="W745" i="6" s="1"/>
  <c r="AA745" i="6"/>
  <c r="AB745" i="6"/>
  <c r="AC745" i="6"/>
  <c r="B746" i="6"/>
  <c r="C746" i="6"/>
  <c r="D746" i="6"/>
  <c r="E746" i="6"/>
  <c r="F746" i="6"/>
  <c r="G746" i="6" s="1"/>
  <c r="H746" i="6"/>
  <c r="I746" i="6"/>
  <c r="J746" i="6"/>
  <c r="M746" i="6"/>
  <c r="N746" i="6"/>
  <c r="P746" i="6"/>
  <c r="O746" i="6" s="1"/>
  <c r="R746" i="6"/>
  <c r="Q746" i="6" s="1"/>
  <c r="T746" i="6"/>
  <c r="S746" i="6" s="1"/>
  <c r="U746" i="6"/>
  <c r="V746" i="6"/>
  <c r="X746" i="6"/>
  <c r="W746" i="6" s="1"/>
  <c r="AA746" i="6"/>
  <c r="AB746" i="6"/>
  <c r="AC746" i="6" s="1"/>
  <c r="B747" i="6"/>
  <c r="C747" i="6"/>
  <c r="D747" i="6"/>
  <c r="E747" i="6"/>
  <c r="F747" i="6"/>
  <c r="G747" i="6" s="1"/>
  <c r="H747" i="6"/>
  <c r="I747" i="6"/>
  <c r="J747" i="6"/>
  <c r="L747" i="6"/>
  <c r="K747" i="6" s="1"/>
  <c r="M747" i="6"/>
  <c r="N747" i="6"/>
  <c r="P747" i="6"/>
  <c r="O747" i="6" s="1"/>
  <c r="R747" i="6"/>
  <c r="Q747" i="6" s="1"/>
  <c r="T747" i="6"/>
  <c r="S747" i="6" s="1"/>
  <c r="U747" i="6"/>
  <c r="V747" i="6"/>
  <c r="X747" i="6"/>
  <c r="W747" i="6" s="1"/>
  <c r="AA747" i="6"/>
  <c r="AB747" i="6"/>
  <c r="AC747" i="6" s="1"/>
  <c r="B748" i="6"/>
  <c r="C748" i="6"/>
  <c r="D748" i="6"/>
  <c r="E748" i="6"/>
  <c r="F748" i="6"/>
  <c r="G748" i="6" s="1"/>
  <c r="H748" i="6"/>
  <c r="I748" i="6"/>
  <c r="J748" i="6"/>
  <c r="K748" i="6"/>
  <c r="M748" i="6"/>
  <c r="N748" i="6"/>
  <c r="P748" i="6"/>
  <c r="O748" i="6" s="1"/>
  <c r="Q748" i="6"/>
  <c r="R748" i="6"/>
  <c r="T748" i="6"/>
  <c r="S748" i="6" s="1"/>
  <c r="U748" i="6"/>
  <c r="V748" i="6"/>
  <c r="X748" i="6"/>
  <c r="W748" i="6" s="1"/>
  <c r="AA748" i="6"/>
  <c r="AB748" i="6"/>
  <c r="AC748" i="6" s="1"/>
  <c r="B749" i="6"/>
  <c r="C749" i="6"/>
  <c r="D749" i="6"/>
  <c r="E749" i="6" s="1"/>
  <c r="F749" i="6"/>
  <c r="G749" i="6"/>
  <c r="H749" i="6"/>
  <c r="I749" i="6"/>
  <c r="J749" i="6"/>
  <c r="M749" i="6"/>
  <c r="N749" i="6"/>
  <c r="P749" i="6"/>
  <c r="O749" i="6" s="1"/>
  <c r="R749" i="6"/>
  <c r="Q749" i="6" s="1"/>
  <c r="T749" i="6"/>
  <c r="S749" i="6" s="1"/>
  <c r="U749" i="6"/>
  <c r="V749" i="6"/>
  <c r="X749" i="6"/>
  <c r="W749" i="6" s="1"/>
  <c r="AA749" i="6"/>
  <c r="AB749" i="6"/>
  <c r="AC749" i="6" s="1"/>
  <c r="B750" i="6"/>
  <c r="C750" i="6"/>
  <c r="D750" i="6"/>
  <c r="E750" i="6"/>
  <c r="F750" i="6"/>
  <c r="G750" i="6" s="1"/>
  <c r="H750" i="6"/>
  <c r="I750" i="6"/>
  <c r="J750" i="6"/>
  <c r="L750" i="6"/>
  <c r="K750" i="6" s="1"/>
  <c r="M750" i="6"/>
  <c r="N750" i="6"/>
  <c r="P750" i="6"/>
  <c r="O750" i="6" s="1"/>
  <c r="Q750" i="6"/>
  <c r="R750" i="6"/>
  <c r="T750" i="6"/>
  <c r="S750" i="6" s="1"/>
  <c r="U750" i="6"/>
  <c r="V750" i="6"/>
  <c r="W750" i="6"/>
  <c r="X750" i="6"/>
  <c r="AA750" i="6"/>
  <c r="AB750" i="6"/>
  <c r="AC750" i="6" s="1"/>
  <c r="B751" i="6"/>
  <c r="C751" i="6"/>
  <c r="D751" i="6"/>
  <c r="E751" i="6" s="1"/>
  <c r="F751" i="6"/>
  <c r="G751" i="6"/>
  <c r="H751" i="6"/>
  <c r="I751" i="6"/>
  <c r="J751" i="6"/>
  <c r="M751" i="6"/>
  <c r="N751" i="6"/>
  <c r="O751" i="6"/>
  <c r="P751" i="6"/>
  <c r="Q751" i="6"/>
  <c r="R751" i="6"/>
  <c r="T751" i="6"/>
  <c r="S751" i="6" s="1"/>
  <c r="U751" i="6"/>
  <c r="V751" i="6"/>
  <c r="X751" i="6"/>
  <c r="W751" i="6" s="1"/>
  <c r="AA751" i="6"/>
  <c r="AB751" i="6"/>
  <c r="AC751" i="6" s="1"/>
  <c r="B752" i="6"/>
  <c r="C752" i="6"/>
  <c r="D752" i="6"/>
  <c r="E752" i="6"/>
  <c r="F752" i="6"/>
  <c r="G752" i="6" s="1"/>
  <c r="H752" i="6"/>
  <c r="I752" i="6"/>
  <c r="J752" i="6"/>
  <c r="M752" i="6"/>
  <c r="N752" i="6"/>
  <c r="O752" i="6"/>
  <c r="P752" i="6"/>
  <c r="R752" i="6"/>
  <c r="Q752" i="6" s="1"/>
  <c r="T752" i="6"/>
  <c r="S752" i="6" s="1"/>
  <c r="U752" i="6"/>
  <c r="V752" i="6"/>
  <c r="W752" i="6"/>
  <c r="X752" i="6"/>
  <c r="AA752" i="6"/>
  <c r="AB752" i="6"/>
  <c r="AC752" i="6" s="1"/>
  <c r="B753" i="6"/>
  <c r="C753" i="6"/>
  <c r="D753" i="6"/>
  <c r="E753" i="6" s="1"/>
  <c r="F753" i="6"/>
  <c r="G753" i="6"/>
  <c r="H753" i="6"/>
  <c r="I753" i="6"/>
  <c r="J753" i="6"/>
  <c r="M753" i="6"/>
  <c r="N753" i="6"/>
  <c r="O753" i="6"/>
  <c r="P753" i="6"/>
  <c r="Q753" i="6"/>
  <c r="R753" i="6"/>
  <c r="T753" i="6"/>
  <c r="S753" i="6" s="1"/>
  <c r="U753" i="6"/>
  <c r="V753" i="6"/>
  <c r="X753" i="6"/>
  <c r="W753" i="6" s="1"/>
  <c r="AA753" i="6"/>
  <c r="AB753" i="6"/>
  <c r="AC753" i="6" s="1"/>
  <c r="B754" i="6"/>
  <c r="C754" i="6"/>
  <c r="D754" i="6"/>
  <c r="E754" i="6"/>
  <c r="F754" i="6"/>
  <c r="G754" i="6" s="1"/>
  <c r="H754" i="6"/>
  <c r="I754" i="6"/>
  <c r="J754" i="6"/>
  <c r="M754" i="6"/>
  <c r="N754" i="6"/>
  <c r="O754" i="6"/>
  <c r="P754" i="6"/>
  <c r="R754" i="6"/>
  <c r="Q754" i="6" s="1"/>
  <c r="T754" i="6"/>
  <c r="S754" i="6" s="1"/>
  <c r="U754" i="6"/>
  <c r="V754" i="6"/>
  <c r="X754" i="6"/>
  <c r="W754" i="6" s="1"/>
  <c r="AA754" i="6"/>
  <c r="AB754" i="6"/>
  <c r="AC754" i="6" s="1"/>
  <c r="B755" i="6"/>
  <c r="C755" i="6"/>
  <c r="D755" i="6"/>
  <c r="E755" i="6"/>
  <c r="F755" i="6"/>
  <c r="G755" i="6" s="1"/>
  <c r="H755" i="6"/>
  <c r="I755" i="6"/>
  <c r="J755" i="6"/>
  <c r="M755" i="6"/>
  <c r="N755" i="6"/>
  <c r="P755" i="6"/>
  <c r="O755" i="6" s="1"/>
  <c r="R755" i="6"/>
  <c r="Q755" i="6" s="1"/>
  <c r="T755" i="6"/>
  <c r="S755" i="6" s="1"/>
  <c r="U755" i="6"/>
  <c r="V755" i="6"/>
  <c r="X755" i="6"/>
  <c r="W755" i="6" s="1"/>
  <c r="AA755" i="6"/>
  <c r="AB755" i="6"/>
  <c r="AC755" i="6" s="1"/>
  <c r="B756" i="6"/>
  <c r="C756" i="6"/>
  <c r="D756" i="6"/>
  <c r="E756" i="6"/>
  <c r="F756" i="6"/>
  <c r="G756" i="6" s="1"/>
  <c r="H756" i="6"/>
  <c r="I756" i="6"/>
  <c r="J756" i="6"/>
  <c r="M756" i="6"/>
  <c r="N756" i="6"/>
  <c r="O756" i="6"/>
  <c r="P756" i="6"/>
  <c r="Q756" i="6"/>
  <c r="R756" i="6"/>
  <c r="T756" i="6"/>
  <c r="S756" i="6" s="1"/>
  <c r="U756" i="6"/>
  <c r="V756" i="6"/>
  <c r="X756" i="6"/>
  <c r="W756" i="6" s="1"/>
  <c r="AA756" i="6"/>
  <c r="AB756" i="6"/>
  <c r="AC756" i="6" s="1"/>
  <c r="B757" i="6"/>
  <c r="C757" i="6"/>
  <c r="D757" i="6"/>
  <c r="E757" i="6"/>
  <c r="F757" i="6"/>
  <c r="G757" i="6" s="1"/>
  <c r="H757" i="6"/>
  <c r="I757" i="6"/>
  <c r="J757" i="6"/>
  <c r="M757" i="6"/>
  <c r="N757" i="6"/>
  <c r="O757" i="6"/>
  <c r="P757" i="6"/>
  <c r="Q757" i="6"/>
  <c r="R757" i="6"/>
  <c r="T757" i="6"/>
  <c r="S757" i="6" s="1"/>
  <c r="U757" i="6"/>
  <c r="V757" i="6"/>
  <c r="X757" i="6"/>
  <c r="W757" i="6" s="1"/>
  <c r="AA757" i="6"/>
  <c r="AB757" i="6"/>
  <c r="AC757" i="6"/>
  <c r="B758" i="6"/>
  <c r="C758" i="6"/>
  <c r="D758" i="6"/>
  <c r="E758" i="6"/>
  <c r="F758" i="6"/>
  <c r="G758" i="6" s="1"/>
  <c r="H758" i="6"/>
  <c r="I758" i="6"/>
  <c r="J758" i="6"/>
  <c r="L758" i="6"/>
  <c r="K758" i="6" s="1"/>
  <c r="M758" i="6"/>
  <c r="N758" i="6"/>
  <c r="O758" i="6"/>
  <c r="P758" i="6"/>
  <c r="Q758" i="6"/>
  <c r="R758" i="6"/>
  <c r="T758" i="6"/>
  <c r="S758" i="6" s="1"/>
  <c r="U758" i="6"/>
  <c r="V758" i="6"/>
  <c r="W758" i="6"/>
  <c r="X758" i="6"/>
  <c r="AA758" i="6"/>
  <c r="AB758" i="6"/>
  <c r="AC758" i="6" s="1"/>
  <c r="B759" i="6"/>
  <c r="C759" i="6"/>
  <c r="D759" i="6"/>
  <c r="E759" i="6"/>
  <c r="F759" i="6"/>
  <c r="G759" i="6" s="1"/>
  <c r="H759" i="6"/>
  <c r="I759" i="6"/>
  <c r="J759" i="6"/>
  <c r="M759" i="6"/>
  <c r="N759" i="6"/>
  <c r="O759" i="6"/>
  <c r="P759" i="6"/>
  <c r="Q759" i="6"/>
  <c r="R759" i="6"/>
  <c r="T759" i="6"/>
  <c r="S759" i="6" s="1"/>
  <c r="U759" i="6"/>
  <c r="V759" i="6"/>
  <c r="X759" i="6"/>
  <c r="W759" i="6" s="1"/>
  <c r="AA759" i="6"/>
  <c r="AB759" i="6"/>
  <c r="AC759" i="6" s="1"/>
  <c r="B760" i="6"/>
  <c r="C760" i="6"/>
  <c r="D760" i="6"/>
  <c r="E760" i="6"/>
  <c r="F760" i="6"/>
  <c r="G760" i="6" s="1"/>
  <c r="H760" i="6"/>
  <c r="I760" i="6"/>
  <c r="J760" i="6"/>
  <c r="M760" i="6"/>
  <c r="N760" i="6"/>
  <c r="O760" i="6"/>
  <c r="P760" i="6"/>
  <c r="Q760" i="6"/>
  <c r="R760" i="6"/>
  <c r="S760" i="6"/>
  <c r="T760" i="6"/>
  <c r="U760" i="6"/>
  <c r="V760" i="6"/>
  <c r="X760" i="6"/>
  <c r="W760" i="6" s="1"/>
  <c r="AA760" i="6"/>
  <c r="AB760" i="6"/>
  <c r="AC760" i="6" s="1"/>
  <c r="B761" i="6"/>
  <c r="C761" i="6"/>
  <c r="D761" i="6"/>
  <c r="E761" i="6"/>
  <c r="F761" i="6"/>
  <c r="G761" i="6" s="1"/>
  <c r="H761" i="6"/>
  <c r="I761" i="6"/>
  <c r="J761" i="6"/>
  <c r="L761" i="6"/>
  <c r="K761" i="6" s="1"/>
  <c r="M761" i="6"/>
  <c r="N761" i="6"/>
  <c r="P761" i="6"/>
  <c r="O761" i="6" s="1"/>
  <c r="Q761" i="6"/>
  <c r="R761" i="6"/>
  <c r="T761" i="6"/>
  <c r="S761" i="6" s="1"/>
  <c r="U761" i="6"/>
  <c r="V761" i="6"/>
  <c r="X761" i="6"/>
  <c r="W761" i="6" s="1"/>
  <c r="AA761" i="6"/>
  <c r="AB761" i="6"/>
  <c r="AC761" i="6" s="1"/>
  <c r="B762" i="6"/>
  <c r="C762" i="6"/>
  <c r="D762" i="6"/>
  <c r="E762" i="6" s="1"/>
  <c r="F762" i="6"/>
  <c r="G762" i="6"/>
  <c r="H762" i="6"/>
  <c r="I762" i="6"/>
  <c r="J762" i="6"/>
  <c r="M762" i="6"/>
  <c r="N762" i="6"/>
  <c r="P762" i="6"/>
  <c r="O762" i="6" s="1"/>
  <c r="R762" i="6"/>
  <c r="Q762" i="6" s="1"/>
  <c r="T762" i="6"/>
  <c r="S762" i="6" s="1"/>
  <c r="U762" i="6"/>
  <c r="V762" i="6"/>
  <c r="X762" i="6"/>
  <c r="W762" i="6" s="1"/>
  <c r="AA762" i="6"/>
  <c r="AB762" i="6"/>
  <c r="AC762" i="6" s="1"/>
  <c r="B763" i="6"/>
  <c r="C763" i="6"/>
  <c r="D763" i="6"/>
  <c r="E763" i="6"/>
  <c r="F763" i="6"/>
  <c r="G763" i="6" s="1"/>
  <c r="H763" i="6"/>
  <c r="I763" i="6"/>
  <c r="J763" i="6"/>
  <c r="M763" i="6"/>
  <c r="N763" i="6"/>
  <c r="O763" i="6"/>
  <c r="P763" i="6"/>
  <c r="Q763" i="6"/>
  <c r="R763" i="6"/>
  <c r="T763" i="6"/>
  <c r="S763" i="6" s="1"/>
  <c r="U763" i="6"/>
  <c r="V763" i="6"/>
  <c r="X763" i="6"/>
  <c r="W763" i="6" s="1"/>
  <c r="AA763" i="6"/>
  <c r="AB763" i="6"/>
  <c r="AC763" i="6" s="1"/>
  <c r="B764" i="6"/>
  <c r="C764" i="6"/>
  <c r="D764" i="6"/>
  <c r="E764" i="6" s="1"/>
  <c r="F764" i="6"/>
  <c r="G764" i="6"/>
  <c r="H764" i="6"/>
  <c r="I764" i="6"/>
  <c r="J764" i="6"/>
  <c r="K764" i="6"/>
  <c r="M764" i="6"/>
  <c r="N764" i="6"/>
  <c r="P764" i="6"/>
  <c r="O764" i="6" s="1"/>
  <c r="R764" i="6"/>
  <c r="Q764" i="6" s="1"/>
  <c r="S764" i="6"/>
  <c r="T764" i="6"/>
  <c r="U764" i="6"/>
  <c r="V764" i="6"/>
  <c r="X764" i="6"/>
  <c r="W764" i="6" s="1"/>
  <c r="AA764" i="6"/>
  <c r="AB764" i="6"/>
  <c r="AC764" i="6" s="1"/>
  <c r="B765" i="6"/>
  <c r="C765" i="6"/>
  <c r="D765" i="6"/>
  <c r="E765" i="6" s="1"/>
  <c r="F765" i="6"/>
  <c r="G765" i="6" s="1"/>
  <c r="H765" i="6"/>
  <c r="I765" i="6"/>
  <c r="J765" i="6"/>
  <c r="M765" i="6"/>
  <c r="N765" i="6"/>
  <c r="O765" i="6"/>
  <c r="P765" i="6"/>
  <c r="R765" i="6"/>
  <c r="Q765" i="6" s="1"/>
  <c r="S765" i="6"/>
  <c r="T765" i="6"/>
  <c r="U765" i="6"/>
  <c r="V765" i="6"/>
  <c r="X765" i="6"/>
  <c r="W765" i="6" s="1"/>
  <c r="AA765" i="6"/>
  <c r="AB765" i="6"/>
  <c r="AC765" i="6" s="1"/>
  <c r="B766" i="6"/>
  <c r="C766" i="6"/>
  <c r="D766" i="6"/>
  <c r="E766" i="6"/>
  <c r="F766" i="6"/>
  <c r="G766" i="6" s="1"/>
  <c r="H766" i="6"/>
  <c r="I766" i="6"/>
  <c r="J766" i="6"/>
  <c r="M766" i="6"/>
  <c r="N766" i="6"/>
  <c r="O766" i="6"/>
  <c r="P766" i="6"/>
  <c r="R766" i="6"/>
  <c r="Q766" i="6" s="1"/>
  <c r="T766" i="6"/>
  <c r="S766" i="6" s="1"/>
  <c r="U766" i="6"/>
  <c r="V766" i="6"/>
  <c r="X766" i="6"/>
  <c r="W766" i="6" s="1"/>
  <c r="AA766" i="6"/>
  <c r="AB766" i="6"/>
  <c r="AC766" i="6" s="1"/>
  <c r="B767" i="6"/>
  <c r="C767" i="6"/>
  <c r="D767" i="6"/>
  <c r="E767" i="6" s="1"/>
  <c r="F767" i="6"/>
  <c r="G767" i="6"/>
  <c r="H767" i="6"/>
  <c r="I767" i="6"/>
  <c r="J767" i="6"/>
  <c r="M767" i="6"/>
  <c r="N767" i="6"/>
  <c r="O767" i="6"/>
  <c r="P767" i="6"/>
  <c r="R767" i="6"/>
  <c r="Q767" i="6" s="1"/>
  <c r="T767" i="6"/>
  <c r="S767" i="6" s="1"/>
  <c r="U767" i="6"/>
  <c r="V767" i="6"/>
  <c r="X767" i="6"/>
  <c r="W767" i="6" s="1"/>
  <c r="AA767" i="6"/>
  <c r="AB767" i="6"/>
  <c r="AC767" i="6" s="1"/>
  <c r="B768" i="6"/>
  <c r="C768" i="6"/>
  <c r="D768" i="6"/>
  <c r="E768" i="6" s="1"/>
  <c r="F768" i="6"/>
  <c r="G768" i="6"/>
  <c r="H768" i="6"/>
  <c r="I768" i="6"/>
  <c r="J768" i="6"/>
  <c r="M768" i="6"/>
  <c r="N768" i="6"/>
  <c r="O768" i="6"/>
  <c r="P768" i="6"/>
  <c r="R768" i="6"/>
  <c r="Q768" i="6" s="1"/>
  <c r="T768" i="6"/>
  <c r="S768" i="6" s="1"/>
  <c r="U768" i="6"/>
  <c r="V768" i="6"/>
  <c r="X768" i="6"/>
  <c r="W768" i="6" s="1"/>
  <c r="AA768" i="6"/>
  <c r="AB768" i="6"/>
  <c r="AC768" i="6" s="1"/>
  <c r="B769" i="6"/>
  <c r="C769" i="6"/>
  <c r="D769" i="6"/>
  <c r="E769" i="6" s="1"/>
  <c r="F769" i="6"/>
  <c r="G769" i="6" s="1"/>
  <c r="H769" i="6"/>
  <c r="I769" i="6"/>
  <c r="J769" i="6"/>
  <c r="M769" i="6"/>
  <c r="N769" i="6"/>
  <c r="O769" i="6"/>
  <c r="P769" i="6"/>
  <c r="R769" i="6"/>
  <c r="Q769" i="6" s="1"/>
  <c r="T769" i="6"/>
  <c r="S769" i="6" s="1"/>
  <c r="U769" i="6"/>
  <c r="V769" i="6"/>
  <c r="X769" i="6"/>
  <c r="W769" i="6" s="1"/>
  <c r="AA769" i="6"/>
  <c r="AB769" i="6"/>
  <c r="AC769" i="6" s="1"/>
  <c r="B770" i="6"/>
  <c r="C770" i="6"/>
  <c r="D770" i="6"/>
  <c r="E770" i="6" s="1"/>
  <c r="F770" i="6"/>
  <c r="G770" i="6"/>
  <c r="H770" i="6"/>
  <c r="I770" i="6"/>
  <c r="J770" i="6"/>
  <c r="M770" i="6"/>
  <c r="N770" i="6"/>
  <c r="O770" i="6"/>
  <c r="P770" i="6"/>
  <c r="Q770" i="6"/>
  <c r="R770" i="6"/>
  <c r="T770" i="6"/>
  <c r="S770" i="6" s="1"/>
  <c r="U770" i="6"/>
  <c r="V770" i="6"/>
  <c r="X770" i="6"/>
  <c r="W770" i="6" s="1"/>
  <c r="AA770" i="6"/>
  <c r="AB770" i="6"/>
  <c r="AC770" i="6" s="1"/>
  <c r="B771" i="6"/>
  <c r="C771" i="6"/>
  <c r="D771" i="6"/>
  <c r="E771" i="6"/>
  <c r="F771" i="6"/>
  <c r="G771" i="6" s="1"/>
  <c r="H771" i="6"/>
  <c r="I771" i="6"/>
  <c r="J771" i="6"/>
  <c r="M771" i="6"/>
  <c r="N771" i="6"/>
  <c r="O771" i="6"/>
  <c r="P771" i="6"/>
  <c r="R771" i="6"/>
  <c r="Q771" i="6" s="1"/>
  <c r="T771" i="6"/>
  <c r="S771" i="6" s="1"/>
  <c r="U771" i="6"/>
  <c r="V771" i="6"/>
  <c r="X771" i="6"/>
  <c r="W771" i="6" s="1"/>
  <c r="AA771" i="6"/>
  <c r="AB771" i="6"/>
  <c r="AC771" i="6" s="1"/>
  <c r="B772" i="6"/>
  <c r="C772" i="6"/>
  <c r="D772" i="6"/>
  <c r="E772" i="6"/>
  <c r="F772" i="6"/>
  <c r="G772" i="6" s="1"/>
  <c r="H772" i="6"/>
  <c r="I772" i="6"/>
  <c r="J772" i="6"/>
  <c r="M772" i="6"/>
  <c r="N772" i="6"/>
  <c r="O772" i="6"/>
  <c r="P772" i="6"/>
  <c r="Q772" i="6"/>
  <c r="R772" i="6"/>
  <c r="T772" i="6"/>
  <c r="S772" i="6" s="1"/>
  <c r="U772" i="6"/>
  <c r="V772" i="6"/>
  <c r="X772" i="6"/>
  <c r="W772" i="6" s="1"/>
  <c r="AA772" i="6"/>
  <c r="AB772" i="6"/>
  <c r="AC772" i="6" s="1"/>
  <c r="B773" i="6"/>
  <c r="C773" i="6"/>
  <c r="D773" i="6"/>
  <c r="E773" i="6" s="1"/>
  <c r="F773" i="6"/>
  <c r="G773" i="6" s="1"/>
  <c r="H773" i="6"/>
  <c r="I773" i="6"/>
  <c r="J773" i="6"/>
  <c r="M773" i="6"/>
  <c r="N773" i="6"/>
  <c r="P773" i="6"/>
  <c r="O773" i="6" s="1"/>
  <c r="Q773" i="6"/>
  <c r="R773" i="6"/>
  <c r="T773" i="6"/>
  <c r="S773" i="6" s="1"/>
  <c r="U773" i="6"/>
  <c r="V773" i="6"/>
  <c r="X773" i="6"/>
  <c r="W773" i="6" s="1"/>
  <c r="AA773" i="6"/>
  <c r="AB773" i="6"/>
  <c r="AC773" i="6" s="1"/>
  <c r="B774" i="6"/>
  <c r="C774" i="6"/>
  <c r="D774" i="6"/>
  <c r="E774" i="6"/>
  <c r="F774" i="6"/>
  <c r="G774" i="6" s="1"/>
  <c r="H774" i="6"/>
  <c r="I774" i="6"/>
  <c r="J774" i="6"/>
  <c r="M774" i="6"/>
  <c r="N774" i="6"/>
  <c r="P774" i="6"/>
  <c r="O774" i="6" s="1"/>
  <c r="Q774" i="6"/>
  <c r="R774" i="6"/>
  <c r="T774" i="6"/>
  <c r="S774" i="6" s="1"/>
  <c r="U774" i="6"/>
  <c r="V774" i="6"/>
  <c r="X774" i="6"/>
  <c r="W774" i="6" s="1"/>
  <c r="AA774" i="6"/>
  <c r="AB774" i="6"/>
  <c r="AC774" i="6" s="1"/>
  <c r="B775" i="6"/>
  <c r="C775" i="6"/>
  <c r="D775" i="6"/>
  <c r="E775" i="6" s="1"/>
  <c r="F775" i="6"/>
  <c r="G775" i="6" s="1"/>
  <c r="H775" i="6"/>
  <c r="I775" i="6"/>
  <c r="J775" i="6"/>
  <c r="M775" i="6"/>
  <c r="N775" i="6"/>
  <c r="O775" i="6"/>
  <c r="P775" i="6"/>
  <c r="Q775" i="6"/>
  <c r="R775" i="6"/>
  <c r="T775" i="6"/>
  <c r="S775" i="6" s="1"/>
  <c r="U775" i="6"/>
  <c r="V775" i="6"/>
  <c r="X775" i="6"/>
  <c r="W775" i="6" s="1"/>
  <c r="AA775" i="6"/>
  <c r="AB775" i="6"/>
  <c r="AC775" i="6" s="1"/>
  <c r="B776" i="6"/>
  <c r="C776" i="6"/>
  <c r="D776" i="6"/>
  <c r="E776" i="6"/>
  <c r="F776" i="6"/>
  <c r="G776" i="6" s="1"/>
  <c r="H776" i="6"/>
  <c r="I776" i="6"/>
  <c r="J776" i="6"/>
  <c r="M776" i="6"/>
  <c r="N776" i="6"/>
  <c r="O776" i="6"/>
  <c r="P776" i="6"/>
  <c r="Q776" i="6"/>
  <c r="R776" i="6"/>
  <c r="S776" i="6"/>
  <c r="T776" i="6"/>
  <c r="U776" i="6"/>
  <c r="V776" i="6"/>
  <c r="X776" i="6"/>
  <c r="W776" i="6" s="1"/>
  <c r="AA776" i="6"/>
  <c r="AB776" i="6"/>
  <c r="AC776" i="6" s="1"/>
  <c r="B777" i="6"/>
  <c r="C777" i="6"/>
  <c r="D777" i="6"/>
  <c r="E777" i="6" s="1"/>
  <c r="F777" i="6"/>
  <c r="G777" i="6" s="1"/>
  <c r="H777" i="6"/>
  <c r="I777" i="6"/>
  <c r="J777" i="6"/>
  <c r="M777" i="6"/>
  <c r="N777" i="6"/>
  <c r="O777" i="6"/>
  <c r="P777" i="6"/>
  <c r="Q777" i="6"/>
  <c r="R777" i="6"/>
  <c r="T777" i="6"/>
  <c r="S777" i="6" s="1"/>
  <c r="U777" i="6"/>
  <c r="V777" i="6"/>
  <c r="X777" i="6"/>
  <c r="W777" i="6" s="1"/>
  <c r="AA777" i="6"/>
  <c r="AB777" i="6"/>
  <c r="AC777" i="6" s="1"/>
  <c r="B778" i="6"/>
  <c r="C778" i="6"/>
  <c r="D778" i="6"/>
  <c r="E778" i="6" s="1"/>
  <c r="F778" i="6"/>
  <c r="G778" i="6" s="1"/>
  <c r="H778" i="6"/>
  <c r="I778" i="6"/>
  <c r="J778" i="6"/>
  <c r="M778" i="6"/>
  <c r="N778" i="6"/>
  <c r="O778" i="6"/>
  <c r="P778" i="6"/>
  <c r="R778" i="6"/>
  <c r="Q778" i="6" s="1"/>
  <c r="T778" i="6"/>
  <c r="S778" i="6" s="1"/>
  <c r="U778" i="6"/>
  <c r="V778" i="6"/>
  <c r="X778" i="6"/>
  <c r="W778" i="6" s="1"/>
  <c r="AA778" i="6"/>
  <c r="AB778" i="6"/>
  <c r="AC778" i="6" s="1"/>
  <c r="B779" i="6"/>
  <c r="C779" i="6"/>
  <c r="D779" i="6"/>
  <c r="E779" i="6"/>
  <c r="F779" i="6"/>
  <c r="G779" i="6" s="1"/>
  <c r="H779" i="6"/>
  <c r="I779" i="6"/>
  <c r="J779" i="6"/>
  <c r="M779" i="6"/>
  <c r="N779" i="6"/>
  <c r="O779" i="6"/>
  <c r="P779" i="6"/>
  <c r="Q779" i="6"/>
  <c r="R779" i="6"/>
  <c r="T779" i="6"/>
  <c r="S779" i="6" s="1"/>
  <c r="U779" i="6"/>
  <c r="V779" i="6"/>
  <c r="X779" i="6"/>
  <c r="W779" i="6" s="1"/>
  <c r="AA779" i="6"/>
  <c r="AB779" i="6"/>
  <c r="AC779" i="6"/>
  <c r="B780" i="6"/>
  <c r="C780" i="6"/>
  <c r="D780" i="6"/>
  <c r="E780" i="6" s="1"/>
  <c r="F780" i="6"/>
  <c r="G780" i="6"/>
  <c r="H780" i="6"/>
  <c r="I780" i="6"/>
  <c r="J780" i="6"/>
  <c r="K780" i="6"/>
  <c r="M780" i="6"/>
  <c r="N780" i="6"/>
  <c r="O780" i="6"/>
  <c r="P780" i="6"/>
  <c r="R780" i="6"/>
  <c r="Q780" i="6" s="1"/>
  <c r="T780" i="6"/>
  <c r="S780" i="6" s="1"/>
  <c r="U780" i="6"/>
  <c r="V780" i="6"/>
  <c r="X780" i="6"/>
  <c r="W780" i="6" s="1"/>
  <c r="AA780" i="6"/>
  <c r="AB780" i="6"/>
  <c r="AC780" i="6" s="1"/>
  <c r="B781" i="6"/>
  <c r="C781" i="6"/>
  <c r="D781" i="6"/>
  <c r="E781" i="6" s="1"/>
  <c r="F781" i="6"/>
  <c r="G781" i="6" s="1"/>
  <c r="H781" i="6"/>
  <c r="I781" i="6"/>
  <c r="J781" i="6"/>
  <c r="M781" i="6"/>
  <c r="N781" i="6"/>
  <c r="O781" i="6"/>
  <c r="P781" i="6"/>
  <c r="R781" i="6"/>
  <c r="Q781" i="6" s="1"/>
  <c r="T781" i="6"/>
  <c r="S781" i="6" s="1"/>
  <c r="U781" i="6"/>
  <c r="V781" i="6"/>
  <c r="X781" i="6"/>
  <c r="W781" i="6" s="1"/>
  <c r="AA781" i="6"/>
  <c r="AB781" i="6"/>
  <c r="AC781" i="6" s="1"/>
  <c r="B782" i="6"/>
  <c r="C782" i="6"/>
  <c r="D782" i="6"/>
  <c r="E782" i="6"/>
  <c r="F782" i="6"/>
  <c r="G782" i="6" s="1"/>
  <c r="H782" i="6"/>
  <c r="I782" i="6"/>
  <c r="J782" i="6"/>
  <c r="M782" i="6"/>
  <c r="N782" i="6"/>
  <c r="P782" i="6"/>
  <c r="O782" i="6" s="1"/>
  <c r="R782" i="6"/>
  <c r="Q782" i="6" s="1"/>
  <c r="S782" i="6"/>
  <c r="T782" i="6"/>
  <c r="U782" i="6"/>
  <c r="V782" i="6"/>
  <c r="X782" i="6"/>
  <c r="W782" i="6" s="1"/>
  <c r="AA782" i="6"/>
  <c r="AB782" i="6"/>
  <c r="AC782" i="6" s="1"/>
  <c r="B783" i="6"/>
  <c r="C783" i="6"/>
  <c r="D783" i="6"/>
  <c r="E783" i="6" s="1"/>
  <c r="F783" i="6"/>
  <c r="G783" i="6"/>
  <c r="H783" i="6"/>
  <c r="I783" i="6"/>
  <c r="J783" i="6"/>
  <c r="M783" i="6"/>
  <c r="N783" i="6"/>
  <c r="P783" i="6"/>
  <c r="O783" i="6" s="1"/>
  <c r="R783" i="6"/>
  <c r="Q783" i="6" s="1"/>
  <c r="T783" i="6"/>
  <c r="S783" i="6" s="1"/>
  <c r="U783" i="6"/>
  <c r="V783" i="6"/>
  <c r="X783" i="6"/>
  <c r="W783" i="6" s="1"/>
  <c r="AA783" i="6"/>
  <c r="AB783" i="6"/>
  <c r="AC783" i="6" s="1"/>
  <c r="B784" i="6"/>
  <c r="C784" i="6"/>
  <c r="D784" i="6"/>
  <c r="E784" i="6" s="1"/>
  <c r="F784" i="6"/>
  <c r="G784" i="6"/>
  <c r="H784" i="6"/>
  <c r="I784" i="6"/>
  <c r="J784" i="6"/>
  <c r="M784" i="6"/>
  <c r="N784" i="6"/>
  <c r="O784" i="6"/>
  <c r="P784" i="6"/>
  <c r="R784" i="6"/>
  <c r="Q784" i="6" s="1"/>
  <c r="T784" i="6"/>
  <c r="S784" i="6" s="1"/>
  <c r="U784" i="6"/>
  <c r="V784" i="6"/>
  <c r="X784" i="6"/>
  <c r="W784" i="6" s="1"/>
  <c r="AA784" i="6"/>
  <c r="AB784" i="6"/>
  <c r="AC784" i="6" s="1"/>
  <c r="B785" i="6"/>
  <c r="C785" i="6"/>
  <c r="D785" i="6"/>
  <c r="E785" i="6" s="1"/>
  <c r="F785" i="6"/>
  <c r="G785" i="6" s="1"/>
  <c r="H785" i="6"/>
  <c r="I785" i="6"/>
  <c r="J785" i="6"/>
  <c r="M785" i="6"/>
  <c r="N785" i="6"/>
  <c r="O785" i="6"/>
  <c r="P785" i="6"/>
  <c r="R785" i="6"/>
  <c r="Q785" i="6" s="1"/>
  <c r="T785" i="6"/>
  <c r="S785" i="6" s="1"/>
  <c r="U785" i="6"/>
  <c r="V785" i="6"/>
  <c r="X785" i="6"/>
  <c r="W785" i="6" s="1"/>
  <c r="AA785" i="6"/>
  <c r="AB785" i="6"/>
  <c r="AC785" i="6"/>
  <c r="B786" i="6"/>
  <c r="C786" i="6"/>
  <c r="D786" i="6"/>
  <c r="E786" i="6" s="1"/>
  <c r="F786" i="6"/>
  <c r="G786" i="6"/>
  <c r="H786" i="6"/>
  <c r="I786" i="6"/>
  <c r="J786" i="6"/>
  <c r="M786" i="6"/>
  <c r="N786" i="6"/>
  <c r="O786" i="6"/>
  <c r="P786" i="6"/>
  <c r="Q786" i="6"/>
  <c r="R786" i="6"/>
  <c r="T786" i="6"/>
  <c r="S786" i="6" s="1"/>
  <c r="U786" i="6"/>
  <c r="V786" i="6"/>
  <c r="X786" i="6"/>
  <c r="W786" i="6" s="1"/>
  <c r="AA786" i="6"/>
  <c r="AB786" i="6"/>
  <c r="AC786" i="6" s="1"/>
  <c r="B787" i="6"/>
  <c r="C787" i="6"/>
  <c r="D787" i="6"/>
  <c r="E787" i="6"/>
  <c r="F787" i="6"/>
  <c r="G787" i="6" s="1"/>
  <c r="H787" i="6"/>
  <c r="I787" i="6"/>
  <c r="J787" i="6"/>
  <c r="M787" i="6"/>
  <c r="N787" i="6"/>
  <c r="O787" i="6"/>
  <c r="P787" i="6"/>
  <c r="R787" i="6"/>
  <c r="Q787" i="6" s="1"/>
  <c r="T787" i="6"/>
  <c r="S787" i="6" s="1"/>
  <c r="U787" i="6"/>
  <c r="V787" i="6"/>
  <c r="X787" i="6"/>
  <c r="W787" i="6" s="1"/>
  <c r="AA787" i="6"/>
  <c r="AB787" i="6"/>
  <c r="AC787" i="6" s="1"/>
  <c r="B788" i="6"/>
  <c r="C788" i="6"/>
  <c r="D788" i="6"/>
  <c r="E788" i="6"/>
  <c r="F788" i="6"/>
  <c r="G788" i="6" s="1"/>
  <c r="H788" i="6"/>
  <c r="I788" i="6"/>
  <c r="J788" i="6"/>
  <c r="M788" i="6"/>
  <c r="N788" i="6"/>
  <c r="P788" i="6"/>
  <c r="O788" i="6" s="1"/>
  <c r="Q788" i="6"/>
  <c r="R788" i="6"/>
  <c r="T788" i="6"/>
  <c r="S788" i="6" s="1"/>
  <c r="U788" i="6"/>
  <c r="V788" i="6"/>
  <c r="X788" i="6"/>
  <c r="W788" i="6" s="1"/>
  <c r="AA788" i="6"/>
  <c r="AB788" i="6"/>
  <c r="AC788" i="6" s="1"/>
  <c r="B789" i="6"/>
  <c r="C789" i="6"/>
  <c r="D789" i="6"/>
  <c r="E789" i="6" s="1"/>
  <c r="F789" i="6"/>
  <c r="G789" i="6" s="1"/>
  <c r="H789" i="6"/>
  <c r="I789" i="6"/>
  <c r="J789" i="6"/>
  <c r="M789" i="6"/>
  <c r="N789" i="6"/>
  <c r="O789" i="6"/>
  <c r="P789" i="6"/>
  <c r="Q789" i="6"/>
  <c r="R789" i="6"/>
  <c r="T789" i="6"/>
  <c r="S789" i="6" s="1"/>
  <c r="U789" i="6"/>
  <c r="V789" i="6"/>
  <c r="X789" i="6"/>
  <c r="W789" i="6" s="1"/>
  <c r="AA789" i="6"/>
  <c r="AB789" i="6"/>
  <c r="AC789" i="6"/>
  <c r="B790" i="6"/>
  <c r="C790" i="6"/>
  <c r="D790" i="6"/>
  <c r="E790" i="6"/>
  <c r="F790" i="6"/>
  <c r="G790" i="6" s="1"/>
  <c r="H790" i="6"/>
  <c r="I790" i="6"/>
  <c r="J790" i="6"/>
  <c r="M790" i="6"/>
  <c r="N790" i="6"/>
  <c r="P790" i="6"/>
  <c r="O790" i="6" s="1"/>
  <c r="Q790" i="6"/>
  <c r="R790" i="6"/>
  <c r="T790" i="6"/>
  <c r="S790" i="6" s="1"/>
  <c r="U790" i="6"/>
  <c r="V790" i="6"/>
  <c r="X790" i="6"/>
  <c r="W790" i="6" s="1"/>
  <c r="AA790" i="6"/>
  <c r="AB790" i="6"/>
  <c r="AC790" i="6" s="1"/>
  <c r="B791" i="6"/>
  <c r="C791" i="6"/>
  <c r="D791" i="6"/>
  <c r="E791" i="6" s="1"/>
  <c r="F791" i="6"/>
  <c r="G791" i="6" s="1"/>
  <c r="H791" i="6"/>
  <c r="I791" i="6"/>
  <c r="J791" i="6"/>
  <c r="M791" i="6"/>
  <c r="N791" i="6"/>
  <c r="O791" i="6"/>
  <c r="P791" i="6"/>
  <c r="Q791" i="6"/>
  <c r="R791" i="6"/>
  <c r="T791" i="6"/>
  <c r="S791" i="6" s="1"/>
  <c r="U791" i="6"/>
  <c r="V791" i="6"/>
  <c r="X791" i="6"/>
  <c r="W791" i="6" s="1"/>
  <c r="AA791" i="6"/>
  <c r="AB791" i="6"/>
  <c r="AC791" i="6" s="1"/>
  <c r="B792" i="6"/>
  <c r="C792" i="6"/>
  <c r="D792" i="6"/>
  <c r="E792" i="6"/>
  <c r="F792" i="6"/>
  <c r="G792" i="6" s="1"/>
  <c r="H792" i="6"/>
  <c r="I792" i="6"/>
  <c r="J792" i="6"/>
  <c r="M792" i="6"/>
  <c r="N792" i="6"/>
  <c r="O792" i="6"/>
  <c r="P792" i="6"/>
  <c r="Q792" i="6"/>
  <c r="R792" i="6"/>
  <c r="T792" i="6"/>
  <c r="S792" i="6" s="1"/>
  <c r="U792" i="6"/>
  <c r="V792" i="6"/>
  <c r="X792" i="6"/>
  <c r="W792" i="6" s="1"/>
  <c r="AA792" i="6"/>
  <c r="AB792" i="6"/>
  <c r="AC792" i="6" s="1"/>
  <c r="B793" i="6"/>
  <c r="C793" i="6"/>
  <c r="D793" i="6"/>
  <c r="E793" i="6" s="1"/>
  <c r="F793" i="6"/>
  <c r="G793" i="6" s="1"/>
  <c r="H793" i="6"/>
  <c r="I793" i="6"/>
  <c r="J793" i="6"/>
  <c r="M793" i="6"/>
  <c r="N793" i="6"/>
  <c r="O793" i="6"/>
  <c r="P793" i="6"/>
  <c r="Q793" i="6"/>
  <c r="R793" i="6"/>
  <c r="T793" i="6"/>
  <c r="S793" i="6" s="1"/>
  <c r="U793" i="6"/>
  <c r="V793" i="6"/>
  <c r="X793" i="6"/>
  <c r="W793" i="6" s="1"/>
  <c r="AA793" i="6"/>
  <c r="AB793" i="6"/>
  <c r="AC793" i="6"/>
  <c r="B794" i="6"/>
  <c r="C794" i="6"/>
  <c r="D794" i="6"/>
  <c r="E794" i="6"/>
  <c r="F794" i="6"/>
  <c r="G794" i="6" s="1"/>
  <c r="H794" i="6"/>
  <c r="I794" i="6"/>
  <c r="J794" i="6"/>
  <c r="M794" i="6"/>
  <c r="N794" i="6"/>
  <c r="O794" i="6"/>
  <c r="P794" i="6"/>
  <c r="Q794" i="6"/>
  <c r="R794" i="6"/>
  <c r="T794" i="6"/>
  <c r="S794" i="6" s="1"/>
  <c r="U794" i="6"/>
  <c r="V794" i="6"/>
  <c r="X794" i="6"/>
  <c r="W794" i="6" s="1"/>
  <c r="AA794" i="6"/>
  <c r="AB794" i="6"/>
  <c r="AC794" i="6" s="1"/>
  <c r="B795" i="6"/>
  <c r="C795" i="6"/>
  <c r="D795" i="6"/>
  <c r="E795" i="6" s="1"/>
  <c r="F795" i="6"/>
  <c r="G795" i="6"/>
  <c r="H795" i="6"/>
  <c r="I795" i="6"/>
  <c r="J795" i="6"/>
  <c r="M795" i="6"/>
  <c r="N795" i="6"/>
  <c r="O795" i="6"/>
  <c r="P795" i="6"/>
  <c r="Q795" i="6"/>
  <c r="R795" i="6"/>
  <c r="T795" i="6"/>
  <c r="S795" i="6" s="1"/>
  <c r="U795" i="6"/>
  <c r="V795" i="6"/>
  <c r="X795" i="6"/>
  <c r="W795" i="6" s="1"/>
  <c r="AA795" i="6"/>
  <c r="AB795" i="6"/>
  <c r="AC795" i="6" s="1"/>
  <c r="B796" i="6"/>
  <c r="C796" i="6"/>
  <c r="D796" i="6"/>
  <c r="E796" i="6"/>
  <c r="F796" i="6"/>
  <c r="G796" i="6" s="1"/>
  <c r="H796" i="6"/>
  <c r="I796" i="6"/>
  <c r="J796" i="6"/>
  <c r="K796" i="6"/>
  <c r="M796" i="6"/>
  <c r="N796" i="6"/>
  <c r="P796" i="6"/>
  <c r="O796" i="6" s="1"/>
  <c r="Q796" i="6"/>
  <c r="R796" i="6"/>
  <c r="T796" i="6"/>
  <c r="S796" i="6" s="1"/>
  <c r="U796" i="6"/>
  <c r="V796" i="6"/>
  <c r="X796" i="6"/>
  <c r="W796" i="6" s="1"/>
  <c r="AA796" i="6"/>
  <c r="AB796" i="6"/>
  <c r="AC796" i="6" s="1"/>
  <c r="B797" i="6"/>
  <c r="C797" i="6"/>
  <c r="D797" i="6"/>
  <c r="E797" i="6" s="1"/>
  <c r="F797" i="6"/>
  <c r="G797" i="6" s="1"/>
  <c r="H797" i="6"/>
  <c r="I797" i="6"/>
  <c r="J797" i="6"/>
  <c r="M797" i="6"/>
  <c r="N797" i="6"/>
  <c r="O797" i="6"/>
  <c r="P797" i="6"/>
  <c r="Q797" i="6"/>
  <c r="R797" i="6"/>
  <c r="T797" i="6"/>
  <c r="S797" i="6" s="1"/>
  <c r="U797" i="6"/>
  <c r="V797" i="6"/>
  <c r="X797" i="6"/>
  <c r="W797" i="6" s="1"/>
  <c r="AA797" i="6"/>
  <c r="AB797" i="6"/>
  <c r="AC797" i="6" s="1"/>
  <c r="B798" i="6"/>
  <c r="C798" i="6"/>
  <c r="D798" i="6"/>
  <c r="E798" i="6"/>
  <c r="F798" i="6"/>
  <c r="G798" i="6" s="1"/>
  <c r="H798" i="6"/>
  <c r="I798" i="6"/>
  <c r="J798" i="6"/>
  <c r="L798" i="6"/>
  <c r="K798" i="6" s="1"/>
  <c r="M798" i="6"/>
  <c r="N798" i="6"/>
  <c r="P798" i="6"/>
  <c r="O798" i="6" s="1"/>
  <c r="Q798" i="6"/>
  <c r="R798" i="6"/>
  <c r="S798" i="6"/>
  <c r="T798" i="6"/>
  <c r="U798" i="6"/>
  <c r="V798" i="6"/>
  <c r="X798" i="6"/>
  <c r="W798" i="6" s="1"/>
  <c r="AA798" i="6"/>
  <c r="AB798" i="6"/>
  <c r="AC798" i="6" s="1"/>
  <c r="B799" i="6"/>
  <c r="C799" i="6"/>
  <c r="D799" i="6"/>
  <c r="E799" i="6" s="1"/>
  <c r="F799" i="6"/>
  <c r="G799" i="6" s="1"/>
  <c r="H799" i="6"/>
  <c r="I799" i="6"/>
  <c r="J799" i="6"/>
  <c r="M799" i="6"/>
  <c r="N799" i="6"/>
  <c r="P799" i="6"/>
  <c r="O799" i="6" s="1"/>
  <c r="Q799" i="6"/>
  <c r="R799" i="6"/>
  <c r="T799" i="6"/>
  <c r="S799" i="6" s="1"/>
  <c r="U799" i="6"/>
  <c r="V799" i="6"/>
  <c r="X799" i="6"/>
  <c r="W799" i="6" s="1"/>
  <c r="AA799" i="6"/>
  <c r="AB799" i="6"/>
  <c r="AC799" i="6" s="1"/>
  <c r="B800" i="6"/>
  <c r="C800" i="6"/>
  <c r="D800" i="6"/>
  <c r="E800" i="6"/>
  <c r="F800" i="6"/>
  <c r="G800" i="6" s="1"/>
  <c r="H800" i="6"/>
  <c r="I800" i="6"/>
  <c r="J800" i="6"/>
  <c r="M800" i="6"/>
  <c r="N800" i="6"/>
  <c r="P800" i="6"/>
  <c r="O800" i="6" s="1"/>
  <c r="Q800" i="6"/>
  <c r="R800" i="6"/>
  <c r="T800" i="6"/>
  <c r="S800" i="6" s="1"/>
  <c r="U800" i="6"/>
  <c r="V800" i="6"/>
  <c r="X800" i="6"/>
  <c r="W800" i="6" s="1"/>
  <c r="AA800" i="6"/>
  <c r="AB800" i="6"/>
  <c r="AC800" i="6" s="1"/>
  <c r="B801" i="6"/>
  <c r="C801" i="6"/>
  <c r="D801" i="6"/>
  <c r="E801" i="6" s="1"/>
  <c r="F801" i="6"/>
  <c r="G801" i="6" s="1"/>
  <c r="H801" i="6"/>
  <c r="I801" i="6"/>
  <c r="J801" i="6"/>
  <c r="M801" i="6"/>
  <c r="N801" i="6"/>
  <c r="O801" i="6"/>
  <c r="P801" i="6"/>
  <c r="Q801" i="6"/>
  <c r="R801" i="6"/>
  <c r="T801" i="6"/>
  <c r="S801" i="6" s="1"/>
  <c r="U801" i="6"/>
  <c r="V801" i="6"/>
  <c r="X801" i="6"/>
  <c r="W801" i="6" s="1"/>
  <c r="AA801" i="6"/>
  <c r="AB801" i="6"/>
  <c r="AC801" i="6" s="1"/>
  <c r="B802" i="6"/>
  <c r="C802" i="6"/>
  <c r="D802" i="6"/>
  <c r="E802" i="6"/>
  <c r="F802" i="6"/>
  <c r="G802" i="6" s="1"/>
  <c r="H802" i="6"/>
  <c r="I802" i="6"/>
  <c r="J802" i="6"/>
  <c r="M802" i="6"/>
  <c r="N802" i="6"/>
  <c r="O802" i="6"/>
  <c r="P802" i="6"/>
  <c r="Q802" i="6"/>
  <c r="R802" i="6"/>
  <c r="T802" i="6"/>
  <c r="S802" i="6" s="1"/>
  <c r="U802" i="6"/>
  <c r="V802" i="6"/>
  <c r="W802" i="6"/>
  <c r="X802" i="6"/>
  <c r="AA802" i="6"/>
  <c r="AB802" i="6"/>
  <c r="AC802" i="6" s="1"/>
  <c r="B803" i="6"/>
  <c r="C803" i="6"/>
  <c r="D803" i="6"/>
  <c r="E803" i="6" s="1"/>
  <c r="F803" i="6"/>
  <c r="G803" i="6"/>
  <c r="H803" i="6"/>
  <c r="I803" i="6"/>
  <c r="J803" i="6"/>
  <c r="M803" i="6"/>
  <c r="N803" i="6"/>
  <c r="P803" i="6"/>
  <c r="O803" i="6" s="1"/>
  <c r="Q803" i="6"/>
  <c r="R803" i="6"/>
  <c r="T803" i="6"/>
  <c r="S803" i="6" s="1"/>
  <c r="U803" i="6"/>
  <c r="V803" i="6"/>
  <c r="X803" i="6"/>
  <c r="W803" i="6" s="1"/>
  <c r="AA803" i="6"/>
  <c r="AB803" i="6"/>
  <c r="AC803" i="6" s="1"/>
  <c r="B804" i="6"/>
  <c r="C804" i="6"/>
  <c r="D804" i="6"/>
  <c r="E804" i="6"/>
  <c r="F804" i="6"/>
  <c r="G804" i="6" s="1"/>
  <c r="H804" i="6"/>
  <c r="I804" i="6"/>
  <c r="J804" i="6"/>
  <c r="M804" i="6"/>
  <c r="N804" i="6"/>
  <c r="P804" i="6"/>
  <c r="O804" i="6" s="1"/>
  <c r="Q804" i="6"/>
  <c r="R804" i="6"/>
  <c r="T804" i="6"/>
  <c r="S804" i="6" s="1"/>
  <c r="U804" i="6"/>
  <c r="V804" i="6"/>
  <c r="X804" i="6"/>
  <c r="W804" i="6" s="1"/>
  <c r="AA804" i="6"/>
  <c r="AB804" i="6"/>
  <c r="AC804" i="6"/>
  <c r="B805" i="6"/>
  <c r="C805" i="6"/>
  <c r="D805" i="6"/>
  <c r="E805" i="6" s="1"/>
  <c r="F805" i="6"/>
  <c r="G805" i="6" s="1"/>
  <c r="H805" i="6"/>
  <c r="I805" i="6"/>
  <c r="J805" i="6"/>
  <c r="M805" i="6"/>
  <c r="N805" i="6"/>
  <c r="P805" i="6"/>
  <c r="O805" i="6" s="1"/>
  <c r="Q805" i="6"/>
  <c r="R805" i="6"/>
  <c r="T805" i="6"/>
  <c r="S805" i="6" s="1"/>
  <c r="U805" i="6"/>
  <c r="V805" i="6"/>
  <c r="W805" i="6"/>
  <c r="X805" i="6"/>
  <c r="AA805" i="6"/>
  <c r="AB805" i="6"/>
  <c r="AC805" i="6" s="1"/>
  <c r="B806" i="6"/>
  <c r="C806" i="6"/>
  <c r="D806" i="6"/>
  <c r="E806" i="6"/>
  <c r="F806" i="6"/>
  <c r="G806" i="6" s="1"/>
  <c r="H806" i="6"/>
  <c r="I806" i="6"/>
  <c r="J806" i="6"/>
  <c r="M806" i="6"/>
  <c r="N806" i="6"/>
  <c r="O806" i="6"/>
  <c r="P806" i="6"/>
  <c r="Q806" i="6"/>
  <c r="R806" i="6"/>
  <c r="T806" i="6"/>
  <c r="S806" i="6" s="1"/>
  <c r="U806" i="6"/>
  <c r="V806" i="6"/>
  <c r="X806" i="6"/>
  <c r="W806" i="6" s="1"/>
  <c r="AA806" i="6"/>
  <c r="AB806" i="6"/>
  <c r="AC806" i="6" s="1"/>
  <c r="B807" i="6"/>
  <c r="C807" i="6"/>
  <c r="D807" i="6"/>
  <c r="E807" i="6" s="1"/>
  <c r="F807" i="6"/>
  <c r="G807" i="6" s="1"/>
  <c r="H807" i="6"/>
  <c r="I807" i="6"/>
  <c r="J807" i="6"/>
  <c r="M807" i="6"/>
  <c r="N807" i="6"/>
  <c r="P807" i="6"/>
  <c r="O807" i="6" s="1"/>
  <c r="Q807" i="6"/>
  <c r="R807" i="6"/>
  <c r="T807" i="6"/>
  <c r="S807" i="6" s="1"/>
  <c r="U807" i="6"/>
  <c r="V807" i="6"/>
  <c r="X807" i="6"/>
  <c r="W807" i="6" s="1"/>
  <c r="AA807" i="6"/>
  <c r="AB807" i="6"/>
  <c r="AC807" i="6" s="1"/>
  <c r="B808" i="6"/>
  <c r="C808" i="6"/>
  <c r="D808" i="6"/>
  <c r="E808" i="6"/>
  <c r="F808" i="6"/>
  <c r="G808" i="6" s="1"/>
  <c r="H808" i="6"/>
  <c r="I808" i="6"/>
  <c r="J808" i="6"/>
  <c r="M808" i="6"/>
  <c r="N808" i="6"/>
  <c r="P808" i="6"/>
  <c r="O808" i="6" s="1"/>
  <c r="Q808" i="6"/>
  <c r="R808" i="6"/>
  <c r="T808" i="6"/>
  <c r="S808" i="6" s="1"/>
  <c r="U808" i="6"/>
  <c r="V808" i="6"/>
  <c r="X808" i="6"/>
  <c r="W808" i="6" s="1"/>
  <c r="AA808" i="6"/>
  <c r="AB808" i="6"/>
  <c r="AC808" i="6"/>
  <c r="B809" i="6"/>
  <c r="C809" i="6"/>
  <c r="D809" i="6"/>
  <c r="E809" i="6" s="1"/>
  <c r="F809" i="6"/>
  <c r="G809" i="6" s="1"/>
  <c r="H809" i="6"/>
  <c r="I809" i="6"/>
  <c r="J809" i="6"/>
  <c r="M809" i="6"/>
  <c r="N809" i="6"/>
  <c r="P809" i="6"/>
  <c r="O809" i="6" s="1"/>
  <c r="Q809" i="6"/>
  <c r="R809" i="6"/>
  <c r="T809" i="6"/>
  <c r="S809" i="6" s="1"/>
  <c r="U809" i="6"/>
  <c r="V809" i="6"/>
  <c r="X809" i="6"/>
  <c r="W809" i="6" s="1"/>
  <c r="AA809" i="6"/>
  <c r="AB809" i="6"/>
  <c r="AC809" i="6" s="1"/>
  <c r="B810" i="6"/>
  <c r="C810" i="6"/>
  <c r="D810" i="6"/>
  <c r="E810" i="6"/>
  <c r="F810" i="6"/>
  <c r="G810" i="6" s="1"/>
  <c r="H810" i="6"/>
  <c r="I810" i="6"/>
  <c r="J810" i="6"/>
  <c r="M810" i="6"/>
  <c r="N810" i="6"/>
  <c r="P810" i="6"/>
  <c r="O810" i="6" s="1"/>
  <c r="Q810" i="6"/>
  <c r="R810" i="6"/>
  <c r="T810" i="6"/>
  <c r="S810" i="6" s="1"/>
  <c r="U810" i="6"/>
  <c r="V810" i="6"/>
  <c r="X810" i="6"/>
  <c r="W810" i="6" s="1"/>
  <c r="AA810" i="6"/>
  <c r="AB810" i="6"/>
  <c r="AC810" i="6" s="1"/>
  <c r="B811" i="6"/>
  <c r="C811" i="6"/>
  <c r="D811" i="6"/>
  <c r="E811" i="6" s="1"/>
  <c r="F811" i="6"/>
  <c r="G811" i="6"/>
  <c r="H811" i="6"/>
  <c r="I811" i="6"/>
  <c r="J811" i="6"/>
  <c r="M811" i="6"/>
  <c r="N811" i="6"/>
  <c r="P811" i="6"/>
  <c r="O811" i="6" s="1"/>
  <c r="Q811" i="6"/>
  <c r="R811" i="6"/>
  <c r="T811" i="6"/>
  <c r="S811" i="6" s="1"/>
  <c r="U811" i="6"/>
  <c r="V811" i="6"/>
  <c r="X811" i="6"/>
  <c r="W811" i="6" s="1"/>
  <c r="AA811" i="6"/>
  <c r="AB811" i="6"/>
  <c r="AC811" i="6" s="1"/>
  <c r="B812" i="6"/>
  <c r="C812" i="6"/>
  <c r="D812" i="6"/>
  <c r="E812" i="6"/>
  <c r="F812" i="6"/>
  <c r="G812" i="6" s="1"/>
  <c r="H812" i="6"/>
  <c r="I812" i="6"/>
  <c r="J812" i="6"/>
  <c r="M812" i="6"/>
  <c r="N812" i="6"/>
  <c r="P812" i="6"/>
  <c r="O812" i="6" s="1"/>
  <c r="Q812" i="6"/>
  <c r="R812" i="6"/>
  <c r="T812" i="6"/>
  <c r="S812" i="6" s="1"/>
  <c r="U812" i="6"/>
  <c r="V812" i="6"/>
  <c r="W812" i="6"/>
  <c r="X812" i="6"/>
  <c r="AA812" i="6"/>
  <c r="AB812" i="6"/>
  <c r="AC812" i="6" s="1"/>
  <c r="B813" i="6"/>
  <c r="C813" i="6"/>
  <c r="D813" i="6"/>
  <c r="E813" i="6" s="1"/>
  <c r="F813" i="6"/>
  <c r="G813" i="6" s="1"/>
  <c r="H813" i="6"/>
  <c r="I813" i="6"/>
  <c r="J813" i="6"/>
  <c r="M813" i="6"/>
  <c r="N813" i="6"/>
  <c r="P813" i="6"/>
  <c r="O813" i="6" s="1"/>
  <c r="Q813" i="6"/>
  <c r="R813" i="6"/>
  <c r="T813" i="6"/>
  <c r="S813" i="6" s="1"/>
  <c r="U813" i="6"/>
  <c r="V813" i="6"/>
  <c r="W813" i="6"/>
  <c r="X813" i="6"/>
  <c r="AA813" i="6"/>
  <c r="AB813" i="6"/>
  <c r="AC813" i="6" s="1"/>
  <c r="B814" i="6"/>
  <c r="C814" i="6"/>
  <c r="D814" i="6"/>
  <c r="E814" i="6"/>
  <c r="F814" i="6"/>
  <c r="G814" i="6" s="1"/>
  <c r="H814" i="6"/>
  <c r="I814" i="6"/>
  <c r="J814" i="6"/>
  <c r="M814" i="6"/>
  <c r="N814" i="6"/>
  <c r="O814" i="6"/>
  <c r="P814" i="6"/>
  <c r="Q814" i="6"/>
  <c r="R814" i="6"/>
  <c r="T814" i="6"/>
  <c r="S814" i="6" s="1"/>
  <c r="U814" i="6"/>
  <c r="V814" i="6"/>
  <c r="X814" i="6"/>
  <c r="W814" i="6" s="1"/>
  <c r="AA814" i="6"/>
  <c r="AB814" i="6"/>
  <c r="AC814" i="6" s="1"/>
  <c r="B815" i="6"/>
  <c r="C815" i="6"/>
  <c r="D815" i="6"/>
  <c r="E815" i="6" s="1"/>
  <c r="F815" i="6"/>
  <c r="G815" i="6" s="1"/>
  <c r="H815" i="6"/>
  <c r="I815" i="6"/>
  <c r="J815" i="6"/>
  <c r="M815" i="6"/>
  <c r="N815" i="6"/>
  <c r="P815" i="6"/>
  <c r="O815" i="6" s="1"/>
  <c r="Q815" i="6"/>
  <c r="R815" i="6"/>
  <c r="T815" i="6"/>
  <c r="S815" i="6" s="1"/>
  <c r="U815" i="6"/>
  <c r="V815" i="6"/>
  <c r="X815" i="6"/>
  <c r="W815" i="6" s="1"/>
  <c r="AA815" i="6"/>
  <c r="AB815" i="6"/>
  <c r="AC815" i="6" s="1"/>
  <c r="B816" i="6"/>
  <c r="C816" i="6"/>
  <c r="D816" i="6"/>
  <c r="E816" i="6"/>
  <c r="F816" i="6"/>
  <c r="G816" i="6" s="1"/>
  <c r="H816" i="6"/>
  <c r="I816" i="6"/>
  <c r="J816" i="6"/>
  <c r="M816" i="6"/>
  <c r="N816" i="6"/>
  <c r="P816" i="6"/>
  <c r="O816" i="6" s="1"/>
  <c r="Q816" i="6"/>
  <c r="R816" i="6"/>
  <c r="T816" i="6"/>
  <c r="S816" i="6" s="1"/>
  <c r="U816" i="6"/>
  <c r="V816" i="6"/>
  <c r="X816" i="6"/>
  <c r="W816" i="6" s="1"/>
  <c r="AA816" i="6"/>
  <c r="AB816" i="6"/>
  <c r="AC816" i="6" s="1"/>
  <c r="B817" i="6"/>
  <c r="C817" i="6"/>
  <c r="D817" i="6"/>
  <c r="E817" i="6" s="1"/>
  <c r="F817" i="6"/>
  <c r="G817" i="6" s="1"/>
  <c r="H817" i="6"/>
  <c r="I817" i="6"/>
  <c r="J817" i="6"/>
  <c r="M817" i="6"/>
  <c r="N817" i="6"/>
  <c r="O817" i="6"/>
  <c r="P817" i="6"/>
  <c r="Q817" i="6"/>
  <c r="R817" i="6"/>
  <c r="S817" i="6"/>
  <c r="T817" i="6"/>
  <c r="U817" i="6"/>
  <c r="V817" i="6"/>
  <c r="X817" i="6"/>
  <c r="W817" i="6" s="1"/>
  <c r="AA817" i="6"/>
  <c r="AB817" i="6"/>
  <c r="AC817" i="6" s="1"/>
  <c r="B818" i="6"/>
  <c r="C818" i="6"/>
  <c r="D818" i="6"/>
  <c r="E818" i="6"/>
  <c r="F818" i="6"/>
  <c r="G818" i="6" s="1"/>
  <c r="H818" i="6"/>
  <c r="I818" i="6"/>
  <c r="J818" i="6"/>
  <c r="M818" i="6"/>
  <c r="N818" i="6"/>
  <c r="P818" i="6"/>
  <c r="O818" i="6" s="1"/>
  <c r="Q818" i="6"/>
  <c r="R818" i="6"/>
  <c r="T818" i="6"/>
  <c r="S818" i="6" s="1"/>
  <c r="U818" i="6"/>
  <c r="V818" i="6"/>
  <c r="X818" i="6"/>
  <c r="W818" i="6" s="1"/>
  <c r="AA818" i="6"/>
  <c r="AB818" i="6"/>
  <c r="AC818" i="6" s="1"/>
  <c r="B819" i="6"/>
  <c r="C819" i="6"/>
  <c r="D819" i="6"/>
  <c r="E819" i="6" s="1"/>
  <c r="F819" i="6"/>
  <c r="G819" i="6"/>
  <c r="H819" i="6"/>
  <c r="I819" i="6"/>
  <c r="J819" i="6"/>
  <c r="M819" i="6"/>
  <c r="N819" i="6"/>
  <c r="P819" i="6"/>
  <c r="O819" i="6" s="1"/>
  <c r="Q819" i="6"/>
  <c r="R819" i="6"/>
  <c r="T819" i="6"/>
  <c r="S819" i="6" s="1"/>
  <c r="U819" i="6"/>
  <c r="V819" i="6"/>
  <c r="X819" i="6"/>
  <c r="W819" i="6" s="1"/>
  <c r="AA819" i="6"/>
  <c r="AB819" i="6"/>
  <c r="AC819" i="6" s="1"/>
  <c r="B820" i="6"/>
  <c r="C820" i="6"/>
  <c r="D820" i="6"/>
  <c r="E820" i="6"/>
  <c r="F820" i="6"/>
  <c r="G820" i="6" s="1"/>
  <c r="H820" i="6"/>
  <c r="I820" i="6"/>
  <c r="J820" i="6"/>
  <c r="L820" i="6"/>
  <c r="K820" i="6" s="1"/>
  <c r="M820" i="6"/>
  <c r="N820" i="6"/>
  <c r="O820" i="6"/>
  <c r="P820" i="6"/>
  <c r="Q820" i="6"/>
  <c r="R820" i="6"/>
  <c r="T820" i="6"/>
  <c r="S820" i="6" s="1"/>
  <c r="U820" i="6"/>
  <c r="V820" i="6"/>
  <c r="W820" i="6"/>
  <c r="X820" i="6"/>
  <c r="AA820" i="6"/>
  <c r="AB820" i="6"/>
  <c r="AC820" i="6" s="1"/>
  <c r="B821" i="6"/>
  <c r="C821" i="6"/>
  <c r="D821" i="6"/>
  <c r="E821" i="6" s="1"/>
  <c r="F821" i="6"/>
  <c r="G821" i="6" s="1"/>
  <c r="H821" i="6"/>
  <c r="I821" i="6"/>
  <c r="J821" i="6"/>
  <c r="M821" i="6"/>
  <c r="N821" i="6"/>
  <c r="O821" i="6"/>
  <c r="P821" i="6"/>
  <c r="Q821" i="6"/>
  <c r="R821" i="6"/>
  <c r="T821" i="6"/>
  <c r="S821" i="6" s="1"/>
  <c r="U821" i="6"/>
  <c r="V821" i="6"/>
  <c r="W821" i="6"/>
  <c r="X821" i="6"/>
  <c r="AA821" i="6"/>
  <c r="AB821" i="6"/>
  <c r="AC821" i="6"/>
  <c r="B822" i="6"/>
  <c r="C822" i="6"/>
  <c r="D822" i="6"/>
  <c r="E822" i="6"/>
  <c r="F822" i="6"/>
  <c r="G822" i="6" s="1"/>
  <c r="H822" i="6"/>
  <c r="I822" i="6"/>
  <c r="J822" i="6"/>
  <c r="M822" i="6"/>
  <c r="N822" i="6"/>
  <c r="O822" i="6"/>
  <c r="P822" i="6"/>
  <c r="Q822" i="6"/>
  <c r="R822" i="6"/>
  <c r="T822" i="6"/>
  <c r="S822" i="6" s="1"/>
  <c r="U822" i="6"/>
  <c r="V822" i="6"/>
  <c r="X822" i="6"/>
  <c r="W822" i="6" s="1"/>
  <c r="AA822" i="6"/>
  <c r="AB822" i="6"/>
  <c r="AC822" i="6" s="1"/>
  <c r="B823" i="6"/>
  <c r="C823" i="6"/>
  <c r="D823" i="6"/>
  <c r="E823" i="6" s="1"/>
  <c r="F823" i="6"/>
  <c r="G823" i="6" s="1"/>
  <c r="H823" i="6"/>
  <c r="I823" i="6"/>
  <c r="J823" i="6"/>
  <c r="M823" i="6"/>
  <c r="N823" i="6"/>
  <c r="P823" i="6"/>
  <c r="O823" i="6" s="1"/>
  <c r="Q823" i="6"/>
  <c r="R823" i="6"/>
  <c r="T823" i="6"/>
  <c r="S823" i="6" s="1"/>
  <c r="U823" i="6"/>
  <c r="V823" i="6"/>
  <c r="X823" i="6"/>
  <c r="W823" i="6" s="1"/>
  <c r="AA823" i="6"/>
  <c r="AB823" i="6"/>
  <c r="AC823" i="6" s="1"/>
  <c r="B824" i="6"/>
  <c r="C824" i="6"/>
  <c r="D824" i="6"/>
  <c r="E824" i="6"/>
  <c r="F824" i="6"/>
  <c r="G824" i="6" s="1"/>
  <c r="H824" i="6"/>
  <c r="I824" i="6"/>
  <c r="J824" i="6"/>
  <c r="M824" i="6"/>
  <c r="N824" i="6"/>
  <c r="P824" i="6"/>
  <c r="O824" i="6" s="1"/>
  <c r="Q824" i="6"/>
  <c r="R824" i="6"/>
  <c r="T824" i="6"/>
  <c r="S824" i="6" s="1"/>
  <c r="U824" i="6"/>
  <c r="V824" i="6"/>
  <c r="W824" i="6"/>
  <c r="X824" i="6"/>
  <c r="AA824" i="6"/>
  <c r="AB824" i="6"/>
  <c r="AC824" i="6" s="1"/>
  <c r="B825" i="6"/>
  <c r="C825" i="6"/>
  <c r="D825" i="6"/>
  <c r="E825" i="6" s="1"/>
  <c r="F825" i="6"/>
  <c r="G825" i="6" s="1"/>
  <c r="H825" i="6"/>
  <c r="I825" i="6"/>
  <c r="J825" i="6"/>
  <c r="M825" i="6"/>
  <c r="N825" i="6"/>
  <c r="P825" i="6"/>
  <c r="O825" i="6" s="1"/>
  <c r="Q825" i="6"/>
  <c r="R825" i="6"/>
  <c r="T825" i="6"/>
  <c r="S825" i="6" s="1"/>
  <c r="U825" i="6"/>
  <c r="V825" i="6"/>
  <c r="W825" i="6"/>
  <c r="X825" i="6"/>
  <c r="AA825" i="6"/>
  <c r="AB825" i="6"/>
  <c r="AC825" i="6"/>
  <c r="B826" i="6"/>
  <c r="C826" i="6"/>
  <c r="D826" i="6"/>
  <c r="E826" i="6"/>
  <c r="F826" i="6"/>
  <c r="G826" i="6" s="1"/>
  <c r="H826" i="6"/>
  <c r="I826" i="6"/>
  <c r="J826" i="6"/>
  <c r="M826" i="6"/>
  <c r="N826" i="6"/>
  <c r="P826" i="6"/>
  <c r="O826" i="6" s="1"/>
  <c r="Q826" i="6"/>
  <c r="R826" i="6"/>
  <c r="T826" i="6"/>
  <c r="S826" i="6" s="1"/>
  <c r="U826" i="6"/>
  <c r="V826" i="6"/>
  <c r="X826" i="6"/>
  <c r="W826" i="6" s="1"/>
  <c r="AA826" i="6"/>
  <c r="AB826" i="6"/>
  <c r="AC826" i="6" s="1"/>
  <c r="B827" i="6"/>
  <c r="C827" i="6"/>
  <c r="D827" i="6"/>
  <c r="E827" i="6" s="1"/>
  <c r="F827" i="6"/>
  <c r="G827" i="6"/>
  <c r="H827" i="6"/>
  <c r="I827" i="6"/>
  <c r="J827" i="6"/>
  <c r="M827" i="6"/>
  <c r="N827" i="6"/>
  <c r="P827" i="6"/>
  <c r="O827" i="6" s="1"/>
  <c r="Q827" i="6"/>
  <c r="R827" i="6"/>
  <c r="T827" i="6"/>
  <c r="S827" i="6" s="1"/>
  <c r="U827" i="6"/>
  <c r="V827" i="6"/>
  <c r="W827" i="6"/>
  <c r="X827" i="6"/>
  <c r="AA827" i="6"/>
  <c r="AB827" i="6"/>
  <c r="AC827" i="6" s="1"/>
  <c r="B828" i="6"/>
  <c r="C828" i="6"/>
  <c r="D828" i="6"/>
  <c r="E828" i="6"/>
  <c r="F828" i="6"/>
  <c r="G828" i="6" s="1"/>
  <c r="H828" i="6"/>
  <c r="I828" i="6"/>
  <c r="J828" i="6"/>
  <c r="M828" i="6"/>
  <c r="N828" i="6"/>
  <c r="O828" i="6"/>
  <c r="P828" i="6"/>
  <c r="Q828" i="6"/>
  <c r="R828" i="6"/>
  <c r="T828" i="6"/>
  <c r="S828" i="6" s="1"/>
  <c r="U828" i="6"/>
  <c r="V828" i="6"/>
  <c r="X828" i="6"/>
  <c r="W828" i="6" s="1"/>
  <c r="AA828" i="6"/>
  <c r="AB828" i="6"/>
  <c r="AC828" i="6" s="1"/>
  <c r="B829" i="6"/>
  <c r="C829" i="6"/>
  <c r="D829" i="6"/>
  <c r="E829" i="6" s="1"/>
  <c r="F829" i="6"/>
  <c r="G829" i="6" s="1"/>
  <c r="H829" i="6"/>
  <c r="I829" i="6"/>
  <c r="J829" i="6"/>
  <c r="M829" i="6"/>
  <c r="N829" i="6"/>
  <c r="P829" i="6"/>
  <c r="O829" i="6" s="1"/>
  <c r="Q829" i="6"/>
  <c r="R829" i="6"/>
  <c r="T829" i="6"/>
  <c r="S829" i="6" s="1"/>
  <c r="U829" i="6"/>
  <c r="V829" i="6"/>
  <c r="X829" i="6"/>
  <c r="W829" i="6" s="1"/>
  <c r="AA829" i="6"/>
  <c r="AB829" i="6"/>
  <c r="AC829" i="6" s="1"/>
  <c r="B830" i="6"/>
  <c r="C830" i="6"/>
  <c r="D830" i="6"/>
  <c r="E830" i="6"/>
  <c r="F830" i="6"/>
  <c r="G830" i="6" s="1"/>
  <c r="H830" i="6"/>
  <c r="I830" i="6"/>
  <c r="J830" i="6"/>
  <c r="M830" i="6"/>
  <c r="N830" i="6"/>
  <c r="P830" i="6"/>
  <c r="O830" i="6" s="1"/>
  <c r="Q830" i="6"/>
  <c r="R830" i="6"/>
  <c r="S830" i="6"/>
  <c r="T830" i="6"/>
  <c r="U830" i="6"/>
  <c r="V830" i="6"/>
  <c r="X830" i="6"/>
  <c r="W830" i="6" s="1"/>
  <c r="AA830" i="6"/>
  <c r="AB830" i="6"/>
  <c r="AC830" i="6" s="1"/>
  <c r="B831" i="6"/>
  <c r="C831" i="6"/>
  <c r="D831" i="6"/>
  <c r="E831" i="6" s="1"/>
  <c r="F831" i="6"/>
  <c r="G831" i="6" s="1"/>
  <c r="H831" i="6"/>
  <c r="I831" i="6"/>
  <c r="J831" i="6"/>
  <c r="K831" i="6"/>
  <c r="M831" i="6"/>
  <c r="N831" i="6"/>
  <c r="O831" i="6"/>
  <c r="P831" i="6"/>
  <c r="Q831" i="6"/>
  <c r="R831" i="6"/>
  <c r="T831" i="6"/>
  <c r="S831" i="6" s="1"/>
  <c r="U831" i="6"/>
  <c r="V831" i="6"/>
  <c r="X831" i="6"/>
  <c r="W831" i="6" s="1"/>
  <c r="AA831" i="6"/>
  <c r="AB831" i="6"/>
  <c r="AC831" i="6" s="1"/>
  <c r="B832" i="6"/>
  <c r="C832" i="6"/>
  <c r="D832" i="6"/>
  <c r="E832" i="6"/>
  <c r="F832" i="6"/>
  <c r="G832" i="6" s="1"/>
  <c r="H832" i="6"/>
  <c r="I832" i="6"/>
  <c r="J832" i="6"/>
  <c r="M832" i="6"/>
  <c r="N832" i="6"/>
  <c r="O832" i="6"/>
  <c r="P832" i="6"/>
  <c r="Q832" i="6"/>
  <c r="R832" i="6"/>
  <c r="S832" i="6"/>
  <c r="T832" i="6"/>
  <c r="U832" i="6"/>
  <c r="V832" i="6"/>
  <c r="W832" i="6"/>
  <c r="X832" i="6"/>
  <c r="AA832" i="6"/>
  <c r="AB832" i="6"/>
  <c r="AC832" i="6" s="1"/>
  <c r="B833" i="6"/>
  <c r="C833" i="6"/>
  <c r="D833" i="6"/>
  <c r="E833" i="6" s="1"/>
  <c r="F833" i="6"/>
  <c r="G833" i="6" s="1"/>
  <c r="H833" i="6"/>
  <c r="I833" i="6"/>
  <c r="J833" i="6"/>
  <c r="M833" i="6"/>
  <c r="N833" i="6"/>
  <c r="P833" i="6"/>
  <c r="O833" i="6" s="1"/>
  <c r="Q833" i="6"/>
  <c r="R833" i="6"/>
  <c r="S833" i="6"/>
  <c r="T833" i="6"/>
  <c r="U833" i="6"/>
  <c r="V833" i="6"/>
  <c r="X833" i="6"/>
  <c r="W833" i="6" s="1"/>
  <c r="AA833" i="6"/>
  <c r="AB833" i="6"/>
  <c r="AC833" i="6" s="1"/>
  <c r="B834" i="6"/>
  <c r="C834" i="6"/>
  <c r="D834" i="6"/>
  <c r="E834" i="6"/>
  <c r="F834" i="6"/>
  <c r="G834" i="6" s="1"/>
  <c r="H834" i="6"/>
  <c r="I834" i="6"/>
  <c r="J834" i="6"/>
  <c r="M834" i="6"/>
  <c r="N834" i="6"/>
  <c r="O834" i="6"/>
  <c r="P834" i="6"/>
  <c r="Q834" i="6"/>
  <c r="R834" i="6"/>
  <c r="T834" i="6"/>
  <c r="S834" i="6" s="1"/>
  <c r="U834" i="6"/>
  <c r="V834" i="6"/>
  <c r="X834" i="6"/>
  <c r="W834" i="6" s="1"/>
  <c r="AA834" i="6"/>
  <c r="AB834" i="6"/>
  <c r="AC834" i="6" s="1"/>
  <c r="B835" i="6"/>
  <c r="C835" i="6"/>
  <c r="D835" i="6"/>
  <c r="E835" i="6" s="1"/>
  <c r="F835" i="6"/>
  <c r="G835" i="6"/>
  <c r="H835" i="6"/>
  <c r="I835" i="6"/>
  <c r="J835" i="6"/>
  <c r="M835" i="6"/>
  <c r="N835" i="6"/>
  <c r="O835" i="6"/>
  <c r="P835" i="6"/>
  <c r="Q835" i="6"/>
  <c r="R835" i="6"/>
  <c r="T835" i="6"/>
  <c r="S835" i="6" s="1"/>
  <c r="U835" i="6"/>
  <c r="V835" i="6"/>
  <c r="X835" i="6"/>
  <c r="W835" i="6" s="1"/>
  <c r="AA835" i="6"/>
  <c r="AB835" i="6"/>
  <c r="AC835" i="6" s="1"/>
  <c r="B836" i="6"/>
  <c r="C836" i="6"/>
  <c r="D836" i="6"/>
  <c r="E836" i="6"/>
  <c r="F836" i="6"/>
  <c r="G836" i="6" s="1"/>
  <c r="H836" i="6"/>
  <c r="I836" i="6"/>
  <c r="J836" i="6"/>
  <c r="K836" i="6"/>
  <c r="M836" i="6"/>
  <c r="N836" i="6"/>
  <c r="P836" i="6"/>
  <c r="O836" i="6" s="1"/>
  <c r="Q836" i="6"/>
  <c r="R836" i="6"/>
  <c r="T836" i="6"/>
  <c r="S836" i="6" s="1"/>
  <c r="U836" i="6"/>
  <c r="V836" i="6"/>
  <c r="W836" i="6"/>
  <c r="X836" i="6"/>
  <c r="AA836" i="6"/>
  <c r="AB836" i="6"/>
  <c r="AC836" i="6"/>
  <c r="B837" i="6"/>
  <c r="C837" i="6"/>
  <c r="D837" i="6"/>
  <c r="E837" i="6" s="1"/>
  <c r="F837" i="6"/>
  <c r="G837" i="6" s="1"/>
  <c r="H837" i="6"/>
  <c r="I837" i="6"/>
  <c r="J837" i="6"/>
  <c r="M837" i="6"/>
  <c r="N837" i="6"/>
  <c r="O837" i="6"/>
  <c r="P837" i="6"/>
  <c r="Q837" i="6"/>
  <c r="R837" i="6"/>
  <c r="S837" i="6"/>
  <c r="T837" i="6"/>
  <c r="U837" i="6"/>
  <c r="V837" i="6"/>
  <c r="W837" i="6"/>
  <c r="X837" i="6"/>
  <c r="AA837" i="6"/>
  <c r="AB837" i="6"/>
  <c r="AC837" i="6" s="1"/>
  <c r="B838" i="6"/>
  <c r="C838" i="6"/>
  <c r="D838" i="6"/>
  <c r="E838" i="6"/>
  <c r="F838" i="6"/>
  <c r="G838" i="6" s="1"/>
  <c r="H838" i="6"/>
  <c r="I838" i="6"/>
  <c r="J838" i="6"/>
  <c r="M838" i="6"/>
  <c r="N838" i="6"/>
  <c r="O838" i="6"/>
  <c r="P838" i="6"/>
  <c r="Q838" i="6"/>
  <c r="R838" i="6"/>
  <c r="T838" i="6"/>
  <c r="S838" i="6" s="1"/>
  <c r="U838" i="6"/>
  <c r="V838" i="6"/>
  <c r="X838" i="6"/>
  <c r="W838" i="6" s="1"/>
  <c r="AA838" i="6"/>
  <c r="AB838" i="6"/>
  <c r="AC838" i="6" s="1"/>
  <c r="B839" i="6"/>
  <c r="C839" i="6"/>
  <c r="D839" i="6"/>
  <c r="E839" i="6" s="1"/>
  <c r="F839" i="6"/>
  <c r="G839" i="6" s="1"/>
  <c r="H839" i="6"/>
  <c r="I839" i="6"/>
  <c r="J839" i="6"/>
  <c r="M839" i="6"/>
  <c r="N839" i="6"/>
  <c r="P839" i="6"/>
  <c r="O839" i="6" s="1"/>
  <c r="Q839" i="6"/>
  <c r="R839" i="6"/>
  <c r="T839" i="6"/>
  <c r="S839" i="6" s="1"/>
  <c r="U839" i="6"/>
  <c r="V839" i="6"/>
  <c r="W839" i="6"/>
  <c r="X839" i="6"/>
  <c r="AA839" i="6"/>
  <c r="AB839" i="6"/>
  <c r="AC839" i="6" s="1"/>
  <c r="B840" i="6"/>
  <c r="C840" i="6"/>
  <c r="D840" i="6"/>
  <c r="E840" i="6"/>
  <c r="F840" i="6"/>
  <c r="G840" i="6" s="1"/>
  <c r="H840" i="6"/>
  <c r="I840" i="6"/>
  <c r="J840" i="6"/>
  <c r="M840" i="6"/>
  <c r="N840" i="6"/>
  <c r="O840" i="6"/>
  <c r="P840" i="6"/>
  <c r="Q840" i="6"/>
  <c r="R840" i="6"/>
  <c r="T840" i="6"/>
  <c r="S840" i="6" s="1"/>
  <c r="U840" i="6"/>
  <c r="V840" i="6"/>
  <c r="X840" i="6"/>
  <c r="W840" i="6" s="1"/>
  <c r="AA840" i="6"/>
  <c r="AB840" i="6"/>
  <c r="AC840" i="6"/>
  <c r="B841" i="6"/>
  <c r="C841" i="6"/>
  <c r="D841" i="6"/>
  <c r="E841" i="6" s="1"/>
  <c r="F841" i="6"/>
  <c r="G841" i="6" s="1"/>
  <c r="H841" i="6"/>
  <c r="I841" i="6"/>
  <c r="J841" i="6"/>
  <c r="M841" i="6"/>
  <c r="N841" i="6"/>
  <c r="O841" i="6"/>
  <c r="P841" i="6"/>
  <c r="Q841" i="6"/>
  <c r="R841" i="6"/>
  <c r="T841" i="6"/>
  <c r="S841" i="6" s="1"/>
  <c r="U841" i="6"/>
  <c r="V841" i="6"/>
  <c r="X841" i="6"/>
  <c r="W841" i="6" s="1"/>
  <c r="AA841" i="6"/>
  <c r="AB841" i="6"/>
  <c r="AC841" i="6" s="1"/>
  <c r="B842" i="6"/>
  <c r="C842" i="6"/>
  <c r="D842" i="6"/>
  <c r="E842" i="6"/>
  <c r="F842" i="6"/>
  <c r="G842" i="6" s="1"/>
  <c r="H842" i="6"/>
  <c r="I842" i="6"/>
  <c r="J842" i="6"/>
  <c r="L842" i="6"/>
  <c r="K842" i="6" s="1"/>
  <c r="M842" i="6"/>
  <c r="N842" i="6"/>
  <c r="P842" i="6"/>
  <c r="O842" i="6" s="1"/>
  <c r="Q842" i="6"/>
  <c r="R842" i="6"/>
  <c r="T842" i="6"/>
  <c r="S842" i="6" s="1"/>
  <c r="U842" i="6"/>
  <c r="V842" i="6"/>
  <c r="W842" i="6"/>
  <c r="X842" i="6"/>
  <c r="AA842" i="6"/>
  <c r="AB842" i="6"/>
  <c r="AC842" i="6" s="1"/>
  <c r="B843" i="6"/>
  <c r="C843" i="6"/>
  <c r="D843" i="6"/>
  <c r="E843" i="6" s="1"/>
  <c r="F843" i="6"/>
  <c r="G843" i="6"/>
  <c r="H843" i="6"/>
  <c r="I843" i="6"/>
  <c r="J843" i="6"/>
  <c r="M843" i="6"/>
  <c r="N843" i="6"/>
  <c r="O843" i="6"/>
  <c r="P843" i="6"/>
  <c r="Q843" i="6"/>
  <c r="R843" i="6"/>
  <c r="T843" i="6"/>
  <c r="S843" i="6" s="1"/>
  <c r="U843" i="6"/>
  <c r="V843" i="6"/>
  <c r="X843" i="6"/>
  <c r="W843" i="6" s="1"/>
  <c r="AA843" i="6"/>
  <c r="AB843" i="6"/>
  <c r="AC843" i="6" s="1"/>
  <c r="B844" i="6"/>
  <c r="C844" i="6"/>
  <c r="D844" i="6"/>
  <c r="E844" i="6"/>
  <c r="F844" i="6"/>
  <c r="G844" i="6" s="1"/>
  <c r="H844" i="6"/>
  <c r="I844" i="6"/>
  <c r="J844" i="6"/>
  <c r="M844" i="6"/>
  <c r="N844" i="6"/>
  <c r="O844" i="6"/>
  <c r="P844" i="6"/>
  <c r="Q844" i="6"/>
  <c r="R844" i="6"/>
  <c r="T844" i="6"/>
  <c r="S844" i="6" s="1"/>
  <c r="U844" i="6"/>
  <c r="V844" i="6"/>
  <c r="X844" i="6"/>
  <c r="W844" i="6" s="1"/>
  <c r="AA844" i="6"/>
  <c r="AB844" i="6"/>
  <c r="AC844" i="6" s="1"/>
  <c r="B845" i="6"/>
  <c r="C845" i="6"/>
  <c r="D845" i="6"/>
  <c r="E845" i="6" s="1"/>
  <c r="F845" i="6"/>
  <c r="G845" i="6" s="1"/>
  <c r="H845" i="6"/>
  <c r="I845" i="6"/>
  <c r="J845" i="6"/>
  <c r="M845" i="6"/>
  <c r="N845" i="6"/>
  <c r="P845" i="6"/>
  <c r="O845" i="6" s="1"/>
  <c r="Q845" i="6"/>
  <c r="R845" i="6"/>
  <c r="T845" i="6"/>
  <c r="S845" i="6" s="1"/>
  <c r="U845" i="6"/>
  <c r="V845" i="6"/>
  <c r="X845" i="6"/>
  <c r="W845" i="6" s="1"/>
  <c r="AA845" i="6"/>
  <c r="AB845" i="6"/>
  <c r="AC845" i="6" s="1"/>
  <c r="B846" i="6"/>
  <c r="C846" i="6"/>
  <c r="D846" i="6"/>
  <c r="E846" i="6"/>
  <c r="F846" i="6"/>
  <c r="G846" i="6" s="1"/>
  <c r="H846" i="6"/>
  <c r="I846" i="6"/>
  <c r="J846" i="6"/>
  <c r="M846" i="6"/>
  <c r="N846" i="6"/>
  <c r="P846" i="6"/>
  <c r="O846" i="6" s="1"/>
  <c r="Q846" i="6"/>
  <c r="R846" i="6"/>
  <c r="T846" i="6"/>
  <c r="S846" i="6" s="1"/>
  <c r="U846" i="6"/>
  <c r="V846" i="6"/>
  <c r="W846" i="6"/>
  <c r="X846" i="6"/>
  <c r="AA846" i="6"/>
  <c r="AB846" i="6"/>
  <c r="AC846" i="6" s="1"/>
  <c r="B847" i="6"/>
  <c r="C847" i="6"/>
  <c r="D847" i="6"/>
  <c r="E847" i="6" s="1"/>
  <c r="F847" i="6"/>
  <c r="G847" i="6" s="1"/>
  <c r="H847" i="6"/>
  <c r="I847" i="6"/>
  <c r="J847" i="6"/>
  <c r="M847" i="6"/>
  <c r="N847" i="6"/>
  <c r="P847" i="6"/>
  <c r="O847" i="6" s="1"/>
  <c r="Q847" i="6"/>
  <c r="R847" i="6"/>
  <c r="T847" i="6"/>
  <c r="S847" i="6" s="1"/>
  <c r="U847" i="6"/>
  <c r="V847" i="6"/>
  <c r="X847" i="6"/>
  <c r="W847" i="6" s="1"/>
  <c r="AA847" i="6"/>
  <c r="AB847" i="6"/>
  <c r="AC847" i="6" s="1"/>
  <c r="B848" i="6"/>
  <c r="C848" i="6"/>
  <c r="D848" i="6"/>
  <c r="E848" i="6"/>
  <c r="F848" i="6"/>
  <c r="G848" i="6" s="1"/>
  <c r="H848" i="6"/>
  <c r="I848" i="6"/>
  <c r="J848" i="6"/>
  <c r="M848" i="6"/>
  <c r="N848" i="6"/>
  <c r="P848" i="6"/>
  <c r="O848" i="6" s="1"/>
  <c r="Q848" i="6"/>
  <c r="R848" i="6"/>
  <c r="S848" i="6"/>
  <c r="T848" i="6"/>
  <c r="U848" i="6"/>
  <c r="V848" i="6"/>
  <c r="X848" i="6"/>
  <c r="W848" i="6" s="1"/>
  <c r="AA848" i="6"/>
  <c r="AB848" i="6"/>
  <c r="AC848" i="6" s="1"/>
  <c r="B849" i="6"/>
  <c r="C849" i="6"/>
  <c r="D849" i="6"/>
  <c r="E849" i="6" s="1"/>
  <c r="F849" i="6"/>
  <c r="G849" i="6" s="1"/>
  <c r="H849" i="6"/>
  <c r="I849" i="6"/>
  <c r="J849" i="6"/>
  <c r="M849" i="6"/>
  <c r="N849" i="6"/>
  <c r="P849" i="6"/>
  <c r="O849" i="6" s="1"/>
  <c r="Q849" i="6"/>
  <c r="R849" i="6"/>
  <c r="S849" i="6"/>
  <c r="T849" i="6"/>
  <c r="U849" i="6"/>
  <c r="V849" i="6"/>
  <c r="X849" i="6"/>
  <c r="W849" i="6" s="1"/>
  <c r="AA849" i="6"/>
  <c r="AB849" i="6"/>
  <c r="AC849" i="6" s="1"/>
  <c r="B850" i="6"/>
  <c r="C850" i="6"/>
  <c r="D850" i="6"/>
  <c r="E850" i="6"/>
  <c r="F850" i="6"/>
  <c r="G850" i="6" s="1"/>
  <c r="H850" i="6"/>
  <c r="I850" i="6"/>
  <c r="J850" i="6"/>
  <c r="M850" i="6"/>
  <c r="N850" i="6"/>
  <c r="O850" i="6"/>
  <c r="P850" i="6"/>
  <c r="Q850" i="6"/>
  <c r="R850" i="6"/>
  <c r="T850" i="6"/>
  <c r="S850" i="6" s="1"/>
  <c r="U850" i="6"/>
  <c r="V850" i="6"/>
  <c r="X850" i="6"/>
  <c r="W850" i="6" s="1"/>
  <c r="AA850" i="6"/>
  <c r="AB850" i="6"/>
  <c r="AC850" i="6" s="1"/>
  <c r="B851" i="6"/>
  <c r="C851" i="6"/>
  <c r="D851" i="6"/>
  <c r="E851" i="6" s="1"/>
  <c r="F851" i="6"/>
  <c r="G851" i="6"/>
  <c r="H851" i="6"/>
  <c r="I851" i="6"/>
  <c r="J851" i="6"/>
  <c r="M851" i="6"/>
  <c r="N851" i="6"/>
  <c r="O851" i="6"/>
  <c r="P851" i="6"/>
  <c r="Q851" i="6"/>
  <c r="R851" i="6"/>
  <c r="T851" i="6"/>
  <c r="S851" i="6" s="1"/>
  <c r="U851" i="6"/>
  <c r="V851" i="6"/>
  <c r="X851" i="6"/>
  <c r="W851" i="6" s="1"/>
  <c r="AA851" i="6"/>
  <c r="AB851" i="6"/>
  <c r="AC851" i="6" s="1"/>
  <c r="B852" i="6"/>
  <c r="C852" i="6"/>
  <c r="D852" i="6"/>
  <c r="E852" i="6"/>
  <c r="F852" i="6"/>
  <c r="G852" i="6" s="1"/>
  <c r="H852" i="6"/>
  <c r="I852" i="6"/>
  <c r="J852" i="6"/>
  <c r="M852" i="6"/>
  <c r="N852" i="6"/>
  <c r="O852" i="6"/>
  <c r="P852" i="6"/>
  <c r="Q852" i="6"/>
  <c r="R852" i="6"/>
  <c r="T852" i="6"/>
  <c r="S852" i="6" s="1"/>
  <c r="U852" i="6"/>
  <c r="V852" i="6"/>
  <c r="X852" i="6"/>
  <c r="W852" i="6" s="1"/>
  <c r="AA852" i="6"/>
  <c r="AB852" i="6"/>
  <c r="AC852" i="6" s="1"/>
  <c r="B853" i="6"/>
  <c r="C853" i="6"/>
  <c r="D853" i="6"/>
  <c r="E853" i="6" s="1"/>
  <c r="F853" i="6"/>
  <c r="G853" i="6" s="1"/>
  <c r="H853" i="6"/>
  <c r="I853" i="6"/>
  <c r="J853" i="6"/>
  <c r="M853" i="6"/>
  <c r="N853" i="6"/>
  <c r="P853" i="6"/>
  <c r="O853" i="6" s="1"/>
  <c r="Q853" i="6"/>
  <c r="R853" i="6"/>
  <c r="T853" i="6"/>
  <c r="S853" i="6" s="1"/>
  <c r="U853" i="6"/>
  <c r="V853" i="6"/>
  <c r="X853" i="6"/>
  <c r="W853" i="6" s="1"/>
  <c r="AA853" i="6"/>
  <c r="AB853" i="6"/>
  <c r="AC853" i="6"/>
  <c r="B854" i="6"/>
  <c r="C854" i="6"/>
  <c r="D854" i="6"/>
  <c r="E854" i="6"/>
  <c r="F854" i="6"/>
  <c r="G854" i="6" s="1"/>
  <c r="H854" i="6"/>
  <c r="I854" i="6"/>
  <c r="J854" i="6"/>
  <c r="M854" i="6"/>
  <c r="N854" i="6"/>
  <c r="O854" i="6"/>
  <c r="P854" i="6"/>
  <c r="Q854" i="6"/>
  <c r="R854" i="6"/>
  <c r="T854" i="6"/>
  <c r="S854" i="6" s="1"/>
  <c r="U854" i="6"/>
  <c r="V854" i="6"/>
  <c r="X854" i="6"/>
  <c r="W854" i="6" s="1"/>
  <c r="AA854" i="6"/>
  <c r="AB854" i="6"/>
  <c r="AC854" i="6" s="1"/>
  <c r="B855" i="6"/>
  <c r="C855" i="6"/>
  <c r="D855" i="6"/>
  <c r="E855" i="6" s="1"/>
  <c r="F855" i="6"/>
  <c r="G855" i="6" s="1"/>
  <c r="H855" i="6"/>
  <c r="I855" i="6"/>
  <c r="J855" i="6"/>
  <c r="M855" i="6"/>
  <c r="N855" i="6"/>
  <c r="P855" i="6"/>
  <c r="O855" i="6" s="1"/>
  <c r="Q855" i="6"/>
  <c r="R855" i="6"/>
  <c r="T855" i="6"/>
  <c r="S855" i="6" s="1"/>
  <c r="U855" i="6"/>
  <c r="V855" i="6"/>
  <c r="X855" i="6"/>
  <c r="W855" i="6" s="1"/>
  <c r="AA855" i="6"/>
  <c r="AB855" i="6"/>
  <c r="AC855" i="6" s="1"/>
  <c r="B856" i="6"/>
  <c r="C856" i="6"/>
  <c r="D856" i="6"/>
  <c r="E856" i="6"/>
  <c r="F856" i="6"/>
  <c r="G856" i="6" s="1"/>
  <c r="H856" i="6"/>
  <c r="I856" i="6"/>
  <c r="J856" i="6"/>
  <c r="M856" i="6"/>
  <c r="N856" i="6"/>
  <c r="P856" i="6"/>
  <c r="O856" i="6" s="1"/>
  <c r="Q856" i="6"/>
  <c r="R856" i="6"/>
  <c r="T856" i="6"/>
  <c r="S856" i="6" s="1"/>
  <c r="U856" i="6"/>
  <c r="V856" i="6"/>
  <c r="X856" i="6"/>
  <c r="W856" i="6" s="1"/>
  <c r="AA856" i="6"/>
  <c r="AB856" i="6"/>
  <c r="AC856" i="6" s="1"/>
  <c r="B857" i="6"/>
  <c r="C857" i="6"/>
  <c r="D857" i="6"/>
  <c r="E857" i="6" s="1"/>
  <c r="F857" i="6"/>
  <c r="G857" i="6" s="1"/>
  <c r="H857" i="6"/>
  <c r="I857" i="6"/>
  <c r="J857" i="6"/>
  <c r="M857" i="6"/>
  <c r="N857" i="6"/>
  <c r="O857" i="6"/>
  <c r="P857" i="6"/>
  <c r="Q857" i="6"/>
  <c r="R857" i="6"/>
  <c r="T857" i="6"/>
  <c r="S857" i="6" s="1"/>
  <c r="U857" i="6"/>
  <c r="V857" i="6"/>
  <c r="X857" i="6"/>
  <c r="W857" i="6" s="1"/>
  <c r="AA857" i="6"/>
  <c r="AB857" i="6"/>
  <c r="AC857" i="6"/>
  <c r="B858" i="6"/>
  <c r="C858" i="6"/>
  <c r="D858" i="6"/>
  <c r="E858" i="6"/>
  <c r="F858" i="6"/>
  <c r="G858" i="6" s="1"/>
  <c r="H858" i="6"/>
  <c r="I858" i="6"/>
  <c r="J858" i="6"/>
  <c r="M858" i="6"/>
  <c r="N858" i="6"/>
  <c r="P858" i="6"/>
  <c r="O858" i="6" s="1"/>
  <c r="Q858" i="6"/>
  <c r="R858" i="6"/>
  <c r="T858" i="6"/>
  <c r="S858" i="6" s="1"/>
  <c r="U858" i="6"/>
  <c r="V858" i="6"/>
  <c r="W858" i="6"/>
  <c r="X858" i="6"/>
  <c r="AA858" i="6"/>
  <c r="AB858" i="6"/>
  <c r="AC858" i="6" s="1"/>
  <c r="B859" i="6"/>
  <c r="C859" i="6"/>
  <c r="D859" i="6"/>
  <c r="E859" i="6" s="1"/>
  <c r="F859" i="6"/>
  <c r="G859" i="6"/>
  <c r="H859" i="6"/>
  <c r="I859" i="6"/>
  <c r="J859" i="6"/>
  <c r="M859" i="6"/>
  <c r="N859" i="6"/>
  <c r="O859" i="6"/>
  <c r="P859" i="6"/>
  <c r="Q859" i="6"/>
  <c r="R859" i="6"/>
  <c r="T859" i="6"/>
  <c r="S859" i="6" s="1"/>
  <c r="U859" i="6"/>
  <c r="V859" i="6"/>
  <c r="X859" i="6"/>
  <c r="W859" i="6" s="1"/>
  <c r="AA859" i="6"/>
  <c r="AB859" i="6"/>
  <c r="AC859" i="6" s="1"/>
  <c r="B860" i="6"/>
  <c r="C860" i="6"/>
  <c r="D860" i="6"/>
  <c r="E860" i="6"/>
  <c r="F860" i="6"/>
  <c r="G860" i="6" s="1"/>
  <c r="H860" i="6"/>
  <c r="I860" i="6"/>
  <c r="J860" i="6"/>
  <c r="M860" i="6"/>
  <c r="N860" i="6"/>
  <c r="O860" i="6"/>
  <c r="P860" i="6"/>
  <c r="Q860" i="6"/>
  <c r="R860" i="6"/>
  <c r="T860" i="6"/>
  <c r="S860" i="6" s="1"/>
  <c r="U860" i="6"/>
  <c r="V860" i="6"/>
  <c r="X860" i="6"/>
  <c r="W860" i="6" s="1"/>
  <c r="AA860" i="6"/>
  <c r="AB860" i="6"/>
  <c r="AC860" i="6" s="1"/>
  <c r="B861" i="6"/>
  <c r="C861" i="6"/>
  <c r="D861" i="6"/>
  <c r="E861" i="6" s="1"/>
  <c r="F861" i="6"/>
  <c r="G861" i="6" s="1"/>
  <c r="H861" i="6"/>
  <c r="I861" i="6"/>
  <c r="J861" i="6"/>
  <c r="M861" i="6"/>
  <c r="N861" i="6"/>
  <c r="P861" i="6"/>
  <c r="O861" i="6" s="1"/>
  <c r="Q861" i="6"/>
  <c r="R861" i="6"/>
  <c r="T861" i="6"/>
  <c r="S861" i="6" s="1"/>
  <c r="U861" i="6"/>
  <c r="V861" i="6"/>
  <c r="X861" i="6"/>
  <c r="W861" i="6" s="1"/>
  <c r="AA861" i="6"/>
  <c r="AB861" i="6"/>
  <c r="AC861" i="6" s="1"/>
  <c r="B862" i="6"/>
  <c r="C862" i="6"/>
  <c r="D862" i="6"/>
  <c r="E862" i="6"/>
  <c r="F862" i="6"/>
  <c r="G862" i="6" s="1"/>
  <c r="H862" i="6"/>
  <c r="I862" i="6"/>
  <c r="J862" i="6"/>
  <c r="M862" i="6"/>
  <c r="N862" i="6"/>
  <c r="P862" i="6"/>
  <c r="O862" i="6" s="1"/>
  <c r="Q862" i="6"/>
  <c r="R862" i="6"/>
  <c r="T862" i="6"/>
  <c r="S862" i="6" s="1"/>
  <c r="U862" i="6"/>
  <c r="V862" i="6"/>
  <c r="W862" i="6"/>
  <c r="X862" i="6"/>
  <c r="AA862" i="6"/>
  <c r="AB862" i="6"/>
  <c r="AC862" i="6" s="1"/>
  <c r="B863" i="6"/>
  <c r="C863" i="6"/>
  <c r="D863" i="6"/>
  <c r="E863" i="6" s="1"/>
  <c r="F863" i="6"/>
  <c r="G863" i="6" s="1"/>
  <c r="H863" i="6"/>
  <c r="I863" i="6"/>
  <c r="J863" i="6"/>
  <c r="M863" i="6"/>
  <c r="N863" i="6"/>
  <c r="P863" i="6"/>
  <c r="O863" i="6" s="1"/>
  <c r="Q863" i="6"/>
  <c r="R863" i="6"/>
  <c r="T863" i="6"/>
  <c r="S863" i="6" s="1"/>
  <c r="U863" i="6"/>
  <c r="V863" i="6"/>
  <c r="X863" i="6"/>
  <c r="W863" i="6" s="1"/>
  <c r="AA863" i="6"/>
  <c r="AB863" i="6"/>
  <c r="AC863" i="6" s="1"/>
  <c r="B864" i="6"/>
  <c r="C864" i="6"/>
  <c r="D864" i="6"/>
  <c r="E864" i="6"/>
  <c r="F864" i="6"/>
  <c r="G864" i="6" s="1"/>
  <c r="H864" i="6"/>
  <c r="I864" i="6"/>
  <c r="J864" i="6"/>
  <c r="L864" i="6"/>
  <c r="K864" i="6" s="1"/>
  <c r="M864" i="6"/>
  <c r="N864" i="6"/>
  <c r="O864" i="6"/>
  <c r="P864" i="6"/>
  <c r="Q864" i="6"/>
  <c r="R864" i="6"/>
  <c r="S864" i="6"/>
  <c r="T864" i="6"/>
  <c r="U864" i="6"/>
  <c r="V864" i="6"/>
  <c r="X864" i="6"/>
  <c r="W864" i="6" s="1"/>
  <c r="AA864" i="6"/>
  <c r="AB864" i="6"/>
  <c r="AC864" i="6" s="1"/>
  <c r="B865" i="6"/>
  <c r="C865" i="6"/>
  <c r="D865" i="6"/>
  <c r="E865" i="6" s="1"/>
  <c r="F865" i="6"/>
  <c r="G865" i="6" s="1"/>
  <c r="H865" i="6"/>
  <c r="I865" i="6"/>
  <c r="J865" i="6"/>
  <c r="M865" i="6"/>
  <c r="N865" i="6"/>
  <c r="O865" i="6"/>
  <c r="P865" i="6"/>
  <c r="Q865" i="6"/>
  <c r="R865" i="6"/>
  <c r="S865" i="6"/>
  <c r="T865" i="6"/>
  <c r="U865" i="6"/>
  <c r="V865" i="6"/>
  <c r="X865" i="6"/>
  <c r="W865" i="6" s="1"/>
  <c r="AA865" i="6"/>
  <c r="AB865" i="6"/>
  <c r="AC865" i="6" s="1"/>
  <c r="B866" i="6"/>
  <c r="C866" i="6"/>
  <c r="D866" i="6"/>
  <c r="E866" i="6"/>
  <c r="F866" i="6"/>
  <c r="G866" i="6" s="1"/>
  <c r="H866" i="6"/>
  <c r="I866" i="6"/>
  <c r="J866" i="6"/>
  <c r="M866" i="6"/>
  <c r="N866" i="6"/>
  <c r="P866" i="6"/>
  <c r="O866" i="6" s="1"/>
  <c r="Q866" i="6"/>
  <c r="R866" i="6"/>
  <c r="T866" i="6"/>
  <c r="S866" i="6" s="1"/>
  <c r="U866" i="6"/>
  <c r="V866" i="6"/>
  <c r="W866" i="6"/>
  <c r="X866" i="6"/>
  <c r="AA866" i="6"/>
  <c r="AB866" i="6"/>
  <c r="AC866" i="6" s="1"/>
  <c r="B867" i="6"/>
  <c r="C867" i="6"/>
  <c r="D867" i="6"/>
  <c r="E867" i="6" s="1"/>
  <c r="F867" i="6"/>
  <c r="G867" i="6"/>
  <c r="H867" i="6"/>
  <c r="I867" i="6"/>
  <c r="J867" i="6"/>
  <c r="L867" i="6"/>
  <c r="K867" i="6" s="1"/>
  <c r="M867" i="6"/>
  <c r="N867" i="6"/>
  <c r="P867" i="6"/>
  <c r="O867" i="6" s="1"/>
  <c r="Q867" i="6"/>
  <c r="R867" i="6"/>
  <c r="T867" i="6"/>
  <c r="S867" i="6" s="1"/>
  <c r="U867" i="6"/>
  <c r="V867" i="6"/>
  <c r="X867" i="6"/>
  <c r="W867" i="6" s="1"/>
  <c r="AA867" i="6"/>
  <c r="AB867" i="6"/>
  <c r="AC867" i="6" s="1"/>
  <c r="B868" i="6"/>
  <c r="C868" i="6"/>
  <c r="D868" i="6"/>
  <c r="E868" i="6"/>
  <c r="F868" i="6"/>
  <c r="G868" i="6" s="1"/>
  <c r="H868" i="6"/>
  <c r="I868" i="6"/>
  <c r="J868" i="6"/>
  <c r="M868" i="6"/>
  <c r="N868" i="6"/>
  <c r="P868" i="6"/>
  <c r="O868" i="6" s="1"/>
  <c r="Q868" i="6"/>
  <c r="R868" i="6"/>
  <c r="T868" i="6"/>
  <c r="S868" i="6" s="1"/>
  <c r="U868" i="6"/>
  <c r="V868" i="6"/>
  <c r="X868" i="6"/>
  <c r="W868" i="6" s="1"/>
  <c r="AA868" i="6"/>
  <c r="AB868" i="6"/>
  <c r="AC868" i="6"/>
  <c r="B869" i="6"/>
  <c r="C869" i="6"/>
  <c r="D869" i="6"/>
  <c r="E869" i="6" s="1"/>
  <c r="F869" i="6"/>
  <c r="G869" i="6" s="1"/>
  <c r="H869" i="6"/>
  <c r="I869" i="6"/>
  <c r="J869" i="6"/>
  <c r="M869" i="6"/>
  <c r="N869" i="6"/>
  <c r="P869" i="6"/>
  <c r="O869" i="6" s="1"/>
  <c r="Q869" i="6"/>
  <c r="R869" i="6"/>
  <c r="S869" i="6"/>
  <c r="T869" i="6"/>
  <c r="U869" i="6"/>
  <c r="V869" i="6"/>
  <c r="X869" i="6"/>
  <c r="W869" i="6" s="1"/>
  <c r="AA869" i="6"/>
  <c r="AB869" i="6"/>
  <c r="AC869" i="6" s="1"/>
  <c r="B870" i="6"/>
  <c r="C870" i="6"/>
  <c r="D870" i="6"/>
  <c r="E870" i="6"/>
  <c r="F870" i="6"/>
  <c r="G870" i="6" s="1"/>
  <c r="H870" i="6"/>
  <c r="I870" i="6"/>
  <c r="J870" i="6"/>
  <c r="M870" i="6"/>
  <c r="N870" i="6"/>
  <c r="O870" i="6"/>
  <c r="P870" i="6"/>
  <c r="Q870" i="6"/>
  <c r="R870" i="6"/>
  <c r="T870" i="6"/>
  <c r="S870" i="6" s="1"/>
  <c r="U870" i="6"/>
  <c r="V870" i="6"/>
  <c r="W870" i="6"/>
  <c r="X870" i="6"/>
  <c r="AA870" i="6"/>
  <c r="AB870" i="6"/>
  <c r="AC870" i="6" s="1"/>
  <c r="B871" i="6"/>
  <c r="C871" i="6"/>
  <c r="D871" i="6"/>
  <c r="E871" i="6" s="1"/>
  <c r="F871" i="6"/>
  <c r="G871" i="6" s="1"/>
  <c r="H871" i="6"/>
  <c r="I871" i="6"/>
  <c r="J871" i="6"/>
  <c r="M871" i="6"/>
  <c r="N871" i="6"/>
  <c r="O871" i="6"/>
  <c r="P871" i="6"/>
  <c r="Q871" i="6"/>
  <c r="R871" i="6"/>
  <c r="T871" i="6"/>
  <c r="S871" i="6" s="1"/>
  <c r="U871" i="6"/>
  <c r="V871" i="6"/>
  <c r="W871" i="6"/>
  <c r="X871" i="6"/>
  <c r="AA871" i="6"/>
  <c r="AB871" i="6"/>
  <c r="AC871" i="6" s="1"/>
  <c r="B872" i="6"/>
  <c r="C872" i="6"/>
  <c r="D872" i="6"/>
  <c r="E872" i="6"/>
  <c r="F872" i="6"/>
  <c r="G872" i="6" s="1"/>
  <c r="H872" i="6"/>
  <c r="I872" i="6"/>
  <c r="J872" i="6"/>
  <c r="M872" i="6"/>
  <c r="N872" i="6"/>
  <c r="P872" i="6"/>
  <c r="O872" i="6" s="1"/>
  <c r="Q872" i="6"/>
  <c r="R872" i="6"/>
  <c r="T872" i="6"/>
  <c r="S872" i="6" s="1"/>
  <c r="U872" i="6"/>
  <c r="V872" i="6"/>
  <c r="X872" i="6"/>
  <c r="W872" i="6" s="1"/>
  <c r="AA872" i="6"/>
  <c r="AB872" i="6"/>
  <c r="AC872" i="6"/>
  <c r="B873" i="6"/>
  <c r="C873" i="6"/>
  <c r="D873" i="6"/>
  <c r="E873" i="6" s="1"/>
  <c r="F873" i="6"/>
  <c r="G873" i="6" s="1"/>
  <c r="H873" i="6"/>
  <c r="I873" i="6"/>
  <c r="J873" i="6"/>
  <c r="M873" i="6"/>
  <c r="N873" i="6"/>
  <c r="P873" i="6"/>
  <c r="O873" i="6" s="1"/>
  <c r="Q873" i="6"/>
  <c r="R873" i="6"/>
  <c r="T873" i="6"/>
  <c r="S873" i="6" s="1"/>
  <c r="U873" i="6"/>
  <c r="V873" i="6"/>
  <c r="X873" i="6"/>
  <c r="W873" i="6" s="1"/>
  <c r="AA873" i="6"/>
  <c r="AB873" i="6"/>
  <c r="AC873" i="6" s="1"/>
  <c r="B874" i="6"/>
  <c r="C874" i="6"/>
  <c r="D874" i="6"/>
  <c r="E874" i="6"/>
  <c r="F874" i="6"/>
  <c r="G874" i="6" s="1"/>
  <c r="H874" i="6"/>
  <c r="I874" i="6"/>
  <c r="J874" i="6"/>
  <c r="M874" i="6"/>
  <c r="N874" i="6"/>
  <c r="P874" i="6"/>
  <c r="O874" i="6" s="1"/>
  <c r="Q874" i="6"/>
  <c r="R874" i="6"/>
  <c r="T874" i="6"/>
  <c r="S874" i="6" s="1"/>
  <c r="U874" i="6"/>
  <c r="V874" i="6"/>
  <c r="W874" i="6"/>
  <c r="X874" i="6"/>
  <c r="AA874" i="6"/>
  <c r="AB874" i="6"/>
  <c r="AC874" i="6" s="1"/>
  <c r="B875" i="6"/>
  <c r="C875" i="6"/>
  <c r="D875" i="6"/>
  <c r="E875" i="6" s="1"/>
  <c r="F875" i="6"/>
  <c r="G875" i="6"/>
  <c r="H875" i="6"/>
  <c r="I875" i="6"/>
  <c r="J875" i="6"/>
  <c r="M875" i="6"/>
  <c r="N875" i="6"/>
  <c r="O875" i="6"/>
  <c r="P875" i="6"/>
  <c r="Q875" i="6"/>
  <c r="R875" i="6"/>
  <c r="T875" i="6"/>
  <c r="S875" i="6" s="1"/>
  <c r="U875" i="6"/>
  <c r="V875" i="6"/>
  <c r="X875" i="6"/>
  <c r="W875" i="6" s="1"/>
  <c r="AA875" i="6"/>
  <c r="AB875" i="6"/>
  <c r="AC875" i="6" s="1"/>
  <c r="B876" i="6"/>
  <c r="C876" i="6"/>
  <c r="D876" i="6"/>
  <c r="E876" i="6"/>
  <c r="F876" i="6"/>
  <c r="G876" i="6" s="1"/>
  <c r="H876" i="6"/>
  <c r="I876" i="6"/>
  <c r="J876" i="6"/>
  <c r="K876" i="6"/>
  <c r="M876" i="6"/>
  <c r="N876" i="6"/>
  <c r="P876" i="6"/>
  <c r="O876" i="6" s="1"/>
  <c r="Q876" i="6"/>
  <c r="R876" i="6"/>
  <c r="T876" i="6"/>
  <c r="S876" i="6" s="1"/>
  <c r="U876" i="6"/>
  <c r="V876" i="6"/>
  <c r="X876" i="6"/>
  <c r="W876" i="6" s="1"/>
  <c r="AA876" i="6"/>
  <c r="AB876" i="6"/>
  <c r="AC876" i="6" s="1"/>
  <c r="B877" i="6"/>
  <c r="C877" i="6"/>
  <c r="D877" i="6"/>
  <c r="E877" i="6" s="1"/>
  <c r="F877" i="6"/>
  <c r="G877" i="6" s="1"/>
  <c r="H877" i="6"/>
  <c r="I877" i="6"/>
  <c r="J877" i="6"/>
  <c r="M877" i="6"/>
  <c r="N877" i="6"/>
  <c r="O877" i="6"/>
  <c r="P877" i="6"/>
  <c r="Q877" i="6"/>
  <c r="R877" i="6"/>
  <c r="S877" i="6"/>
  <c r="T877" i="6"/>
  <c r="U877" i="6"/>
  <c r="V877" i="6"/>
  <c r="X877" i="6"/>
  <c r="W877" i="6" s="1"/>
  <c r="AA877" i="6"/>
  <c r="AB877" i="6"/>
  <c r="AC877" i="6" s="1"/>
  <c r="B878" i="6"/>
  <c r="C878" i="6"/>
  <c r="D878" i="6"/>
  <c r="E878" i="6"/>
  <c r="F878" i="6"/>
  <c r="G878" i="6" s="1"/>
  <c r="H878" i="6"/>
  <c r="I878" i="6"/>
  <c r="J878" i="6"/>
  <c r="M878" i="6"/>
  <c r="N878" i="6"/>
  <c r="P878" i="6"/>
  <c r="O878" i="6" s="1"/>
  <c r="Q878" i="6"/>
  <c r="R878" i="6"/>
  <c r="S878" i="6"/>
  <c r="T878" i="6"/>
  <c r="U878" i="6"/>
  <c r="V878" i="6"/>
  <c r="X878" i="6"/>
  <c r="W878" i="6" s="1"/>
  <c r="AA878" i="6"/>
  <c r="AB878" i="6"/>
  <c r="AC878" i="6" s="1"/>
  <c r="B879" i="6"/>
  <c r="C879" i="6"/>
  <c r="D879" i="6"/>
  <c r="E879" i="6" s="1"/>
  <c r="F879" i="6"/>
  <c r="G879" i="6" s="1"/>
  <c r="H879" i="6"/>
  <c r="I879" i="6"/>
  <c r="J879" i="6"/>
  <c r="M879" i="6"/>
  <c r="N879" i="6"/>
  <c r="P879" i="6"/>
  <c r="O879" i="6" s="1"/>
  <c r="Q879" i="6"/>
  <c r="R879" i="6"/>
  <c r="T879" i="6"/>
  <c r="S879" i="6" s="1"/>
  <c r="U879" i="6"/>
  <c r="V879" i="6"/>
  <c r="X879" i="6"/>
  <c r="W879" i="6" s="1"/>
  <c r="AA879" i="6"/>
  <c r="AB879" i="6"/>
  <c r="AC879" i="6" s="1"/>
  <c r="B880" i="6"/>
  <c r="C880" i="6"/>
  <c r="D880" i="6"/>
  <c r="E880" i="6"/>
  <c r="F880" i="6"/>
  <c r="G880" i="6" s="1"/>
  <c r="H880" i="6"/>
  <c r="I880" i="6"/>
  <c r="J880" i="6"/>
  <c r="M880" i="6"/>
  <c r="N880" i="6"/>
  <c r="P880" i="6"/>
  <c r="O880" i="6" s="1"/>
  <c r="Q880" i="6"/>
  <c r="R880" i="6"/>
  <c r="S880" i="6"/>
  <c r="T880" i="6"/>
  <c r="U880" i="6"/>
  <c r="V880" i="6"/>
  <c r="X880" i="6"/>
  <c r="W880" i="6" s="1"/>
  <c r="AA880" i="6"/>
  <c r="AB880" i="6"/>
  <c r="AC880" i="6" s="1"/>
  <c r="B881" i="6"/>
  <c r="C881" i="6"/>
  <c r="D881" i="6"/>
  <c r="E881" i="6" s="1"/>
  <c r="F881" i="6"/>
  <c r="G881" i="6" s="1"/>
  <c r="H881" i="6"/>
  <c r="I881" i="6"/>
  <c r="J881" i="6"/>
  <c r="M881" i="6"/>
  <c r="N881" i="6"/>
  <c r="P881" i="6"/>
  <c r="O881" i="6" s="1"/>
  <c r="Q881" i="6"/>
  <c r="R881" i="6"/>
  <c r="S881" i="6"/>
  <c r="T881" i="6"/>
  <c r="U881" i="6"/>
  <c r="V881" i="6"/>
  <c r="X881" i="6"/>
  <c r="W881" i="6" s="1"/>
  <c r="AA881" i="6"/>
  <c r="AB881" i="6"/>
  <c r="AC881" i="6" s="1"/>
  <c r="B882" i="6"/>
  <c r="C882" i="6"/>
  <c r="D882" i="6"/>
  <c r="E882" i="6"/>
  <c r="F882" i="6"/>
  <c r="G882" i="6" s="1"/>
  <c r="H882" i="6"/>
  <c r="I882" i="6"/>
  <c r="J882" i="6"/>
  <c r="M882" i="6"/>
  <c r="N882" i="6"/>
  <c r="O882" i="6"/>
  <c r="P882" i="6"/>
  <c r="Q882" i="6"/>
  <c r="R882" i="6"/>
  <c r="S882" i="6"/>
  <c r="T882" i="6"/>
  <c r="U882" i="6"/>
  <c r="V882" i="6"/>
  <c r="X882" i="6"/>
  <c r="W882" i="6" s="1"/>
  <c r="AA882" i="6"/>
  <c r="AB882" i="6"/>
  <c r="AC882" i="6" s="1"/>
  <c r="B883" i="6"/>
  <c r="C883" i="6"/>
  <c r="D883" i="6"/>
  <c r="E883" i="6" s="1"/>
  <c r="F883" i="6"/>
  <c r="G883" i="6"/>
  <c r="H883" i="6"/>
  <c r="I883" i="6"/>
  <c r="J883" i="6"/>
  <c r="M883" i="6"/>
  <c r="N883" i="6"/>
  <c r="P883" i="6"/>
  <c r="O883" i="6" s="1"/>
  <c r="Q883" i="6"/>
  <c r="R883" i="6"/>
  <c r="S883" i="6"/>
  <c r="T883" i="6"/>
  <c r="U883" i="6"/>
  <c r="V883" i="6"/>
  <c r="X883" i="6"/>
  <c r="W883" i="6" s="1"/>
  <c r="AA883" i="6"/>
  <c r="AB883" i="6"/>
  <c r="AC883" i="6" s="1"/>
  <c r="B884" i="6"/>
  <c r="C884" i="6"/>
  <c r="D884" i="6"/>
  <c r="E884" i="6"/>
  <c r="F884" i="6"/>
  <c r="G884" i="6" s="1"/>
  <c r="H884" i="6"/>
  <c r="I884" i="6"/>
  <c r="J884" i="6"/>
  <c r="M884" i="6"/>
  <c r="N884" i="6"/>
  <c r="O884" i="6"/>
  <c r="P884" i="6"/>
  <c r="Q884" i="6"/>
  <c r="R884" i="6"/>
  <c r="S884" i="6"/>
  <c r="T884" i="6"/>
  <c r="U884" i="6"/>
  <c r="V884" i="6"/>
  <c r="X884" i="6"/>
  <c r="W884" i="6" s="1"/>
  <c r="AA884" i="6"/>
  <c r="AB884" i="6"/>
  <c r="AC884" i="6" s="1"/>
  <c r="B885" i="6"/>
  <c r="C885" i="6"/>
  <c r="D885" i="6"/>
  <c r="E885" i="6" s="1"/>
  <c r="F885" i="6"/>
  <c r="G885" i="6" s="1"/>
  <c r="H885" i="6"/>
  <c r="I885" i="6"/>
  <c r="J885" i="6"/>
  <c r="M885" i="6"/>
  <c r="N885" i="6"/>
  <c r="O885" i="6"/>
  <c r="P885" i="6"/>
  <c r="Q885" i="6"/>
  <c r="R885" i="6"/>
  <c r="T885" i="6"/>
  <c r="S885" i="6" s="1"/>
  <c r="U885" i="6"/>
  <c r="V885" i="6"/>
  <c r="X885" i="6"/>
  <c r="W885" i="6" s="1"/>
  <c r="AA885" i="6"/>
  <c r="AB885" i="6"/>
  <c r="AC885" i="6"/>
  <c r="B886" i="6"/>
  <c r="C886" i="6"/>
  <c r="D886" i="6"/>
  <c r="E886" i="6"/>
  <c r="F886" i="6"/>
  <c r="G886" i="6" s="1"/>
  <c r="H886" i="6"/>
  <c r="I886" i="6"/>
  <c r="J886" i="6"/>
  <c r="M886" i="6"/>
  <c r="N886" i="6"/>
  <c r="P886" i="6"/>
  <c r="O886" i="6" s="1"/>
  <c r="Q886" i="6"/>
  <c r="R886" i="6"/>
  <c r="T886" i="6"/>
  <c r="S886" i="6" s="1"/>
  <c r="U886" i="6"/>
  <c r="V886" i="6"/>
  <c r="X886" i="6"/>
  <c r="W886" i="6" s="1"/>
  <c r="AA886" i="6"/>
  <c r="AB886" i="6"/>
  <c r="AC886" i="6" s="1"/>
  <c r="B887" i="6"/>
  <c r="C887" i="6"/>
  <c r="D887" i="6"/>
  <c r="E887" i="6" s="1"/>
  <c r="F887" i="6"/>
  <c r="G887" i="6" s="1"/>
  <c r="H887" i="6"/>
  <c r="I887" i="6"/>
  <c r="J887" i="6"/>
  <c r="M887" i="6"/>
  <c r="N887" i="6"/>
  <c r="O887" i="6"/>
  <c r="P887" i="6"/>
  <c r="Q887" i="6"/>
  <c r="R887" i="6"/>
  <c r="T887" i="6"/>
  <c r="S887" i="6" s="1"/>
  <c r="U887" i="6"/>
  <c r="V887" i="6"/>
  <c r="X887" i="6"/>
  <c r="W887" i="6" s="1"/>
  <c r="AA887" i="6"/>
  <c r="AB887" i="6"/>
  <c r="AC887" i="6" s="1"/>
  <c r="B888" i="6"/>
  <c r="C888" i="6"/>
  <c r="D888" i="6"/>
  <c r="E888" i="6"/>
  <c r="F888" i="6"/>
  <c r="G888" i="6" s="1"/>
  <c r="H888" i="6"/>
  <c r="I888" i="6"/>
  <c r="J888" i="6"/>
  <c r="M888" i="6"/>
  <c r="N888" i="6"/>
  <c r="O888" i="6"/>
  <c r="P888" i="6"/>
  <c r="Q888" i="6"/>
  <c r="R888" i="6"/>
  <c r="T888" i="6"/>
  <c r="S888" i="6" s="1"/>
  <c r="U888" i="6"/>
  <c r="V888" i="6"/>
  <c r="X888" i="6"/>
  <c r="W888" i="6" s="1"/>
  <c r="AA888" i="6"/>
  <c r="AB888" i="6"/>
  <c r="AC888" i="6" s="1"/>
  <c r="B889" i="6"/>
  <c r="C889" i="6"/>
  <c r="D889" i="6"/>
  <c r="E889" i="6" s="1"/>
  <c r="F889" i="6"/>
  <c r="G889" i="6" s="1"/>
  <c r="H889" i="6"/>
  <c r="I889" i="6"/>
  <c r="J889" i="6"/>
  <c r="M889" i="6"/>
  <c r="N889" i="6"/>
  <c r="P889" i="6"/>
  <c r="O889" i="6" s="1"/>
  <c r="Q889" i="6"/>
  <c r="R889" i="6"/>
  <c r="S889" i="6"/>
  <c r="T889" i="6"/>
  <c r="U889" i="6"/>
  <c r="V889" i="6"/>
  <c r="W889" i="6"/>
  <c r="X889" i="6"/>
  <c r="AA889" i="6"/>
  <c r="AB889" i="6"/>
  <c r="AC889" i="6"/>
  <c r="B890" i="6"/>
  <c r="C890" i="6"/>
  <c r="D890" i="6"/>
  <c r="E890" i="6"/>
  <c r="F890" i="6"/>
  <c r="G890" i="6" s="1"/>
  <c r="H890" i="6"/>
  <c r="I890" i="6"/>
  <c r="J890" i="6"/>
  <c r="M890" i="6"/>
  <c r="N890" i="6"/>
  <c r="O890" i="6"/>
  <c r="P890" i="6"/>
  <c r="Q890" i="6"/>
  <c r="R890" i="6"/>
  <c r="T890" i="6"/>
  <c r="S890" i="6" s="1"/>
  <c r="U890" i="6"/>
  <c r="V890" i="6"/>
  <c r="W890" i="6"/>
  <c r="X890" i="6"/>
  <c r="AA890" i="6"/>
  <c r="AB890" i="6"/>
  <c r="AC890" i="6" s="1"/>
  <c r="B891" i="6"/>
  <c r="C891" i="6"/>
  <c r="D891" i="6"/>
  <c r="E891" i="6" s="1"/>
  <c r="F891" i="6"/>
  <c r="G891" i="6"/>
  <c r="H891" i="6"/>
  <c r="I891" i="6"/>
  <c r="J891" i="6"/>
  <c r="M891" i="6"/>
  <c r="N891" i="6"/>
  <c r="P891" i="6"/>
  <c r="O891" i="6" s="1"/>
  <c r="Q891" i="6"/>
  <c r="R891" i="6"/>
  <c r="T891" i="6"/>
  <c r="S891" i="6" s="1"/>
  <c r="U891" i="6"/>
  <c r="V891" i="6"/>
  <c r="X891" i="6"/>
  <c r="W891" i="6" s="1"/>
  <c r="AA891" i="6"/>
  <c r="AB891" i="6"/>
  <c r="AC891" i="6" s="1"/>
  <c r="B892" i="6"/>
  <c r="C892" i="6"/>
  <c r="D892" i="6"/>
  <c r="E892" i="6"/>
  <c r="F892" i="6"/>
  <c r="G892" i="6" s="1"/>
  <c r="H892" i="6"/>
  <c r="I892" i="6"/>
  <c r="J892" i="6"/>
  <c r="M892" i="6"/>
  <c r="N892" i="6"/>
  <c r="P892" i="6"/>
  <c r="O892" i="6" s="1"/>
  <c r="Q892" i="6"/>
  <c r="R892" i="6"/>
  <c r="T892" i="6"/>
  <c r="S892" i="6" s="1"/>
  <c r="U892" i="6"/>
  <c r="V892" i="6"/>
  <c r="X892" i="6"/>
  <c r="W892" i="6" s="1"/>
  <c r="AA892" i="6"/>
  <c r="AB892" i="6"/>
  <c r="AC892" i="6" s="1"/>
  <c r="B893" i="6"/>
  <c r="C893" i="6"/>
  <c r="D893" i="6"/>
  <c r="E893" i="6" s="1"/>
  <c r="F893" i="6"/>
  <c r="G893" i="6" s="1"/>
  <c r="H893" i="6"/>
  <c r="I893" i="6"/>
  <c r="J893" i="6"/>
  <c r="M893" i="6"/>
  <c r="N893" i="6"/>
  <c r="O893" i="6"/>
  <c r="P893" i="6"/>
  <c r="Q893" i="6"/>
  <c r="R893" i="6"/>
  <c r="S893" i="6"/>
  <c r="T893" i="6"/>
  <c r="U893" i="6"/>
  <c r="V893" i="6"/>
  <c r="X893" i="6"/>
  <c r="W893" i="6" s="1"/>
  <c r="AA893" i="6"/>
  <c r="AB893" i="6"/>
  <c r="AC893" i="6" s="1"/>
  <c r="B894" i="6"/>
  <c r="C894" i="6"/>
  <c r="D894" i="6"/>
  <c r="E894" i="6"/>
  <c r="F894" i="6"/>
  <c r="G894" i="6" s="1"/>
  <c r="H894" i="6"/>
  <c r="I894" i="6"/>
  <c r="J894" i="6"/>
  <c r="L894" i="6"/>
  <c r="K894" i="6" s="1"/>
  <c r="M894" i="6"/>
  <c r="N894" i="6"/>
  <c r="O894" i="6"/>
  <c r="P894" i="6"/>
  <c r="Q894" i="6"/>
  <c r="R894" i="6"/>
  <c r="S894" i="6"/>
  <c r="T894" i="6"/>
  <c r="U894" i="6"/>
  <c r="V894" i="6"/>
  <c r="X894" i="6"/>
  <c r="W894" i="6" s="1"/>
  <c r="AA894" i="6"/>
  <c r="AB894" i="6"/>
  <c r="AC894" i="6" s="1"/>
  <c r="B895" i="6"/>
  <c r="C895" i="6"/>
  <c r="D895" i="6"/>
  <c r="E895" i="6" s="1"/>
  <c r="F895" i="6"/>
  <c r="G895" i="6" s="1"/>
  <c r="H895" i="6"/>
  <c r="I895" i="6"/>
  <c r="J895" i="6"/>
  <c r="M895" i="6"/>
  <c r="N895" i="6"/>
  <c r="O895" i="6"/>
  <c r="P895" i="6"/>
  <c r="Q895" i="6"/>
  <c r="R895" i="6"/>
  <c r="T895" i="6"/>
  <c r="S895" i="6" s="1"/>
  <c r="U895" i="6"/>
  <c r="V895" i="6"/>
  <c r="X895" i="6"/>
  <c r="W895" i="6" s="1"/>
  <c r="AA895" i="6"/>
  <c r="AB895" i="6"/>
  <c r="AC895" i="6" s="1"/>
  <c r="B896" i="6"/>
  <c r="C896" i="6"/>
  <c r="D896" i="6"/>
  <c r="E896" i="6"/>
  <c r="F896" i="6"/>
  <c r="G896" i="6" s="1"/>
  <c r="H896" i="6"/>
  <c r="I896" i="6"/>
  <c r="J896" i="6"/>
  <c r="M896" i="6"/>
  <c r="N896" i="6"/>
  <c r="O896" i="6"/>
  <c r="P896" i="6"/>
  <c r="Q896" i="6"/>
  <c r="R896" i="6"/>
  <c r="T896" i="6"/>
  <c r="S896" i="6" s="1"/>
  <c r="U896" i="6"/>
  <c r="V896" i="6"/>
  <c r="X896" i="6"/>
  <c r="W896" i="6" s="1"/>
  <c r="AA896" i="6"/>
  <c r="AB896" i="6"/>
  <c r="AC896" i="6" s="1"/>
  <c r="B897" i="6"/>
  <c r="C897" i="6"/>
  <c r="D897" i="6"/>
  <c r="E897" i="6" s="1"/>
  <c r="F897" i="6"/>
  <c r="G897" i="6" s="1"/>
  <c r="H897" i="6"/>
  <c r="I897" i="6"/>
  <c r="J897" i="6"/>
  <c r="M897" i="6"/>
  <c r="N897" i="6"/>
  <c r="P897" i="6"/>
  <c r="O897" i="6" s="1"/>
  <c r="Q897" i="6"/>
  <c r="R897" i="6"/>
  <c r="S897" i="6"/>
  <c r="T897" i="6"/>
  <c r="U897" i="6"/>
  <c r="V897" i="6"/>
  <c r="X897" i="6"/>
  <c r="W897" i="6" s="1"/>
  <c r="AA897" i="6"/>
  <c r="AB897" i="6"/>
  <c r="AC897" i="6" s="1"/>
  <c r="B898" i="6"/>
  <c r="C898" i="6"/>
  <c r="D898" i="6"/>
  <c r="E898" i="6"/>
  <c r="F898" i="6"/>
  <c r="G898" i="6" s="1"/>
  <c r="H898" i="6"/>
  <c r="I898" i="6"/>
  <c r="J898" i="6"/>
  <c r="M898" i="6"/>
  <c r="N898" i="6"/>
  <c r="O898" i="6"/>
  <c r="P898" i="6"/>
  <c r="Q898" i="6"/>
  <c r="R898" i="6"/>
  <c r="S898" i="6"/>
  <c r="T898" i="6"/>
  <c r="U898" i="6"/>
  <c r="V898" i="6"/>
  <c r="X898" i="6"/>
  <c r="W898" i="6" s="1"/>
  <c r="AA898" i="6"/>
  <c r="AB898" i="6"/>
  <c r="AC898" i="6" s="1"/>
  <c r="B899" i="6"/>
  <c r="C899" i="6"/>
  <c r="D899" i="6"/>
  <c r="E899" i="6" s="1"/>
  <c r="F899" i="6"/>
  <c r="G899" i="6"/>
  <c r="H899" i="6"/>
  <c r="I899" i="6"/>
  <c r="J899" i="6"/>
  <c r="M899" i="6"/>
  <c r="N899" i="6"/>
  <c r="P899" i="6"/>
  <c r="O899" i="6" s="1"/>
  <c r="Q899" i="6"/>
  <c r="R899" i="6"/>
  <c r="S899" i="6"/>
  <c r="T899" i="6"/>
  <c r="U899" i="6"/>
  <c r="V899" i="6"/>
  <c r="X899" i="6"/>
  <c r="W899" i="6" s="1"/>
  <c r="AA899" i="6"/>
  <c r="AB899" i="6"/>
  <c r="AC899" i="6" s="1"/>
  <c r="B900" i="6"/>
  <c r="C900" i="6"/>
  <c r="D900" i="6"/>
  <c r="E900" i="6"/>
  <c r="F900" i="6"/>
  <c r="G900" i="6" s="1"/>
  <c r="H900" i="6"/>
  <c r="I900" i="6"/>
  <c r="J900" i="6"/>
  <c r="M900" i="6"/>
  <c r="N900" i="6"/>
  <c r="O900" i="6"/>
  <c r="P900" i="6"/>
  <c r="Q900" i="6"/>
  <c r="R900" i="6"/>
  <c r="S900" i="6"/>
  <c r="T900" i="6"/>
  <c r="U900" i="6"/>
  <c r="V900" i="6"/>
  <c r="X900" i="6"/>
  <c r="W900" i="6" s="1"/>
  <c r="AA900" i="6"/>
  <c r="AB900" i="6"/>
  <c r="AC900" i="6"/>
  <c r="B901" i="6"/>
  <c r="C901" i="6"/>
  <c r="D901" i="6"/>
  <c r="E901" i="6" s="1"/>
  <c r="F901" i="6"/>
  <c r="G901" i="6" s="1"/>
  <c r="H901" i="6"/>
  <c r="I901" i="6"/>
  <c r="J901" i="6"/>
  <c r="M901" i="6"/>
  <c r="N901" i="6"/>
  <c r="P901" i="6"/>
  <c r="O901" i="6" s="1"/>
  <c r="Q901" i="6"/>
  <c r="R901" i="6"/>
  <c r="S901" i="6"/>
  <c r="T901" i="6"/>
  <c r="U901" i="6"/>
  <c r="V901" i="6"/>
  <c r="X901" i="6"/>
  <c r="W901" i="6" s="1"/>
  <c r="AA901" i="6"/>
  <c r="AB901" i="6"/>
  <c r="AC901" i="6" s="1"/>
  <c r="B902" i="6"/>
  <c r="C902" i="6"/>
  <c r="D902" i="6"/>
  <c r="E902" i="6"/>
  <c r="F902" i="6"/>
  <c r="G902" i="6" s="1"/>
  <c r="H902" i="6"/>
  <c r="I902" i="6"/>
  <c r="J902" i="6"/>
  <c r="M902" i="6"/>
  <c r="N902" i="6"/>
  <c r="O902" i="6"/>
  <c r="P902" i="6"/>
  <c r="Q902" i="6"/>
  <c r="R902" i="6"/>
  <c r="S902" i="6"/>
  <c r="T902" i="6"/>
  <c r="U902" i="6"/>
  <c r="V902" i="6"/>
  <c r="X902" i="6"/>
  <c r="W902" i="6" s="1"/>
  <c r="AA902" i="6"/>
  <c r="AB902" i="6"/>
  <c r="AC902" i="6" s="1"/>
  <c r="B903" i="6"/>
  <c r="C903" i="6"/>
  <c r="D903" i="6"/>
  <c r="E903" i="6" s="1"/>
  <c r="F903" i="6"/>
  <c r="G903" i="6" s="1"/>
  <c r="H903" i="6"/>
  <c r="I903" i="6"/>
  <c r="J903" i="6"/>
  <c r="M903" i="6"/>
  <c r="N903" i="6"/>
  <c r="O903" i="6"/>
  <c r="P903" i="6"/>
  <c r="Q903" i="6"/>
  <c r="R903" i="6"/>
  <c r="T903" i="6"/>
  <c r="S903" i="6" s="1"/>
  <c r="U903" i="6"/>
  <c r="V903" i="6"/>
  <c r="X903" i="6"/>
  <c r="W903" i="6" s="1"/>
  <c r="AA903" i="6"/>
  <c r="AB903" i="6"/>
  <c r="AC903" i="6" s="1"/>
  <c r="B904" i="6"/>
  <c r="C904" i="6"/>
  <c r="D904" i="6"/>
  <c r="E904" i="6"/>
  <c r="F904" i="6"/>
  <c r="G904" i="6" s="1"/>
  <c r="H904" i="6"/>
  <c r="I904" i="6"/>
  <c r="J904" i="6"/>
  <c r="M904" i="6"/>
  <c r="N904" i="6"/>
  <c r="O904" i="6"/>
  <c r="P904" i="6"/>
  <c r="Q904" i="6"/>
  <c r="R904" i="6"/>
  <c r="T904" i="6"/>
  <c r="S904" i="6" s="1"/>
  <c r="U904" i="6"/>
  <c r="V904" i="6"/>
  <c r="X904" i="6"/>
  <c r="W904" i="6" s="1"/>
  <c r="AA904" i="6"/>
  <c r="AB904" i="6"/>
  <c r="AC904" i="6"/>
  <c r="B905" i="6"/>
  <c r="C905" i="6"/>
  <c r="D905" i="6"/>
  <c r="E905" i="6" s="1"/>
  <c r="F905" i="6"/>
  <c r="G905" i="6" s="1"/>
  <c r="H905" i="6"/>
  <c r="I905" i="6"/>
  <c r="J905" i="6"/>
  <c r="M905" i="6"/>
  <c r="N905" i="6"/>
  <c r="O905" i="6"/>
  <c r="P905" i="6"/>
  <c r="Q905" i="6"/>
  <c r="R905" i="6"/>
  <c r="T905" i="6"/>
  <c r="S905" i="6" s="1"/>
  <c r="U905" i="6"/>
  <c r="V905" i="6"/>
  <c r="X905" i="6"/>
  <c r="W905" i="6" s="1"/>
  <c r="AA905" i="6"/>
  <c r="AB905" i="6"/>
  <c r="AC905" i="6" s="1"/>
  <c r="B906" i="6"/>
  <c r="C906" i="6"/>
  <c r="D906" i="6"/>
  <c r="E906" i="6"/>
  <c r="F906" i="6"/>
  <c r="G906" i="6" s="1"/>
  <c r="H906" i="6"/>
  <c r="I906" i="6"/>
  <c r="J906" i="6"/>
  <c r="M906" i="6"/>
  <c r="N906" i="6"/>
  <c r="O906" i="6"/>
  <c r="P906" i="6"/>
  <c r="Q906" i="6"/>
  <c r="R906" i="6"/>
  <c r="T906" i="6"/>
  <c r="S906" i="6" s="1"/>
  <c r="U906" i="6"/>
  <c r="V906" i="6"/>
  <c r="X906" i="6"/>
  <c r="W906" i="6" s="1"/>
  <c r="AA906" i="6"/>
  <c r="AB906" i="6"/>
  <c r="AC906" i="6" s="1"/>
  <c r="B907" i="6"/>
  <c r="C907" i="6"/>
  <c r="D907" i="6"/>
  <c r="E907" i="6" s="1"/>
  <c r="F907" i="6"/>
  <c r="G907" i="6"/>
  <c r="H907" i="6"/>
  <c r="I907" i="6"/>
  <c r="J907" i="6"/>
  <c r="M907" i="6"/>
  <c r="N907" i="6"/>
  <c r="O907" i="6"/>
  <c r="P907" i="6"/>
  <c r="Q907" i="6"/>
  <c r="R907" i="6"/>
  <c r="T907" i="6"/>
  <c r="S907" i="6" s="1"/>
  <c r="U907" i="6"/>
  <c r="V907" i="6"/>
  <c r="X907" i="6"/>
  <c r="W907" i="6" s="1"/>
  <c r="AA907" i="6"/>
  <c r="AB907" i="6"/>
  <c r="AC907" i="6" s="1"/>
  <c r="B908" i="6"/>
  <c r="C908" i="6"/>
  <c r="D908" i="6"/>
  <c r="E908" i="6"/>
  <c r="F908" i="6"/>
  <c r="G908" i="6" s="1"/>
  <c r="H908" i="6"/>
  <c r="I908" i="6"/>
  <c r="J908" i="6"/>
  <c r="L908" i="6"/>
  <c r="K908" i="6" s="1"/>
  <c r="M908" i="6"/>
  <c r="N908" i="6"/>
  <c r="P908" i="6"/>
  <c r="O908" i="6" s="1"/>
  <c r="Q908" i="6"/>
  <c r="R908" i="6"/>
  <c r="T908" i="6"/>
  <c r="S908" i="6" s="1"/>
  <c r="U908" i="6"/>
  <c r="V908" i="6"/>
  <c r="X908" i="6"/>
  <c r="W908" i="6" s="1"/>
  <c r="AA908" i="6"/>
  <c r="AB908" i="6"/>
  <c r="AC908" i="6" s="1"/>
  <c r="B909" i="6"/>
  <c r="C909" i="6"/>
  <c r="D909" i="6"/>
  <c r="E909" i="6" s="1"/>
  <c r="F909" i="6"/>
  <c r="G909" i="6" s="1"/>
  <c r="H909" i="6"/>
  <c r="I909" i="6"/>
  <c r="J909" i="6"/>
  <c r="K909" i="6"/>
  <c r="M909" i="6"/>
  <c r="N909" i="6"/>
  <c r="P909" i="6"/>
  <c r="O909" i="6" s="1"/>
  <c r="Q909" i="6"/>
  <c r="R909" i="6"/>
  <c r="S909" i="6"/>
  <c r="T909" i="6"/>
  <c r="U909" i="6"/>
  <c r="V909" i="6"/>
  <c r="W909" i="6"/>
  <c r="X909" i="6"/>
  <c r="AA909" i="6"/>
  <c r="AB909" i="6"/>
  <c r="AC909" i="6" s="1"/>
  <c r="B910" i="6"/>
  <c r="C910" i="6"/>
  <c r="D910" i="6"/>
  <c r="E910" i="6"/>
  <c r="F910" i="6"/>
  <c r="G910" i="6" s="1"/>
  <c r="H910" i="6"/>
  <c r="I910" i="6"/>
  <c r="J910" i="6"/>
  <c r="M910" i="6"/>
  <c r="N910" i="6"/>
  <c r="P910" i="6"/>
  <c r="O910" i="6" s="1"/>
  <c r="Q910" i="6"/>
  <c r="R910" i="6"/>
  <c r="S910" i="6"/>
  <c r="T910" i="6"/>
  <c r="U910" i="6"/>
  <c r="V910" i="6"/>
  <c r="X910" i="6"/>
  <c r="W910" i="6" s="1"/>
  <c r="AA910" i="6"/>
  <c r="AB910" i="6"/>
  <c r="AC910" i="6" s="1"/>
  <c r="B911" i="6"/>
  <c r="C911" i="6"/>
  <c r="D911" i="6"/>
  <c r="E911" i="6" s="1"/>
  <c r="F911" i="6"/>
  <c r="G911" i="6" s="1"/>
  <c r="H911" i="6"/>
  <c r="I911" i="6"/>
  <c r="J911" i="6"/>
  <c r="M911" i="6"/>
  <c r="N911" i="6"/>
  <c r="P911" i="6"/>
  <c r="O911" i="6" s="1"/>
  <c r="Q911" i="6"/>
  <c r="R911" i="6"/>
  <c r="T911" i="6"/>
  <c r="S911" i="6" s="1"/>
  <c r="U911" i="6"/>
  <c r="V911" i="6"/>
  <c r="X911" i="6"/>
  <c r="W911" i="6" s="1"/>
  <c r="AA911" i="6"/>
  <c r="AB911" i="6"/>
  <c r="AC911" i="6" s="1"/>
  <c r="B912" i="6"/>
  <c r="C912" i="6"/>
  <c r="D912" i="6"/>
  <c r="E912" i="6"/>
  <c r="F912" i="6"/>
  <c r="G912" i="6" s="1"/>
  <c r="H912" i="6"/>
  <c r="I912" i="6"/>
  <c r="J912" i="6"/>
  <c r="K912" i="6"/>
  <c r="M912" i="6"/>
  <c r="N912" i="6"/>
  <c r="O912" i="6"/>
  <c r="P912" i="6"/>
  <c r="Q912" i="6"/>
  <c r="R912" i="6"/>
  <c r="T912" i="6"/>
  <c r="S912" i="6" s="1"/>
  <c r="U912" i="6"/>
  <c r="V912" i="6"/>
  <c r="X912" i="6"/>
  <c r="W912" i="6" s="1"/>
  <c r="AA912" i="6"/>
  <c r="AB912" i="6"/>
  <c r="AC912" i="6" s="1"/>
  <c r="B913" i="6"/>
  <c r="C913" i="6"/>
  <c r="D913" i="6"/>
  <c r="E913" i="6" s="1"/>
  <c r="F913" i="6"/>
  <c r="G913" i="6" s="1"/>
  <c r="H913" i="6"/>
  <c r="I913" i="6"/>
  <c r="J913" i="6"/>
  <c r="M913" i="6"/>
  <c r="N913" i="6"/>
  <c r="P913" i="6"/>
  <c r="O913" i="6" s="1"/>
  <c r="Q913" i="6"/>
  <c r="R913" i="6"/>
  <c r="S913" i="6"/>
  <c r="T913" i="6"/>
  <c r="U913" i="6"/>
  <c r="V913" i="6"/>
  <c r="X913" i="6"/>
  <c r="W913" i="6" s="1"/>
  <c r="AA913" i="6"/>
  <c r="AB913" i="6"/>
  <c r="AC913" i="6" s="1"/>
  <c r="B914" i="6"/>
  <c r="C914" i="6"/>
  <c r="D914" i="6"/>
  <c r="E914" i="6" s="1"/>
  <c r="F914" i="6"/>
  <c r="G914" i="6" s="1"/>
  <c r="H914" i="6"/>
  <c r="I914" i="6"/>
  <c r="J914" i="6"/>
  <c r="L914" i="6"/>
  <c r="K914" i="6" s="1"/>
  <c r="M914" i="6"/>
  <c r="N914" i="6"/>
  <c r="O914" i="6"/>
  <c r="P914" i="6"/>
  <c r="Q914" i="6"/>
  <c r="R914" i="6"/>
  <c r="T914" i="6"/>
  <c r="S914" i="6" s="1"/>
  <c r="U914" i="6"/>
  <c r="V914" i="6"/>
  <c r="X914" i="6"/>
  <c r="W914" i="6" s="1"/>
  <c r="AA914" i="6"/>
  <c r="AB914" i="6"/>
  <c r="AC914" i="6" s="1"/>
  <c r="B915" i="6"/>
  <c r="C915" i="6"/>
  <c r="D915" i="6"/>
  <c r="E915" i="6" s="1"/>
  <c r="F915" i="6"/>
  <c r="G915" i="6" s="1"/>
  <c r="H915" i="6"/>
  <c r="I915" i="6"/>
  <c r="J915" i="6"/>
  <c r="K915" i="6"/>
  <c r="M915" i="6"/>
  <c r="N915" i="6"/>
  <c r="O915" i="6"/>
  <c r="P915" i="6"/>
  <c r="Q915" i="6"/>
  <c r="R915" i="6"/>
  <c r="T915" i="6"/>
  <c r="S915" i="6" s="1"/>
  <c r="U915" i="6"/>
  <c r="V915" i="6"/>
  <c r="X915" i="6"/>
  <c r="W915" i="6" s="1"/>
  <c r="AA915" i="6"/>
  <c r="AB915" i="6"/>
  <c r="AC915" i="6" s="1"/>
  <c r="B916" i="6"/>
  <c r="C916" i="6"/>
  <c r="D916" i="6"/>
  <c r="E916" i="6" s="1"/>
  <c r="F916" i="6"/>
  <c r="G916" i="6" s="1"/>
  <c r="H916" i="6"/>
  <c r="I916" i="6"/>
  <c r="J916" i="6"/>
  <c r="M916" i="6"/>
  <c r="N916" i="6"/>
  <c r="P916" i="6"/>
  <c r="O916" i="6" s="1"/>
  <c r="Q916" i="6"/>
  <c r="R916" i="6"/>
  <c r="T916" i="6"/>
  <c r="S916" i="6" s="1"/>
  <c r="U916" i="6"/>
  <c r="V916" i="6"/>
  <c r="W916" i="6"/>
  <c r="X916" i="6"/>
  <c r="AA916" i="6"/>
  <c r="AB916" i="6"/>
  <c r="AC916" i="6" s="1"/>
  <c r="B917" i="6"/>
  <c r="C917" i="6"/>
  <c r="D917" i="6"/>
  <c r="E917" i="6" s="1"/>
  <c r="F917" i="6"/>
  <c r="G917" i="6"/>
  <c r="H917" i="6"/>
  <c r="I917" i="6"/>
  <c r="J917" i="6"/>
  <c r="M917" i="6"/>
  <c r="N917" i="6"/>
  <c r="O917" i="6"/>
  <c r="P917" i="6"/>
  <c r="Q917" i="6"/>
  <c r="R917" i="6"/>
  <c r="T917" i="6"/>
  <c r="S917" i="6" s="1"/>
  <c r="U917" i="6"/>
  <c r="V917" i="6"/>
  <c r="X917" i="6"/>
  <c r="W917" i="6" s="1"/>
  <c r="AA917" i="6"/>
  <c r="AB917" i="6"/>
  <c r="AC917" i="6"/>
  <c r="B918" i="6"/>
  <c r="C918" i="6"/>
  <c r="D918" i="6"/>
  <c r="E918" i="6" s="1"/>
  <c r="F918" i="6"/>
  <c r="G918" i="6" s="1"/>
  <c r="H918" i="6"/>
  <c r="I918" i="6"/>
  <c r="J918" i="6"/>
  <c r="M918" i="6"/>
  <c r="N918" i="6"/>
  <c r="O918" i="6"/>
  <c r="P918" i="6"/>
  <c r="Q918" i="6"/>
  <c r="R918" i="6"/>
  <c r="T918" i="6"/>
  <c r="S918" i="6" s="1"/>
  <c r="U918" i="6"/>
  <c r="V918" i="6"/>
  <c r="W918" i="6"/>
  <c r="X918" i="6"/>
  <c r="AA918" i="6"/>
  <c r="AB918" i="6"/>
  <c r="AC918" i="6" s="1"/>
  <c r="B919" i="6"/>
  <c r="C919" i="6"/>
  <c r="D919" i="6"/>
  <c r="E919" i="6" s="1"/>
  <c r="F919" i="6"/>
  <c r="G919" i="6"/>
  <c r="H919" i="6"/>
  <c r="I919" i="6"/>
  <c r="J919" i="6"/>
  <c r="M919" i="6"/>
  <c r="N919" i="6"/>
  <c r="P919" i="6"/>
  <c r="O919" i="6" s="1"/>
  <c r="Q919" i="6"/>
  <c r="R919" i="6"/>
  <c r="T919" i="6"/>
  <c r="S919" i="6" s="1"/>
  <c r="U919" i="6"/>
  <c r="V919" i="6"/>
  <c r="X919" i="6"/>
  <c r="W919" i="6" s="1"/>
  <c r="AA919" i="6"/>
  <c r="AB919" i="6"/>
  <c r="AC919" i="6" s="1"/>
  <c r="B920" i="6"/>
  <c r="C920" i="6"/>
  <c r="D920" i="6"/>
  <c r="E920" i="6" s="1"/>
  <c r="F920" i="6"/>
  <c r="G920" i="6" s="1"/>
  <c r="H920" i="6"/>
  <c r="I920" i="6"/>
  <c r="J920" i="6"/>
  <c r="M920" i="6"/>
  <c r="N920" i="6"/>
  <c r="O920" i="6"/>
  <c r="P920" i="6"/>
  <c r="Q920" i="6"/>
  <c r="R920" i="6"/>
  <c r="S920" i="6"/>
  <c r="T920" i="6"/>
  <c r="U920" i="6"/>
  <c r="V920" i="6"/>
  <c r="W920" i="6"/>
  <c r="X920" i="6"/>
  <c r="AA920" i="6"/>
  <c r="AB920" i="6"/>
  <c r="AC920" i="6" s="1"/>
  <c r="B921" i="6"/>
  <c r="C921" i="6"/>
  <c r="D921" i="6"/>
  <c r="E921" i="6" s="1"/>
  <c r="F921" i="6"/>
  <c r="G921" i="6"/>
  <c r="H921" i="6"/>
  <c r="I921" i="6"/>
  <c r="J921" i="6"/>
  <c r="M921" i="6"/>
  <c r="N921" i="6"/>
  <c r="O921" i="6"/>
  <c r="P921" i="6"/>
  <c r="Q921" i="6"/>
  <c r="R921" i="6"/>
  <c r="T921" i="6"/>
  <c r="S921" i="6" s="1"/>
  <c r="U921" i="6"/>
  <c r="V921" i="6"/>
  <c r="X921" i="6"/>
  <c r="W921" i="6" s="1"/>
  <c r="AA921" i="6"/>
  <c r="AB921" i="6"/>
  <c r="AC921" i="6" s="1"/>
  <c r="B922" i="6"/>
  <c r="C922" i="6"/>
  <c r="D922" i="6"/>
  <c r="E922" i="6"/>
  <c r="F922" i="6"/>
  <c r="G922" i="6" s="1"/>
  <c r="H922" i="6"/>
  <c r="I922" i="6"/>
  <c r="J922" i="6"/>
  <c r="M922" i="6"/>
  <c r="N922" i="6"/>
  <c r="O922" i="6"/>
  <c r="P922" i="6"/>
  <c r="Q922" i="6"/>
  <c r="R922" i="6"/>
  <c r="T922" i="6"/>
  <c r="S922" i="6" s="1"/>
  <c r="U922" i="6"/>
  <c r="V922" i="6"/>
  <c r="X922" i="6"/>
  <c r="W922" i="6" s="1"/>
  <c r="AA922" i="6"/>
  <c r="AB922" i="6"/>
  <c r="AC922" i="6" s="1"/>
  <c r="B923" i="6"/>
  <c r="C923" i="6"/>
  <c r="D923" i="6"/>
  <c r="E923" i="6" s="1"/>
  <c r="F923" i="6"/>
  <c r="G923" i="6"/>
  <c r="H923" i="6"/>
  <c r="I923" i="6"/>
  <c r="J923" i="6"/>
  <c r="M923" i="6"/>
  <c r="N923" i="6"/>
  <c r="O923" i="6"/>
  <c r="P923" i="6"/>
  <c r="Q923" i="6"/>
  <c r="R923" i="6"/>
  <c r="T923" i="6"/>
  <c r="S923" i="6" s="1"/>
  <c r="U923" i="6"/>
  <c r="V923" i="6"/>
  <c r="X923" i="6"/>
  <c r="W923" i="6" s="1"/>
  <c r="AA923" i="6"/>
  <c r="AB923" i="6"/>
  <c r="AC923" i="6" s="1"/>
  <c r="B924" i="6"/>
  <c r="C924" i="6"/>
  <c r="D924" i="6"/>
  <c r="E924" i="6"/>
  <c r="F924" i="6"/>
  <c r="G924" i="6" s="1"/>
  <c r="H924" i="6"/>
  <c r="I924" i="6"/>
  <c r="J924" i="6"/>
  <c r="M924" i="6"/>
  <c r="N924" i="6"/>
  <c r="O924" i="6"/>
  <c r="P924" i="6"/>
  <c r="Q924" i="6"/>
  <c r="R924" i="6"/>
  <c r="T924" i="6"/>
  <c r="S924" i="6" s="1"/>
  <c r="U924" i="6"/>
  <c r="V924" i="6"/>
  <c r="X924" i="6"/>
  <c r="W924" i="6" s="1"/>
  <c r="AA924" i="6"/>
  <c r="AB924" i="6"/>
  <c r="AC924" i="6" s="1"/>
  <c r="B925" i="6"/>
  <c r="C925" i="6"/>
  <c r="D925" i="6"/>
  <c r="E925" i="6" s="1"/>
  <c r="F925" i="6"/>
  <c r="G925" i="6" s="1"/>
  <c r="H925" i="6"/>
  <c r="I925" i="6"/>
  <c r="J925" i="6"/>
  <c r="M925" i="6"/>
  <c r="N925" i="6"/>
  <c r="P925" i="6"/>
  <c r="O925" i="6" s="1"/>
  <c r="Q925" i="6"/>
  <c r="R925" i="6"/>
  <c r="T925" i="6"/>
  <c r="S925" i="6" s="1"/>
  <c r="U925" i="6"/>
  <c r="V925" i="6"/>
  <c r="X925" i="6"/>
  <c r="W925" i="6" s="1"/>
  <c r="AA925" i="6"/>
  <c r="AB925" i="6"/>
  <c r="AC925" i="6" s="1"/>
  <c r="B926" i="6"/>
  <c r="C926" i="6"/>
  <c r="D926" i="6"/>
  <c r="E926" i="6"/>
  <c r="F926" i="6"/>
  <c r="G926" i="6" s="1"/>
  <c r="H926" i="6"/>
  <c r="I926" i="6"/>
  <c r="J926" i="6"/>
  <c r="L926" i="6"/>
  <c r="K926" i="6" s="1"/>
  <c r="M926" i="6"/>
  <c r="N926" i="6"/>
  <c r="O926" i="6"/>
  <c r="P926" i="6"/>
  <c r="Q926" i="6"/>
  <c r="R926" i="6"/>
  <c r="T926" i="6"/>
  <c r="S926" i="6" s="1"/>
  <c r="U926" i="6"/>
  <c r="V926" i="6"/>
  <c r="W926" i="6"/>
  <c r="X926" i="6"/>
  <c r="AA926" i="6"/>
  <c r="AB926" i="6"/>
  <c r="AC926" i="6" s="1"/>
  <c r="B927" i="6"/>
  <c r="C927" i="6"/>
  <c r="D927" i="6"/>
  <c r="E927" i="6" s="1"/>
  <c r="F927" i="6"/>
  <c r="G927" i="6" s="1"/>
  <c r="H927" i="6"/>
  <c r="I927" i="6"/>
  <c r="J927" i="6"/>
  <c r="M927" i="6"/>
  <c r="N927" i="6"/>
  <c r="O927" i="6"/>
  <c r="P927" i="6"/>
  <c r="Q927" i="6"/>
  <c r="R927" i="6"/>
  <c r="T927" i="6"/>
  <c r="S927" i="6" s="1"/>
  <c r="U927" i="6"/>
  <c r="V927" i="6"/>
  <c r="X927" i="6"/>
  <c r="W927" i="6" s="1"/>
  <c r="AA927" i="6"/>
  <c r="AB927" i="6"/>
  <c r="AC927" i="6" s="1"/>
  <c r="B928" i="6"/>
  <c r="C928" i="6"/>
  <c r="D928" i="6"/>
  <c r="E928" i="6"/>
  <c r="F928" i="6"/>
  <c r="G928" i="6" s="1"/>
  <c r="H928" i="6"/>
  <c r="I928" i="6"/>
  <c r="J928" i="6"/>
  <c r="M928" i="6"/>
  <c r="N928" i="6"/>
  <c r="O928" i="6"/>
  <c r="P928" i="6"/>
  <c r="Q928" i="6"/>
  <c r="R928" i="6"/>
  <c r="S928" i="6"/>
  <c r="T928" i="6"/>
  <c r="U928" i="6"/>
  <c r="V928" i="6"/>
  <c r="X928" i="6"/>
  <c r="W928" i="6" s="1"/>
  <c r="AA928" i="6"/>
  <c r="AB928" i="6"/>
  <c r="AC928" i="6" s="1"/>
  <c r="B929" i="6"/>
  <c r="C929" i="6"/>
  <c r="D929" i="6"/>
  <c r="E929" i="6" s="1"/>
  <c r="F929" i="6"/>
  <c r="G929" i="6" s="1"/>
  <c r="H929" i="6"/>
  <c r="I929" i="6"/>
  <c r="J929" i="6"/>
  <c r="M929" i="6"/>
  <c r="N929" i="6"/>
  <c r="O929" i="6"/>
  <c r="P929" i="6"/>
  <c r="Q929" i="6"/>
  <c r="R929" i="6"/>
  <c r="T929" i="6"/>
  <c r="S929" i="6" s="1"/>
  <c r="U929" i="6"/>
  <c r="V929" i="6"/>
  <c r="W929" i="6"/>
  <c r="X929" i="6"/>
  <c r="AA929" i="6"/>
  <c r="AB929" i="6"/>
  <c r="AC929" i="6" s="1"/>
  <c r="B930" i="6"/>
  <c r="C930" i="6"/>
  <c r="D930" i="6"/>
  <c r="E930" i="6" s="1"/>
  <c r="F930" i="6"/>
  <c r="G930" i="6" s="1"/>
  <c r="H930" i="6"/>
  <c r="I930" i="6"/>
  <c r="J930" i="6"/>
  <c r="L930" i="6"/>
  <c r="K930" i="6" s="1"/>
  <c r="M930" i="6"/>
  <c r="N930" i="6"/>
  <c r="P930" i="6"/>
  <c r="O930" i="6" s="1"/>
  <c r="Q930" i="6"/>
  <c r="R930" i="6"/>
  <c r="S930" i="6"/>
  <c r="T930" i="6"/>
  <c r="U930" i="6"/>
  <c r="V930" i="6"/>
  <c r="X930" i="6"/>
  <c r="W930" i="6" s="1"/>
  <c r="AA930" i="6"/>
  <c r="AB930" i="6"/>
  <c r="AC930" i="6" s="1"/>
  <c r="B931" i="6"/>
  <c r="C931" i="6"/>
  <c r="D931" i="6"/>
  <c r="E931" i="6" s="1"/>
  <c r="F931" i="6"/>
  <c r="G931" i="6" s="1"/>
  <c r="H931" i="6"/>
  <c r="I931" i="6"/>
  <c r="J931" i="6"/>
  <c r="M931" i="6"/>
  <c r="N931" i="6"/>
  <c r="P931" i="6"/>
  <c r="O931" i="6" s="1"/>
  <c r="Q931" i="6"/>
  <c r="R931" i="6"/>
  <c r="T931" i="6"/>
  <c r="S931" i="6" s="1"/>
  <c r="U931" i="6"/>
  <c r="V931" i="6"/>
  <c r="X931" i="6"/>
  <c r="W931" i="6" s="1"/>
  <c r="AA931" i="6"/>
  <c r="AB931" i="6"/>
  <c r="AC931" i="6" s="1"/>
  <c r="B932" i="6"/>
  <c r="C932" i="6"/>
  <c r="D932" i="6"/>
  <c r="E932" i="6" s="1"/>
  <c r="F932" i="6"/>
  <c r="G932" i="6" s="1"/>
  <c r="H932" i="6"/>
  <c r="I932" i="6"/>
  <c r="J932" i="6"/>
  <c r="M932" i="6"/>
  <c r="N932" i="6"/>
  <c r="O932" i="6"/>
  <c r="P932" i="6"/>
  <c r="Q932" i="6"/>
  <c r="R932" i="6"/>
  <c r="T932" i="6"/>
  <c r="S932" i="6" s="1"/>
  <c r="U932" i="6"/>
  <c r="V932" i="6"/>
  <c r="X932" i="6"/>
  <c r="W932" i="6" s="1"/>
  <c r="AA932" i="6"/>
  <c r="AB932" i="6"/>
  <c r="AC932" i="6" s="1"/>
  <c r="B933" i="6"/>
  <c r="C933" i="6"/>
  <c r="D933" i="6"/>
  <c r="E933" i="6" s="1"/>
  <c r="F933" i="6"/>
  <c r="G933" i="6"/>
  <c r="H933" i="6"/>
  <c r="I933" i="6"/>
  <c r="J933" i="6"/>
  <c r="M933" i="6"/>
  <c r="N933" i="6"/>
  <c r="O933" i="6"/>
  <c r="P933" i="6"/>
  <c r="Q933" i="6"/>
  <c r="R933" i="6"/>
  <c r="T933" i="6"/>
  <c r="S933" i="6" s="1"/>
  <c r="U933" i="6"/>
  <c r="V933" i="6"/>
  <c r="W933" i="6"/>
  <c r="X933" i="6"/>
  <c r="AA933" i="6"/>
  <c r="AB933" i="6"/>
  <c r="AC933" i="6"/>
  <c r="B934" i="6"/>
  <c r="C934" i="6"/>
  <c r="D934" i="6"/>
  <c r="E934" i="6"/>
  <c r="F934" i="6"/>
  <c r="G934" i="6" s="1"/>
  <c r="H934" i="6"/>
  <c r="I934" i="6"/>
  <c r="J934" i="6"/>
  <c r="M934" i="6"/>
  <c r="N934" i="6"/>
  <c r="O934" i="6"/>
  <c r="P934" i="6"/>
  <c r="Q934" i="6"/>
  <c r="R934" i="6"/>
  <c r="T934" i="6"/>
  <c r="S934" i="6" s="1"/>
  <c r="U934" i="6"/>
  <c r="V934" i="6"/>
  <c r="W934" i="6"/>
  <c r="X934" i="6"/>
  <c r="AA934" i="6"/>
  <c r="AB934" i="6"/>
  <c r="AC934" i="6" s="1"/>
  <c r="B935" i="6"/>
  <c r="C935" i="6"/>
  <c r="D935" i="6"/>
  <c r="E935" i="6" s="1"/>
  <c r="F935" i="6"/>
  <c r="G935" i="6" s="1"/>
  <c r="H935" i="6"/>
  <c r="I935" i="6"/>
  <c r="J935" i="6"/>
  <c r="M935" i="6"/>
  <c r="N935" i="6"/>
  <c r="O935" i="6"/>
  <c r="P935" i="6"/>
  <c r="Q935" i="6"/>
  <c r="R935" i="6"/>
  <c r="S935" i="6"/>
  <c r="T935" i="6"/>
  <c r="U935" i="6"/>
  <c r="V935" i="6"/>
  <c r="X935" i="6"/>
  <c r="W935" i="6" s="1"/>
  <c r="AA935" i="6"/>
  <c r="AB935" i="6"/>
  <c r="AC935" i="6" s="1"/>
  <c r="B936" i="6"/>
  <c r="C936" i="6"/>
  <c r="D936" i="6"/>
  <c r="E936" i="6"/>
  <c r="F936" i="6"/>
  <c r="G936" i="6" s="1"/>
  <c r="H936" i="6"/>
  <c r="I936" i="6"/>
  <c r="J936" i="6"/>
  <c r="K936" i="6"/>
  <c r="M936" i="6"/>
  <c r="N936" i="6"/>
  <c r="O936" i="6"/>
  <c r="P936" i="6"/>
  <c r="Q936" i="6"/>
  <c r="R936" i="6"/>
  <c r="S936" i="6"/>
  <c r="T936" i="6"/>
  <c r="U936" i="6"/>
  <c r="V936" i="6"/>
  <c r="X936" i="6"/>
  <c r="W936" i="6" s="1"/>
  <c r="AA936" i="6"/>
  <c r="AB936" i="6"/>
  <c r="AC936" i="6" s="1"/>
  <c r="B937" i="6"/>
  <c r="C937" i="6"/>
  <c r="D937" i="6"/>
  <c r="E937" i="6" s="1"/>
  <c r="F937" i="6"/>
  <c r="G937" i="6" s="1"/>
  <c r="H937" i="6"/>
  <c r="I937" i="6"/>
  <c r="J937" i="6"/>
  <c r="M937" i="6"/>
  <c r="N937" i="6"/>
  <c r="O937" i="6"/>
  <c r="P937" i="6"/>
  <c r="Q937" i="6"/>
  <c r="R937" i="6"/>
  <c r="T937" i="6"/>
  <c r="S937" i="6" s="1"/>
  <c r="U937" i="6"/>
  <c r="V937" i="6"/>
  <c r="X937" i="6"/>
  <c r="W937" i="6" s="1"/>
  <c r="AA937" i="6"/>
  <c r="AB937" i="6"/>
  <c r="AC937" i="6" s="1"/>
  <c r="B938" i="6"/>
  <c r="C938" i="6"/>
  <c r="D938" i="6"/>
  <c r="E938" i="6" s="1"/>
  <c r="F938" i="6"/>
  <c r="G938" i="6" s="1"/>
  <c r="H938" i="6"/>
  <c r="I938" i="6"/>
  <c r="J938" i="6"/>
  <c r="M938" i="6"/>
  <c r="N938" i="6"/>
  <c r="P938" i="6"/>
  <c r="O938" i="6" s="1"/>
  <c r="Q938" i="6"/>
  <c r="R938" i="6"/>
  <c r="T938" i="6"/>
  <c r="S938" i="6" s="1"/>
  <c r="U938" i="6"/>
  <c r="V938" i="6"/>
  <c r="X938" i="6"/>
  <c r="W938" i="6" s="1"/>
  <c r="AA938" i="6"/>
  <c r="AB938" i="6"/>
  <c r="AC938" i="6" s="1"/>
  <c r="B939" i="6"/>
  <c r="C939" i="6"/>
  <c r="D939" i="6"/>
  <c r="E939" i="6" s="1"/>
  <c r="F939" i="6"/>
  <c r="G939" i="6" s="1"/>
  <c r="H939" i="6"/>
  <c r="I939" i="6"/>
  <c r="J939" i="6"/>
  <c r="M939" i="6"/>
  <c r="N939" i="6"/>
  <c r="O939" i="6"/>
  <c r="P939" i="6"/>
  <c r="Q939" i="6"/>
  <c r="R939" i="6"/>
  <c r="T939" i="6"/>
  <c r="S939" i="6" s="1"/>
  <c r="U939" i="6"/>
  <c r="V939" i="6"/>
  <c r="X939" i="6"/>
  <c r="W939" i="6" s="1"/>
  <c r="AA939" i="6"/>
  <c r="AB939" i="6"/>
  <c r="AC939" i="6" s="1"/>
  <c r="B940" i="6"/>
  <c r="C940" i="6"/>
  <c r="D940" i="6"/>
  <c r="E940" i="6" s="1"/>
  <c r="F940" i="6"/>
  <c r="G940" i="6" s="1"/>
  <c r="H940" i="6"/>
  <c r="I940" i="6"/>
  <c r="J940" i="6"/>
  <c r="M940" i="6"/>
  <c r="N940" i="6"/>
  <c r="P940" i="6"/>
  <c r="O940" i="6" s="1"/>
  <c r="Q940" i="6"/>
  <c r="R940" i="6"/>
  <c r="S940" i="6"/>
  <c r="T940" i="6"/>
  <c r="U940" i="6"/>
  <c r="V940" i="6"/>
  <c r="X940" i="6"/>
  <c r="W940" i="6" s="1"/>
  <c r="AA940" i="6"/>
  <c r="AB940" i="6"/>
  <c r="AC940" i="6"/>
  <c r="B941" i="6"/>
  <c r="C941" i="6"/>
  <c r="D941" i="6"/>
  <c r="E941" i="6" s="1"/>
  <c r="F941" i="6"/>
  <c r="G941" i="6"/>
  <c r="H941" i="6"/>
  <c r="I941" i="6"/>
  <c r="J941" i="6"/>
  <c r="L941" i="6"/>
  <c r="K941" i="6" s="1"/>
  <c r="M941" i="6"/>
  <c r="N941" i="6"/>
  <c r="O941" i="6"/>
  <c r="P941" i="6"/>
  <c r="Q941" i="6"/>
  <c r="R941" i="6"/>
  <c r="T941" i="6"/>
  <c r="S941" i="6" s="1"/>
  <c r="U941" i="6"/>
  <c r="V941" i="6"/>
  <c r="X941" i="6"/>
  <c r="W941" i="6" s="1"/>
  <c r="AA941" i="6"/>
  <c r="AB941" i="6"/>
  <c r="AC941" i="6" s="1"/>
  <c r="B942" i="6"/>
  <c r="C942" i="6"/>
  <c r="D942" i="6"/>
  <c r="E942" i="6"/>
  <c r="F942" i="6"/>
  <c r="G942" i="6" s="1"/>
  <c r="H942" i="6"/>
  <c r="I942" i="6"/>
  <c r="J942" i="6"/>
  <c r="M942" i="6"/>
  <c r="N942" i="6"/>
  <c r="O942" i="6"/>
  <c r="P942" i="6"/>
  <c r="Q942" i="6"/>
  <c r="R942" i="6"/>
  <c r="T942" i="6"/>
  <c r="S942" i="6" s="1"/>
  <c r="U942" i="6"/>
  <c r="V942" i="6"/>
  <c r="W942" i="6"/>
  <c r="X942" i="6"/>
  <c r="AA942" i="6"/>
  <c r="AB942" i="6"/>
  <c r="AC942" i="6" s="1"/>
  <c r="B943" i="6"/>
  <c r="C943" i="6"/>
  <c r="D943" i="6"/>
  <c r="E943" i="6" s="1"/>
  <c r="F943" i="6"/>
  <c r="G943" i="6"/>
  <c r="H943" i="6"/>
  <c r="I943" i="6"/>
  <c r="J943" i="6"/>
  <c r="L943" i="6"/>
  <c r="K943" i="6" s="1"/>
  <c r="M943" i="6"/>
  <c r="N943" i="6"/>
  <c r="O943" i="6"/>
  <c r="P943" i="6"/>
  <c r="Q943" i="6"/>
  <c r="R943" i="6"/>
  <c r="T943" i="6"/>
  <c r="S943" i="6" s="1"/>
  <c r="U943" i="6"/>
  <c r="V943" i="6"/>
  <c r="X943" i="6"/>
  <c r="W943" i="6" s="1"/>
  <c r="AA943" i="6"/>
  <c r="AB943" i="6"/>
  <c r="AC943" i="6" s="1"/>
  <c r="B944" i="6"/>
  <c r="C944" i="6"/>
  <c r="D944" i="6"/>
  <c r="E944" i="6" s="1"/>
  <c r="F944" i="6"/>
  <c r="G944" i="6" s="1"/>
  <c r="H944" i="6"/>
  <c r="I944" i="6"/>
  <c r="J944" i="6"/>
  <c r="M944" i="6"/>
  <c r="N944" i="6"/>
  <c r="P944" i="6"/>
  <c r="O944" i="6" s="1"/>
  <c r="Q944" i="6"/>
  <c r="R944" i="6"/>
  <c r="S944" i="6"/>
  <c r="T944" i="6"/>
  <c r="U944" i="6"/>
  <c r="V944" i="6"/>
  <c r="X944" i="6"/>
  <c r="W944" i="6" s="1"/>
  <c r="AA944" i="6"/>
  <c r="AB944" i="6"/>
  <c r="AC944" i="6" s="1"/>
  <c r="B945" i="6"/>
  <c r="C945" i="6"/>
  <c r="D945" i="6"/>
  <c r="E945" i="6" s="1"/>
  <c r="F945" i="6"/>
  <c r="G945" i="6"/>
  <c r="H945" i="6"/>
  <c r="I945" i="6"/>
  <c r="J945" i="6"/>
  <c r="L945" i="6"/>
  <c r="K945" i="6" s="1"/>
  <c r="M945" i="6"/>
  <c r="N945" i="6"/>
  <c r="P945" i="6"/>
  <c r="O945" i="6" s="1"/>
  <c r="Q945" i="6"/>
  <c r="R945" i="6"/>
  <c r="S945" i="6"/>
  <c r="T945" i="6"/>
  <c r="U945" i="6"/>
  <c r="V945" i="6"/>
  <c r="X945" i="6"/>
  <c r="W945" i="6" s="1"/>
  <c r="AA945" i="6"/>
  <c r="AB945" i="6"/>
  <c r="AC945" i="6" s="1"/>
  <c r="B946" i="6"/>
  <c r="C946" i="6"/>
  <c r="D946" i="6"/>
  <c r="E946" i="6"/>
  <c r="F946" i="6"/>
  <c r="G946" i="6" s="1"/>
  <c r="H946" i="6"/>
  <c r="I946" i="6"/>
  <c r="J946" i="6"/>
  <c r="M946" i="6"/>
  <c r="N946" i="6"/>
  <c r="O946" i="6"/>
  <c r="P946" i="6"/>
  <c r="Q946" i="6"/>
  <c r="R946" i="6"/>
  <c r="S946" i="6"/>
  <c r="T946" i="6"/>
  <c r="U946" i="6"/>
  <c r="V946" i="6"/>
  <c r="X946" i="6"/>
  <c r="W946" i="6" s="1"/>
  <c r="AA946" i="6"/>
  <c r="AB946" i="6"/>
  <c r="AC946" i="6" s="1"/>
  <c r="B947" i="6"/>
  <c r="C947" i="6"/>
  <c r="D947" i="6"/>
  <c r="E947" i="6" s="1"/>
  <c r="F947" i="6"/>
  <c r="G947" i="6"/>
  <c r="H947" i="6"/>
  <c r="I947" i="6"/>
  <c r="J947" i="6"/>
  <c r="M947" i="6"/>
  <c r="N947" i="6"/>
  <c r="P947" i="6"/>
  <c r="O947" i="6" s="1"/>
  <c r="Q947" i="6"/>
  <c r="R947" i="6"/>
  <c r="S947" i="6"/>
  <c r="T947" i="6"/>
  <c r="U947" i="6"/>
  <c r="V947" i="6"/>
  <c r="X947" i="6"/>
  <c r="W947" i="6" s="1"/>
  <c r="AA947" i="6"/>
  <c r="AB947" i="6"/>
  <c r="AC947" i="6"/>
  <c r="B948" i="6"/>
  <c r="C948" i="6"/>
  <c r="D948" i="6"/>
  <c r="E948" i="6"/>
  <c r="F948" i="6"/>
  <c r="G948" i="6" s="1"/>
  <c r="H948" i="6"/>
  <c r="I948" i="6"/>
  <c r="J948" i="6"/>
  <c r="M948" i="6"/>
  <c r="N948" i="6"/>
  <c r="P948" i="6"/>
  <c r="O948" i="6" s="1"/>
  <c r="Q948" i="6"/>
  <c r="R948" i="6"/>
  <c r="T948" i="6"/>
  <c r="S948" i="6" s="1"/>
  <c r="U948" i="6"/>
  <c r="V948" i="6"/>
  <c r="X948" i="6"/>
  <c r="W948" i="6" s="1"/>
  <c r="AA948" i="6"/>
  <c r="AB948" i="6"/>
  <c r="AC948" i="6" s="1"/>
  <c r="B949" i="6"/>
  <c r="C949" i="6"/>
  <c r="D949" i="6"/>
  <c r="E949" i="6" s="1"/>
  <c r="F949" i="6"/>
  <c r="G949" i="6" s="1"/>
  <c r="H949" i="6"/>
  <c r="I949" i="6"/>
  <c r="J949" i="6"/>
  <c r="M949" i="6"/>
  <c r="N949" i="6"/>
  <c r="O949" i="6"/>
  <c r="P949" i="6"/>
  <c r="Q949" i="6"/>
  <c r="R949" i="6"/>
  <c r="S949" i="6"/>
  <c r="T949" i="6"/>
  <c r="U949" i="6"/>
  <c r="V949" i="6"/>
  <c r="X949" i="6"/>
  <c r="W949" i="6" s="1"/>
  <c r="AA949" i="6"/>
  <c r="AB949" i="6"/>
  <c r="AC949" i="6" s="1"/>
  <c r="B950" i="6"/>
  <c r="C950" i="6"/>
  <c r="D950" i="6"/>
  <c r="E950" i="6" s="1"/>
  <c r="F950" i="6"/>
  <c r="G950" i="6" s="1"/>
  <c r="H950" i="6"/>
  <c r="I950" i="6"/>
  <c r="J950" i="6"/>
  <c r="L950" i="6"/>
  <c r="K950" i="6" s="1"/>
  <c r="M950" i="6"/>
  <c r="N950" i="6"/>
  <c r="P950" i="6"/>
  <c r="O950" i="6" s="1"/>
  <c r="Q950" i="6"/>
  <c r="R950" i="6"/>
  <c r="T950" i="6"/>
  <c r="S950" i="6" s="1"/>
  <c r="U950" i="6"/>
  <c r="V950" i="6"/>
  <c r="X950" i="6"/>
  <c r="W950" i="6" s="1"/>
  <c r="AA950" i="6"/>
  <c r="AB950" i="6"/>
  <c r="AC950" i="6" s="1"/>
  <c r="B951" i="6"/>
  <c r="C951" i="6"/>
  <c r="D951" i="6"/>
  <c r="E951" i="6" s="1"/>
  <c r="F951" i="6"/>
  <c r="G951" i="6" s="1"/>
  <c r="H951" i="6"/>
  <c r="I951" i="6"/>
  <c r="J951" i="6"/>
  <c r="M951" i="6"/>
  <c r="N951" i="6"/>
  <c r="O951" i="6"/>
  <c r="P951" i="6"/>
  <c r="Q951" i="6"/>
  <c r="R951" i="6"/>
  <c r="T951" i="6"/>
  <c r="S951" i="6" s="1"/>
  <c r="U951" i="6"/>
  <c r="V951" i="6"/>
  <c r="X951" i="6"/>
  <c r="W951" i="6" s="1"/>
  <c r="AA951" i="6"/>
  <c r="AB951" i="6"/>
  <c r="AC951" i="6" s="1"/>
  <c r="B952" i="6"/>
  <c r="C952" i="6"/>
  <c r="D952" i="6"/>
  <c r="E952" i="6"/>
  <c r="F952" i="6"/>
  <c r="G952" i="6" s="1"/>
  <c r="H952" i="6"/>
  <c r="I952" i="6"/>
  <c r="J952" i="6"/>
  <c r="M952" i="6"/>
  <c r="N952" i="6"/>
  <c r="O952" i="6"/>
  <c r="P952" i="6"/>
  <c r="Q952" i="6"/>
  <c r="R952" i="6"/>
  <c r="S952" i="6"/>
  <c r="T952" i="6"/>
  <c r="U952" i="6"/>
  <c r="V952" i="6"/>
  <c r="X952" i="6"/>
  <c r="W952" i="6" s="1"/>
  <c r="AA952" i="6"/>
  <c r="AB952" i="6"/>
  <c r="AC952" i="6"/>
  <c r="B953" i="6"/>
  <c r="C953" i="6"/>
  <c r="D953" i="6"/>
  <c r="E953" i="6" s="1"/>
  <c r="F953" i="6"/>
  <c r="G953" i="6" s="1"/>
  <c r="H953" i="6"/>
  <c r="I953" i="6"/>
  <c r="J953" i="6"/>
  <c r="M953" i="6"/>
  <c r="N953" i="6"/>
  <c r="P953" i="6"/>
  <c r="O953" i="6" s="1"/>
  <c r="Q953" i="6"/>
  <c r="R953" i="6"/>
  <c r="S953" i="6"/>
  <c r="T953" i="6"/>
  <c r="U953" i="6"/>
  <c r="V953" i="6"/>
  <c r="X953" i="6"/>
  <c r="W953" i="6" s="1"/>
  <c r="AA953" i="6"/>
  <c r="AB953" i="6"/>
  <c r="AC953" i="6"/>
  <c r="B954" i="6"/>
  <c r="C954" i="6"/>
  <c r="D954" i="6"/>
  <c r="E954" i="6" s="1"/>
  <c r="F954" i="6"/>
  <c r="G954" i="6" s="1"/>
  <c r="H954" i="6"/>
  <c r="I954" i="6"/>
  <c r="J954" i="6"/>
  <c r="M954" i="6"/>
  <c r="N954" i="6"/>
  <c r="O954" i="6"/>
  <c r="P954" i="6"/>
  <c r="Q954" i="6"/>
  <c r="R954" i="6"/>
  <c r="S954" i="6"/>
  <c r="T954" i="6"/>
  <c r="U954" i="6"/>
  <c r="V954" i="6"/>
  <c r="X954" i="6"/>
  <c r="W954" i="6" s="1"/>
  <c r="AA954" i="6"/>
  <c r="AB954" i="6"/>
  <c r="AC954" i="6"/>
  <c r="B955" i="6"/>
  <c r="C955" i="6"/>
  <c r="D955" i="6"/>
  <c r="E955" i="6" s="1"/>
  <c r="F955" i="6"/>
  <c r="G955" i="6" s="1"/>
  <c r="H955" i="6"/>
  <c r="I955" i="6"/>
  <c r="J955" i="6"/>
  <c r="L955" i="6"/>
  <c r="K955" i="6" s="1"/>
  <c r="M955" i="6"/>
  <c r="N955" i="6"/>
  <c r="O955" i="6"/>
  <c r="P955" i="6"/>
  <c r="Q955" i="6"/>
  <c r="R955" i="6"/>
  <c r="S955" i="6"/>
  <c r="T955" i="6"/>
  <c r="U955" i="6"/>
  <c r="V955" i="6"/>
  <c r="X955" i="6"/>
  <c r="W955" i="6" s="1"/>
  <c r="AA955" i="6"/>
  <c r="AB955" i="6"/>
  <c r="AC955" i="6" s="1"/>
  <c r="B956" i="6"/>
  <c r="C956" i="6"/>
  <c r="D956" i="6"/>
  <c r="E956" i="6"/>
  <c r="F956" i="6"/>
  <c r="G956" i="6" s="1"/>
  <c r="H956" i="6"/>
  <c r="I956" i="6"/>
  <c r="J956" i="6"/>
  <c r="M956" i="6"/>
  <c r="N956" i="6"/>
  <c r="P956" i="6"/>
  <c r="O956" i="6" s="1"/>
  <c r="Q956" i="6"/>
  <c r="R956" i="6"/>
  <c r="S956" i="6"/>
  <c r="T956" i="6"/>
  <c r="U956" i="6"/>
  <c r="V956" i="6"/>
  <c r="X956" i="6"/>
  <c r="W956" i="6" s="1"/>
  <c r="AA956" i="6"/>
  <c r="AB956" i="6"/>
  <c r="AC956" i="6" s="1"/>
  <c r="B957" i="6"/>
  <c r="C957" i="6"/>
  <c r="D957" i="6"/>
  <c r="E957" i="6" s="1"/>
  <c r="F957" i="6"/>
  <c r="G957" i="6"/>
  <c r="H957" i="6"/>
  <c r="I957" i="6"/>
  <c r="J957" i="6"/>
  <c r="M957" i="6"/>
  <c r="N957" i="6"/>
  <c r="O957" i="6"/>
  <c r="P957" i="6"/>
  <c r="Q957" i="6"/>
  <c r="R957" i="6"/>
  <c r="S957" i="6"/>
  <c r="T957" i="6"/>
  <c r="U957" i="6"/>
  <c r="V957" i="6"/>
  <c r="X957" i="6"/>
  <c r="W957" i="6" s="1"/>
  <c r="AA957" i="6"/>
  <c r="AB957" i="6"/>
  <c r="AC957" i="6" s="1"/>
  <c r="B958" i="6"/>
  <c r="C958" i="6"/>
  <c r="D958" i="6"/>
  <c r="E958" i="6"/>
  <c r="F958" i="6"/>
  <c r="G958" i="6" s="1"/>
  <c r="H958" i="6"/>
  <c r="I958" i="6"/>
  <c r="J958" i="6"/>
  <c r="M958" i="6"/>
  <c r="N958" i="6"/>
  <c r="P958" i="6"/>
  <c r="O958" i="6" s="1"/>
  <c r="Q958" i="6"/>
  <c r="R958" i="6"/>
  <c r="S958" i="6"/>
  <c r="T958" i="6"/>
  <c r="U958" i="6"/>
  <c r="V958" i="6"/>
  <c r="X958" i="6"/>
  <c r="W958" i="6" s="1"/>
  <c r="AA958" i="6"/>
  <c r="AB958" i="6"/>
  <c r="AC958" i="6" s="1"/>
  <c r="B959" i="6"/>
  <c r="C959" i="6"/>
  <c r="D959" i="6"/>
  <c r="E959" i="6" s="1"/>
  <c r="F959" i="6"/>
  <c r="G959" i="6"/>
  <c r="H959" i="6"/>
  <c r="I959" i="6"/>
  <c r="J959" i="6"/>
  <c r="L959" i="6"/>
  <c r="K959" i="6" s="1"/>
  <c r="M959" i="6"/>
  <c r="N959" i="6"/>
  <c r="P959" i="6"/>
  <c r="O959" i="6" s="1"/>
  <c r="Q959" i="6"/>
  <c r="R959" i="6"/>
  <c r="S959" i="6"/>
  <c r="T959" i="6"/>
  <c r="U959" i="6"/>
  <c r="V959" i="6"/>
  <c r="X959" i="6"/>
  <c r="W959" i="6" s="1"/>
  <c r="AA959" i="6"/>
  <c r="AB959" i="6"/>
  <c r="AC959" i="6"/>
  <c r="B960" i="6"/>
  <c r="C960" i="6"/>
  <c r="D960" i="6"/>
  <c r="E960" i="6"/>
  <c r="F960" i="6"/>
  <c r="G960" i="6" s="1"/>
  <c r="H960" i="6"/>
  <c r="I960" i="6"/>
  <c r="J960" i="6"/>
  <c r="L960" i="6"/>
  <c r="K960" i="6" s="1"/>
  <c r="M960" i="6"/>
  <c r="N960" i="6"/>
  <c r="O960" i="6"/>
  <c r="P960" i="6"/>
  <c r="Q960" i="6"/>
  <c r="R960" i="6"/>
  <c r="T960" i="6"/>
  <c r="S960" i="6" s="1"/>
  <c r="U960" i="6"/>
  <c r="V960" i="6"/>
  <c r="X960" i="6"/>
  <c r="W960" i="6" s="1"/>
  <c r="AA960" i="6"/>
  <c r="AB960" i="6"/>
  <c r="AC960" i="6" s="1"/>
  <c r="B961" i="6"/>
  <c r="C961" i="6"/>
  <c r="D961" i="6"/>
  <c r="E961" i="6" s="1"/>
  <c r="F961" i="6"/>
  <c r="G961" i="6" s="1"/>
  <c r="H961" i="6"/>
  <c r="I961" i="6"/>
  <c r="J961" i="6"/>
  <c r="M961" i="6"/>
  <c r="N961" i="6"/>
  <c r="P961" i="6"/>
  <c r="O961" i="6" s="1"/>
  <c r="Q961" i="6"/>
  <c r="R961" i="6"/>
  <c r="S961" i="6"/>
  <c r="T961" i="6"/>
  <c r="U961" i="6"/>
  <c r="V961" i="6"/>
  <c r="X961" i="6"/>
  <c r="W961" i="6" s="1"/>
  <c r="AA961" i="6"/>
  <c r="AB961" i="6"/>
  <c r="AC961" i="6" s="1"/>
  <c r="B962" i="6"/>
  <c r="C962" i="6"/>
  <c r="D962" i="6"/>
  <c r="E962" i="6" s="1"/>
  <c r="F962" i="6"/>
  <c r="G962" i="6" s="1"/>
  <c r="H962" i="6"/>
  <c r="I962" i="6"/>
  <c r="J962" i="6"/>
  <c r="M962" i="6"/>
  <c r="N962" i="6"/>
  <c r="P962" i="6"/>
  <c r="O962" i="6" s="1"/>
  <c r="Q962" i="6"/>
  <c r="R962" i="6"/>
  <c r="T962" i="6"/>
  <c r="S962" i="6" s="1"/>
  <c r="U962" i="6"/>
  <c r="V962" i="6"/>
  <c r="X962" i="6"/>
  <c r="W962" i="6" s="1"/>
  <c r="AA962" i="6"/>
  <c r="AB962" i="6"/>
  <c r="AC962" i="6" s="1"/>
  <c r="B963" i="6"/>
  <c r="C963" i="6"/>
  <c r="D963" i="6"/>
  <c r="E963" i="6" s="1"/>
  <c r="F963" i="6"/>
  <c r="G963" i="6" s="1"/>
  <c r="H963" i="6"/>
  <c r="I963" i="6"/>
  <c r="J963" i="6"/>
  <c r="L963" i="6"/>
  <c r="K963" i="6" s="1"/>
  <c r="M963" i="6"/>
  <c r="N963" i="6"/>
  <c r="P963" i="6"/>
  <c r="O963" i="6" s="1"/>
  <c r="Q963" i="6"/>
  <c r="R963" i="6"/>
  <c r="T963" i="6"/>
  <c r="S963" i="6" s="1"/>
  <c r="U963" i="6"/>
  <c r="V963" i="6"/>
  <c r="X963" i="6"/>
  <c r="W963" i="6" s="1"/>
  <c r="AA963" i="6"/>
  <c r="AB963" i="6"/>
  <c r="AC963" i="6" s="1"/>
  <c r="B964" i="6"/>
  <c r="C964" i="6"/>
  <c r="D964" i="6"/>
  <c r="E964" i="6" s="1"/>
  <c r="F964" i="6"/>
  <c r="G964" i="6" s="1"/>
  <c r="H964" i="6"/>
  <c r="I964" i="6"/>
  <c r="J964" i="6"/>
  <c r="M964" i="6"/>
  <c r="N964" i="6"/>
  <c r="O964" i="6"/>
  <c r="P964" i="6"/>
  <c r="Q964" i="6"/>
  <c r="R964" i="6"/>
  <c r="T964" i="6"/>
  <c r="S964" i="6" s="1"/>
  <c r="U964" i="6"/>
  <c r="V964" i="6"/>
  <c r="X964" i="6"/>
  <c r="W964" i="6" s="1"/>
  <c r="AA964" i="6"/>
  <c r="AB964" i="6"/>
  <c r="AC964" i="6" s="1"/>
  <c r="B965" i="6"/>
  <c r="C965" i="6"/>
  <c r="D965" i="6"/>
  <c r="E965" i="6" s="1"/>
  <c r="F965" i="6"/>
  <c r="G965" i="6"/>
  <c r="H965" i="6"/>
  <c r="I965" i="6"/>
  <c r="J965" i="6"/>
  <c r="M965" i="6"/>
  <c r="N965" i="6"/>
  <c r="O965" i="6"/>
  <c r="P965" i="6"/>
  <c r="Q965" i="6"/>
  <c r="R965" i="6"/>
  <c r="T965" i="6"/>
  <c r="S965" i="6" s="1"/>
  <c r="U965" i="6"/>
  <c r="V965" i="6"/>
  <c r="X965" i="6"/>
  <c r="W965" i="6" s="1"/>
  <c r="AA965" i="6"/>
  <c r="AB965" i="6"/>
  <c r="AC965" i="6" s="1"/>
  <c r="B966" i="6"/>
  <c r="C966" i="6"/>
  <c r="D966" i="6"/>
  <c r="E966" i="6" s="1"/>
  <c r="F966" i="6"/>
  <c r="G966" i="6"/>
  <c r="H966" i="6"/>
  <c r="I966" i="6"/>
  <c r="J966" i="6"/>
  <c r="M966" i="6"/>
  <c r="N966" i="6"/>
  <c r="O966" i="6"/>
  <c r="P966" i="6"/>
  <c r="R966" i="6"/>
  <c r="Q966" i="6" s="1"/>
  <c r="T966" i="6"/>
  <c r="S966" i="6" s="1"/>
  <c r="U966" i="6"/>
  <c r="V966" i="6"/>
  <c r="X966" i="6"/>
  <c r="W966" i="6" s="1"/>
  <c r="AA966" i="6"/>
  <c r="AB966" i="6"/>
  <c r="AC966" i="6" s="1"/>
  <c r="B967" i="6"/>
  <c r="C967" i="6"/>
  <c r="D967" i="6"/>
  <c r="E967" i="6" s="1"/>
  <c r="F967" i="6"/>
  <c r="G967" i="6" s="1"/>
  <c r="H967" i="6"/>
  <c r="I967" i="6"/>
  <c r="J967" i="6"/>
  <c r="M967" i="6"/>
  <c r="N967" i="6"/>
  <c r="O967" i="6"/>
  <c r="P967" i="6"/>
  <c r="R967" i="6"/>
  <c r="Q967" i="6" s="1"/>
  <c r="T967" i="6"/>
  <c r="S967" i="6" s="1"/>
  <c r="U967" i="6"/>
  <c r="V967" i="6"/>
  <c r="X967" i="6"/>
  <c r="W967" i="6" s="1"/>
  <c r="AA967" i="6"/>
  <c r="AB967" i="6"/>
  <c r="AC967" i="6" s="1"/>
  <c r="B968" i="6"/>
  <c r="C968" i="6"/>
  <c r="D968" i="6"/>
  <c r="E968" i="6" s="1"/>
  <c r="F968" i="6"/>
  <c r="G968" i="6" s="1"/>
  <c r="H968" i="6"/>
  <c r="I968" i="6"/>
  <c r="J968" i="6"/>
  <c r="M968" i="6"/>
  <c r="N968" i="6"/>
  <c r="O968" i="6"/>
  <c r="P968" i="6"/>
  <c r="Q968" i="6"/>
  <c r="R968" i="6"/>
  <c r="T968" i="6"/>
  <c r="S968" i="6" s="1"/>
  <c r="U968" i="6"/>
  <c r="V968" i="6"/>
  <c r="X968" i="6"/>
  <c r="W968" i="6" s="1"/>
  <c r="AA968" i="6"/>
  <c r="AB968" i="6"/>
  <c r="AC968" i="6" s="1"/>
  <c r="B969" i="6"/>
  <c r="C969" i="6"/>
  <c r="D969" i="6"/>
  <c r="E969" i="6" s="1"/>
  <c r="F969" i="6"/>
  <c r="G969" i="6" s="1"/>
  <c r="H969" i="6"/>
  <c r="I969" i="6"/>
  <c r="J969" i="6"/>
  <c r="M969" i="6"/>
  <c r="N969" i="6"/>
  <c r="P969" i="6"/>
  <c r="O969" i="6" s="1"/>
  <c r="Q969" i="6"/>
  <c r="R969" i="6"/>
  <c r="T969" i="6"/>
  <c r="S969" i="6" s="1"/>
  <c r="U969" i="6"/>
  <c r="V969" i="6"/>
  <c r="X969" i="6"/>
  <c r="W969" i="6" s="1"/>
  <c r="AA969" i="6"/>
  <c r="AB969" i="6"/>
  <c r="AC969" i="6" s="1"/>
  <c r="B970" i="6"/>
  <c r="C970" i="6"/>
  <c r="D970" i="6"/>
  <c r="E970" i="6"/>
  <c r="F970" i="6"/>
  <c r="G970" i="6"/>
  <c r="H970" i="6"/>
  <c r="I970" i="6"/>
  <c r="J970" i="6"/>
  <c r="M970" i="6"/>
  <c r="N970" i="6"/>
  <c r="O970" i="6"/>
  <c r="P970" i="6"/>
  <c r="R970" i="6"/>
  <c r="Q970" i="6" s="1"/>
  <c r="T970" i="6"/>
  <c r="S970" i="6" s="1"/>
  <c r="U970" i="6"/>
  <c r="V970" i="6"/>
  <c r="X970" i="6"/>
  <c r="W970" i="6" s="1"/>
  <c r="AA970" i="6"/>
  <c r="AB970" i="6"/>
  <c r="AC970" i="6" s="1"/>
  <c r="B971" i="6"/>
  <c r="C971" i="6"/>
  <c r="D971" i="6"/>
  <c r="E971" i="6" s="1"/>
  <c r="F971" i="6"/>
  <c r="G971" i="6" s="1"/>
  <c r="H971" i="6"/>
  <c r="I971" i="6"/>
  <c r="J971" i="6"/>
  <c r="M971" i="6"/>
  <c r="N971" i="6"/>
  <c r="O971" i="6"/>
  <c r="P971" i="6"/>
  <c r="R971" i="6"/>
  <c r="Q971" i="6" s="1"/>
  <c r="T971" i="6"/>
  <c r="S971" i="6" s="1"/>
  <c r="U971" i="6"/>
  <c r="V971" i="6"/>
  <c r="W971" i="6"/>
  <c r="X971" i="6"/>
  <c r="AA971" i="6"/>
  <c r="AB971" i="6"/>
  <c r="AC971" i="6" s="1"/>
  <c r="B972" i="6"/>
  <c r="C972" i="6"/>
  <c r="D972" i="6"/>
  <c r="E972" i="6"/>
  <c r="F972" i="6"/>
  <c r="G972" i="6" s="1"/>
  <c r="H972" i="6"/>
  <c r="I972" i="6"/>
  <c r="J972" i="6"/>
  <c r="M972" i="6"/>
  <c r="N972" i="6"/>
  <c r="O972" i="6"/>
  <c r="P972" i="6"/>
  <c r="Q972" i="6"/>
  <c r="R972" i="6"/>
  <c r="S972" i="6"/>
  <c r="T972" i="6"/>
  <c r="U972" i="6"/>
  <c r="V972" i="6"/>
  <c r="W972" i="6"/>
  <c r="X972" i="6"/>
  <c r="AA972" i="6"/>
  <c r="AB972" i="6"/>
  <c r="AC972" i="6" s="1"/>
  <c r="B973" i="6"/>
  <c r="C973" i="6"/>
  <c r="D973" i="6"/>
  <c r="E973" i="6" s="1"/>
  <c r="F973" i="6"/>
  <c r="G973" i="6" s="1"/>
  <c r="H973" i="6"/>
  <c r="I973" i="6"/>
  <c r="J973" i="6"/>
  <c r="M973" i="6"/>
  <c r="N973" i="6"/>
  <c r="P973" i="6"/>
  <c r="O973" i="6" s="1"/>
  <c r="Q973" i="6"/>
  <c r="R973" i="6"/>
  <c r="T973" i="6"/>
  <c r="S973" i="6" s="1"/>
  <c r="U973" i="6"/>
  <c r="V973" i="6"/>
  <c r="W973" i="6"/>
  <c r="X973" i="6"/>
  <c r="AA973" i="6"/>
  <c r="AB973" i="6"/>
  <c r="AC973" i="6" s="1"/>
  <c r="B974" i="6"/>
  <c r="C974" i="6"/>
  <c r="D974" i="6"/>
  <c r="E974" i="6"/>
  <c r="F974" i="6"/>
  <c r="G974" i="6"/>
  <c r="H974" i="6"/>
  <c r="I974" i="6"/>
  <c r="J974" i="6"/>
  <c r="M974" i="6"/>
  <c r="N974" i="6"/>
  <c r="P974" i="6"/>
  <c r="O974" i="6" s="1"/>
  <c r="Q974" i="6"/>
  <c r="R974" i="6"/>
  <c r="T974" i="6"/>
  <c r="S974" i="6" s="1"/>
  <c r="U974" i="6"/>
  <c r="V974" i="6"/>
  <c r="W974" i="6"/>
  <c r="X974" i="6"/>
  <c r="AA974" i="6"/>
  <c r="AB974" i="6"/>
  <c r="AC974" i="6" s="1"/>
  <c r="B975" i="6"/>
  <c r="C975" i="6"/>
  <c r="D975" i="6"/>
  <c r="E975" i="6" s="1"/>
  <c r="F975" i="6"/>
  <c r="G975" i="6" s="1"/>
  <c r="H975" i="6"/>
  <c r="I975" i="6"/>
  <c r="J975" i="6"/>
  <c r="L975" i="6"/>
  <c r="K975" i="6" s="1"/>
  <c r="M975" i="6"/>
  <c r="N975" i="6"/>
  <c r="O975" i="6"/>
  <c r="P975" i="6"/>
  <c r="R975" i="6"/>
  <c r="Q975" i="6" s="1"/>
  <c r="T975" i="6"/>
  <c r="S975" i="6" s="1"/>
  <c r="U975" i="6"/>
  <c r="V975" i="6"/>
  <c r="X975" i="6"/>
  <c r="W975" i="6" s="1"/>
  <c r="AA975" i="6"/>
  <c r="AB975" i="6"/>
  <c r="AC975" i="6"/>
  <c r="B976" i="6"/>
  <c r="C976" i="6"/>
  <c r="D976" i="6"/>
  <c r="E976" i="6"/>
  <c r="F976" i="6"/>
  <c r="G976" i="6"/>
  <c r="H976" i="6"/>
  <c r="I976" i="6"/>
  <c r="J976" i="6"/>
  <c r="M976" i="6"/>
  <c r="N976" i="6"/>
  <c r="P976" i="6"/>
  <c r="O976" i="6" s="1"/>
  <c r="R976" i="6"/>
  <c r="Q976" i="6" s="1"/>
  <c r="T976" i="6"/>
  <c r="S976" i="6" s="1"/>
  <c r="U976" i="6"/>
  <c r="V976" i="6"/>
  <c r="X976" i="6"/>
  <c r="W976" i="6" s="1"/>
  <c r="AA976" i="6"/>
  <c r="AB976" i="6"/>
  <c r="AC976" i="6" s="1"/>
  <c r="B977" i="6"/>
  <c r="C977" i="6"/>
  <c r="D977" i="6"/>
  <c r="E977" i="6" s="1"/>
  <c r="F977" i="6"/>
  <c r="G977" i="6" s="1"/>
  <c r="H977" i="6"/>
  <c r="I977" i="6"/>
  <c r="J977" i="6"/>
  <c r="M977" i="6"/>
  <c r="N977" i="6"/>
  <c r="P977" i="6"/>
  <c r="O977" i="6" s="1"/>
  <c r="R977" i="6"/>
  <c r="Q977" i="6" s="1"/>
  <c r="T977" i="6"/>
  <c r="S977" i="6" s="1"/>
  <c r="U977" i="6"/>
  <c r="V977" i="6"/>
  <c r="W977" i="6"/>
  <c r="X977" i="6"/>
  <c r="AA977" i="6"/>
  <c r="AB977" i="6"/>
  <c r="AC977" i="6" s="1"/>
  <c r="B978" i="6"/>
  <c r="C978" i="6"/>
  <c r="D978" i="6"/>
  <c r="E978" i="6" s="1"/>
  <c r="F978" i="6"/>
  <c r="G978" i="6" s="1"/>
  <c r="H978" i="6"/>
  <c r="I978" i="6"/>
  <c r="J978" i="6"/>
  <c r="L978" i="6"/>
  <c r="K978" i="6" s="1"/>
  <c r="M978" i="6"/>
  <c r="N978" i="6"/>
  <c r="P978" i="6"/>
  <c r="O978" i="6" s="1"/>
  <c r="Q978" i="6"/>
  <c r="R978" i="6"/>
  <c r="S978" i="6"/>
  <c r="T978" i="6"/>
  <c r="U978" i="6"/>
  <c r="V978" i="6"/>
  <c r="X978" i="6"/>
  <c r="W978" i="6" s="1"/>
  <c r="AA978" i="6"/>
  <c r="AB978" i="6"/>
  <c r="AC978" i="6" s="1"/>
  <c r="B979" i="6"/>
  <c r="C979" i="6"/>
  <c r="D979" i="6"/>
  <c r="E979" i="6" s="1"/>
  <c r="F979" i="6"/>
  <c r="G979" i="6" s="1"/>
  <c r="H979" i="6"/>
  <c r="I979" i="6"/>
  <c r="J979" i="6"/>
  <c r="M979" i="6"/>
  <c r="N979" i="6"/>
  <c r="P979" i="6"/>
  <c r="O979" i="6" s="1"/>
  <c r="Q979" i="6"/>
  <c r="R979" i="6"/>
  <c r="T979" i="6"/>
  <c r="S979" i="6" s="1"/>
  <c r="U979" i="6"/>
  <c r="V979" i="6"/>
  <c r="X979" i="6"/>
  <c r="W979" i="6" s="1"/>
  <c r="AA979" i="6"/>
  <c r="AB979" i="6"/>
  <c r="AC979" i="6" s="1"/>
  <c r="B980" i="6"/>
  <c r="C980" i="6"/>
  <c r="D980" i="6"/>
  <c r="E980" i="6"/>
  <c r="F980" i="6"/>
  <c r="G980" i="6"/>
  <c r="H980" i="6"/>
  <c r="I980" i="6"/>
  <c r="J980" i="6"/>
  <c r="M980" i="6"/>
  <c r="N980" i="6"/>
  <c r="O980" i="6"/>
  <c r="P980" i="6"/>
  <c r="R980" i="6"/>
  <c r="Q980" i="6" s="1"/>
  <c r="S980" i="6"/>
  <c r="T980" i="6"/>
  <c r="U980" i="6"/>
  <c r="V980" i="6"/>
  <c r="X980" i="6"/>
  <c r="W980" i="6" s="1"/>
  <c r="AA980" i="6"/>
  <c r="AB980" i="6"/>
  <c r="AC980" i="6" s="1"/>
  <c r="B981" i="6"/>
  <c r="C981" i="6"/>
  <c r="D981" i="6"/>
  <c r="E981" i="6" s="1"/>
  <c r="F981" i="6"/>
  <c r="G981" i="6" s="1"/>
  <c r="H981" i="6"/>
  <c r="I981" i="6"/>
  <c r="J981" i="6"/>
  <c r="M981" i="6"/>
  <c r="N981" i="6"/>
  <c r="P981" i="6"/>
  <c r="O981" i="6" s="1"/>
  <c r="R981" i="6"/>
  <c r="Q981" i="6" s="1"/>
  <c r="S981" i="6"/>
  <c r="T981" i="6"/>
  <c r="U981" i="6"/>
  <c r="V981" i="6"/>
  <c r="X981" i="6"/>
  <c r="W981" i="6" s="1"/>
  <c r="AA981" i="6"/>
  <c r="AB981" i="6"/>
  <c r="AC981" i="6" s="1"/>
  <c r="B982" i="6"/>
  <c r="C982" i="6"/>
  <c r="D982" i="6"/>
  <c r="E982" i="6" s="1"/>
  <c r="F982" i="6"/>
  <c r="G982" i="6" s="1"/>
  <c r="H982" i="6"/>
  <c r="I982" i="6"/>
  <c r="J982" i="6"/>
  <c r="M982" i="6"/>
  <c r="N982" i="6"/>
  <c r="O982" i="6"/>
  <c r="P982" i="6"/>
  <c r="Q982" i="6"/>
  <c r="R982" i="6"/>
  <c r="T982" i="6"/>
  <c r="S982" i="6" s="1"/>
  <c r="U982" i="6"/>
  <c r="V982" i="6"/>
  <c r="X982" i="6"/>
  <c r="W982" i="6" s="1"/>
  <c r="AA982" i="6"/>
  <c r="AB982" i="6"/>
  <c r="AC982" i="6" s="1"/>
  <c r="B983" i="6"/>
  <c r="C983" i="6"/>
  <c r="D983" i="6"/>
  <c r="E983" i="6" s="1"/>
  <c r="F983" i="6"/>
  <c r="G983" i="6" s="1"/>
  <c r="H983" i="6"/>
  <c r="I983" i="6"/>
  <c r="J983" i="6"/>
  <c r="L983" i="6"/>
  <c r="K983" i="6" s="1"/>
  <c r="M983" i="6"/>
  <c r="N983" i="6"/>
  <c r="O983" i="6"/>
  <c r="P983" i="6"/>
  <c r="Q983" i="6"/>
  <c r="R983" i="6"/>
  <c r="T983" i="6"/>
  <c r="S983" i="6" s="1"/>
  <c r="U983" i="6"/>
  <c r="V983" i="6"/>
  <c r="X983" i="6"/>
  <c r="W983" i="6" s="1"/>
  <c r="AA983" i="6"/>
  <c r="AB983" i="6"/>
  <c r="AC983" i="6"/>
  <c r="B984" i="6"/>
  <c r="C984" i="6"/>
  <c r="D984" i="6"/>
  <c r="E984" i="6"/>
  <c r="F984" i="6"/>
  <c r="G984" i="6"/>
  <c r="H984" i="6"/>
  <c r="I984" i="6"/>
  <c r="J984" i="6"/>
  <c r="L984" i="6"/>
  <c r="K984" i="6" s="1"/>
  <c r="M984" i="6"/>
  <c r="N984" i="6"/>
  <c r="P984" i="6"/>
  <c r="O984" i="6" s="1"/>
  <c r="R984" i="6"/>
  <c r="Q984" i="6" s="1"/>
  <c r="T984" i="6"/>
  <c r="S984" i="6" s="1"/>
  <c r="U984" i="6"/>
  <c r="V984" i="6"/>
  <c r="X984" i="6"/>
  <c r="W984" i="6" s="1"/>
  <c r="AA984" i="6"/>
  <c r="AB984" i="6"/>
  <c r="AC984" i="6" s="1"/>
  <c r="B985" i="6"/>
  <c r="C985" i="6"/>
  <c r="D985" i="6"/>
  <c r="E985" i="6" s="1"/>
  <c r="F985" i="6"/>
  <c r="G985" i="6" s="1"/>
  <c r="H985" i="6"/>
  <c r="I985" i="6"/>
  <c r="J985" i="6"/>
  <c r="L985" i="6"/>
  <c r="K985" i="6" s="1"/>
  <c r="M985" i="6"/>
  <c r="N985" i="6"/>
  <c r="O985" i="6"/>
  <c r="P985" i="6"/>
  <c r="R985" i="6"/>
  <c r="Q985" i="6" s="1"/>
  <c r="T985" i="6"/>
  <c r="S985" i="6" s="1"/>
  <c r="U985" i="6"/>
  <c r="V985" i="6"/>
  <c r="X985" i="6"/>
  <c r="W985" i="6" s="1"/>
  <c r="AA985" i="6"/>
  <c r="AB985" i="6"/>
  <c r="AC985" i="6" s="1"/>
  <c r="B986" i="6"/>
  <c r="C986" i="6"/>
  <c r="D986" i="6"/>
  <c r="E986" i="6" s="1"/>
  <c r="F986" i="6"/>
  <c r="G986" i="6" s="1"/>
  <c r="H986" i="6"/>
  <c r="I986" i="6"/>
  <c r="J986" i="6"/>
  <c r="L986" i="6"/>
  <c r="K986" i="6" s="1"/>
  <c r="M986" i="6"/>
  <c r="N986" i="6"/>
  <c r="P986" i="6"/>
  <c r="O986" i="6" s="1"/>
  <c r="Q986" i="6"/>
  <c r="R986" i="6"/>
  <c r="T986" i="6"/>
  <c r="S986" i="6" s="1"/>
  <c r="U986" i="6"/>
  <c r="V986" i="6"/>
  <c r="X986" i="6"/>
  <c r="W986" i="6" s="1"/>
  <c r="AA986" i="6"/>
  <c r="AB986" i="6"/>
  <c r="AC986" i="6" s="1"/>
  <c r="B987" i="6"/>
  <c r="C987" i="6"/>
  <c r="D987" i="6"/>
  <c r="E987" i="6" s="1"/>
  <c r="F987" i="6"/>
  <c r="G987" i="6" s="1"/>
  <c r="H987" i="6"/>
  <c r="I987" i="6"/>
  <c r="J987" i="6"/>
  <c r="M987" i="6"/>
  <c r="N987" i="6"/>
  <c r="O987" i="6"/>
  <c r="P987" i="6"/>
  <c r="Q987" i="6"/>
  <c r="R987" i="6"/>
  <c r="T987" i="6"/>
  <c r="S987" i="6" s="1"/>
  <c r="U987" i="6"/>
  <c r="V987" i="6"/>
  <c r="X987" i="6"/>
  <c r="W987" i="6" s="1"/>
  <c r="AA987" i="6"/>
  <c r="AB987" i="6"/>
  <c r="AC987" i="6" s="1"/>
  <c r="B988" i="6"/>
  <c r="C988" i="6"/>
  <c r="D988" i="6"/>
  <c r="E988" i="6"/>
  <c r="F988" i="6"/>
  <c r="G988" i="6"/>
  <c r="H988" i="6"/>
  <c r="I988" i="6"/>
  <c r="J988" i="6"/>
  <c r="L988" i="6"/>
  <c r="K988" i="6" s="1"/>
  <c r="M988" i="6"/>
  <c r="N988" i="6"/>
  <c r="O988" i="6"/>
  <c r="P988" i="6"/>
  <c r="R988" i="6"/>
  <c r="Q988" i="6" s="1"/>
  <c r="T988" i="6"/>
  <c r="S988" i="6" s="1"/>
  <c r="U988" i="6"/>
  <c r="V988" i="6"/>
  <c r="X988" i="6"/>
  <c r="W988" i="6" s="1"/>
  <c r="AA988" i="6"/>
  <c r="AB988" i="6"/>
  <c r="AC988" i="6" s="1"/>
  <c r="B989" i="6"/>
  <c r="C989" i="6"/>
  <c r="D989" i="6"/>
  <c r="E989" i="6" s="1"/>
  <c r="F989" i="6"/>
  <c r="G989" i="6" s="1"/>
  <c r="H989" i="6"/>
  <c r="I989" i="6"/>
  <c r="J989" i="6"/>
  <c r="L989" i="6"/>
  <c r="K989" i="6" s="1"/>
  <c r="M989" i="6"/>
  <c r="N989" i="6"/>
  <c r="P989" i="6"/>
  <c r="O989" i="6" s="1"/>
  <c r="R989" i="6"/>
  <c r="Q989" i="6" s="1"/>
  <c r="T989" i="6"/>
  <c r="S989" i="6" s="1"/>
  <c r="U989" i="6"/>
  <c r="V989" i="6"/>
  <c r="X989" i="6"/>
  <c r="W989" i="6" s="1"/>
  <c r="AA989" i="6"/>
  <c r="AB989" i="6"/>
  <c r="AC989" i="6" s="1"/>
  <c r="B990" i="6"/>
  <c r="C990" i="6"/>
  <c r="D990" i="6"/>
  <c r="E990" i="6" s="1"/>
  <c r="F990" i="6"/>
  <c r="G990" i="6" s="1"/>
  <c r="H990" i="6"/>
  <c r="I990" i="6"/>
  <c r="J990" i="6"/>
  <c r="L990" i="6"/>
  <c r="K990" i="6" s="1"/>
  <c r="M990" i="6"/>
  <c r="N990" i="6"/>
  <c r="O990" i="6"/>
  <c r="P990" i="6"/>
  <c r="Q990" i="6"/>
  <c r="R990" i="6"/>
  <c r="T990" i="6"/>
  <c r="S990" i="6" s="1"/>
  <c r="U990" i="6"/>
  <c r="V990" i="6"/>
  <c r="X990" i="6"/>
  <c r="W990" i="6" s="1"/>
  <c r="AA990" i="6"/>
  <c r="AB990" i="6"/>
  <c r="AC990" i="6" s="1"/>
  <c r="B991" i="6"/>
  <c r="C991" i="6"/>
  <c r="D991" i="6"/>
  <c r="E991" i="6" s="1"/>
  <c r="F991" i="6"/>
  <c r="G991" i="6" s="1"/>
  <c r="H991" i="6"/>
  <c r="I991" i="6"/>
  <c r="J991" i="6"/>
  <c r="M991" i="6"/>
  <c r="N991" i="6"/>
  <c r="P991" i="6"/>
  <c r="O991" i="6" s="1"/>
  <c r="Q991" i="6"/>
  <c r="R991" i="6"/>
  <c r="S991" i="6"/>
  <c r="T991" i="6"/>
  <c r="U991" i="6"/>
  <c r="V991" i="6"/>
  <c r="X991" i="6"/>
  <c r="W991" i="6" s="1"/>
  <c r="AA991" i="6"/>
  <c r="AB991" i="6"/>
  <c r="AC991" i="6" s="1"/>
  <c r="B992" i="6"/>
  <c r="C992" i="6"/>
  <c r="D992" i="6"/>
  <c r="E992" i="6"/>
  <c r="F992" i="6"/>
  <c r="G992" i="6"/>
  <c r="H992" i="6"/>
  <c r="I992" i="6"/>
  <c r="J992" i="6"/>
  <c r="M992" i="6"/>
  <c r="N992" i="6"/>
  <c r="P992" i="6"/>
  <c r="O992" i="6" s="1"/>
  <c r="R992" i="6"/>
  <c r="Q992" i="6" s="1"/>
  <c r="T992" i="6"/>
  <c r="S992" i="6" s="1"/>
  <c r="U992" i="6"/>
  <c r="V992" i="6"/>
  <c r="X992" i="6"/>
  <c r="W992" i="6" s="1"/>
  <c r="AA992" i="6"/>
  <c r="AB992" i="6"/>
  <c r="AC992" i="6" s="1"/>
  <c r="B993" i="6"/>
  <c r="C993" i="6"/>
  <c r="D993" i="6"/>
  <c r="E993" i="6" s="1"/>
  <c r="F993" i="6"/>
  <c r="G993" i="6" s="1"/>
  <c r="H993" i="6"/>
  <c r="I993" i="6"/>
  <c r="J993" i="6"/>
  <c r="M993" i="6"/>
  <c r="N993" i="6"/>
  <c r="P993" i="6"/>
  <c r="O993" i="6" s="1"/>
  <c r="R993" i="6"/>
  <c r="Q993" i="6" s="1"/>
  <c r="T993" i="6"/>
  <c r="S993" i="6" s="1"/>
  <c r="U993" i="6"/>
  <c r="V993" i="6"/>
  <c r="X993" i="6"/>
  <c r="W993" i="6" s="1"/>
  <c r="AA993" i="6"/>
  <c r="AB993" i="6"/>
  <c r="AC993" i="6" s="1"/>
  <c r="B994" i="6"/>
  <c r="C994" i="6"/>
  <c r="D994" i="6"/>
  <c r="E994" i="6" s="1"/>
  <c r="F994" i="6"/>
  <c r="G994" i="6" s="1"/>
  <c r="H994" i="6"/>
  <c r="I994" i="6"/>
  <c r="J994" i="6"/>
  <c r="M994" i="6"/>
  <c r="N994" i="6"/>
  <c r="P994" i="6"/>
  <c r="O994" i="6" s="1"/>
  <c r="Q994" i="6"/>
  <c r="R994" i="6"/>
  <c r="T994" i="6"/>
  <c r="S994" i="6" s="1"/>
  <c r="U994" i="6"/>
  <c r="V994" i="6"/>
  <c r="X994" i="6"/>
  <c r="W994" i="6" s="1"/>
  <c r="AA994" i="6"/>
  <c r="AB994" i="6"/>
  <c r="AC994" i="6" s="1"/>
  <c r="B995" i="6"/>
  <c r="C995" i="6"/>
  <c r="D995" i="6"/>
  <c r="E995" i="6" s="1"/>
  <c r="F995" i="6"/>
  <c r="G995" i="6" s="1"/>
  <c r="H995" i="6"/>
  <c r="I995" i="6"/>
  <c r="J995" i="6"/>
  <c r="M995" i="6"/>
  <c r="N995" i="6"/>
  <c r="O995" i="6"/>
  <c r="P995" i="6"/>
  <c r="Q995" i="6"/>
  <c r="R995" i="6"/>
  <c r="T995" i="6"/>
  <c r="S995" i="6" s="1"/>
  <c r="U995" i="6"/>
  <c r="V995" i="6"/>
  <c r="W995" i="6"/>
  <c r="X995" i="6"/>
  <c r="AA995" i="6"/>
  <c r="AB995" i="6"/>
  <c r="AC995" i="6" s="1"/>
  <c r="B996" i="6"/>
  <c r="C996" i="6"/>
  <c r="D996" i="6"/>
  <c r="E996" i="6"/>
  <c r="F996" i="6"/>
  <c r="G996" i="6"/>
  <c r="H996" i="6"/>
  <c r="I996" i="6"/>
  <c r="J996" i="6"/>
  <c r="M996" i="6"/>
  <c r="N996" i="6"/>
  <c r="O996" i="6"/>
  <c r="P996" i="6"/>
  <c r="R996" i="6"/>
  <c r="Q996" i="6" s="1"/>
  <c r="T996" i="6"/>
  <c r="S996" i="6" s="1"/>
  <c r="U996" i="6"/>
  <c r="V996" i="6"/>
  <c r="X996" i="6"/>
  <c r="W996" i="6" s="1"/>
  <c r="AA996" i="6"/>
  <c r="AB996" i="6"/>
  <c r="AC996" i="6" s="1"/>
  <c r="B997" i="6"/>
  <c r="C997" i="6"/>
  <c r="D997" i="6"/>
  <c r="E997" i="6" s="1"/>
  <c r="F997" i="6"/>
  <c r="G997" i="6" s="1"/>
  <c r="H997" i="6"/>
  <c r="I997" i="6"/>
  <c r="J997" i="6"/>
  <c r="M997" i="6"/>
  <c r="N997" i="6"/>
  <c r="O997" i="6"/>
  <c r="P997" i="6"/>
  <c r="R997" i="6"/>
  <c r="Q997" i="6" s="1"/>
  <c r="T997" i="6"/>
  <c r="S997" i="6" s="1"/>
  <c r="U997" i="6"/>
  <c r="V997" i="6"/>
  <c r="X997" i="6"/>
  <c r="W997" i="6" s="1"/>
  <c r="AA997" i="6"/>
  <c r="AB997" i="6"/>
  <c r="AC997" i="6" s="1"/>
  <c r="B998" i="6"/>
  <c r="C998" i="6"/>
  <c r="D998" i="6"/>
  <c r="E998" i="6"/>
  <c r="F998" i="6"/>
  <c r="G998" i="6"/>
  <c r="H998" i="6"/>
  <c r="I998" i="6"/>
  <c r="J998" i="6"/>
  <c r="M998" i="6"/>
  <c r="N998" i="6"/>
  <c r="O998" i="6"/>
  <c r="P998" i="6"/>
  <c r="R998" i="6"/>
  <c r="Q998" i="6" s="1"/>
  <c r="T998" i="6"/>
  <c r="S998" i="6" s="1"/>
  <c r="U998" i="6"/>
  <c r="V998" i="6"/>
  <c r="X998" i="6"/>
  <c r="W998" i="6" s="1"/>
  <c r="AA998" i="6"/>
  <c r="AB998" i="6"/>
  <c r="AC998" i="6" s="1"/>
  <c r="B999" i="6"/>
  <c r="C999" i="6"/>
  <c r="D999" i="6"/>
  <c r="E999" i="6"/>
  <c r="F999" i="6"/>
  <c r="G999" i="6"/>
  <c r="H999" i="6"/>
  <c r="I999" i="6"/>
  <c r="J999" i="6"/>
  <c r="M999" i="6"/>
  <c r="N999" i="6"/>
  <c r="O999" i="6"/>
  <c r="P999" i="6"/>
  <c r="Q999" i="6"/>
  <c r="R999" i="6"/>
  <c r="T999" i="6"/>
  <c r="S999" i="6" s="1"/>
  <c r="U999" i="6"/>
  <c r="V999" i="6"/>
  <c r="X999" i="6"/>
  <c r="W999" i="6" s="1"/>
  <c r="AA999" i="6"/>
  <c r="AB999" i="6"/>
  <c r="AC999" i="6"/>
  <c r="B1000" i="6"/>
  <c r="C1000" i="6"/>
  <c r="D1000" i="6"/>
  <c r="E1000" i="6"/>
  <c r="F1000" i="6"/>
  <c r="G1000" i="6"/>
  <c r="H1000" i="6"/>
  <c r="I1000" i="6"/>
  <c r="J1000" i="6"/>
  <c r="M1000" i="6"/>
  <c r="N1000" i="6"/>
  <c r="O1000" i="6"/>
  <c r="P1000" i="6"/>
  <c r="Q1000" i="6"/>
  <c r="R1000" i="6"/>
  <c r="T1000" i="6"/>
  <c r="S1000" i="6" s="1"/>
  <c r="U1000" i="6"/>
  <c r="V1000" i="6"/>
  <c r="X1000" i="6"/>
  <c r="W1000" i="6" s="1"/>
  <c r="AA1000" i="6"/>
  <c r="AB1000" i="6"/>
  <c r="AC1000" i="6" s="1"/>
  <c r="B1001" i="6"/>
  <c r="C1001" i="6"/>
  <c r="D1001" i="6"/>
  <c r="E1001" i="6"/>
  <c r="F1001" i="6"/>
  <c r="G1001" i="6"/>
  <c r="H1001" i="6"/>
  <c r="I1001" i="6"/>
  <c r="J1001" i="6"/>
  <c r="M1001" i="6"/>
  <c r="N1001" i="6"/>
  <c r="P1001" i="6"/>
  <c r="O1001" i="6" s="1"/>
  <c r="Q1001" i="6"/>
  <c r="R1001" i="6"/>
  <c r="T1001" i="6"/>
  <c r="S1001" i="6" s="1"/>
  <c r="U1001" i="6"/>
  <c r="V1001" i="6"/>
  <c r="X1001" i="6"/>
  <c r="W1001" i="6" s="1"/>
  <c r="AA1001" i="6"/>
  <c r="AB1001" i="6"/>
  <c r="AC1001" i="6" s="1"/>
  <c r="B1002" i="6"/>
  <c r="C1002" i="6"/>
  <c r="D1002" i="6"/>
  <c r="E1002" i="6" s="1"/>
  <c r="F1002" i="6"/>
  <c r="G1002" i="6" s="1"/>
  <c r="H1002" i="6"/>
  <c r="I1002" i="6"/>
  <c r="J1002" i="6"/>
  <c r="M1002" i="6"/>
  <c r="N1002" i="6"/>
  <c r="O1002" i="6"/>
  <c r="P1002" i="6"/>
  <c r="R1002" i="6"/>
  <c r="Q1002" i="6" s="1"/>
  <c r="T1002" i="6"/>
  <c r="S1002" i="6" s="1"/>
  <c r="U1002" i="6"/>
  <c r="V1002" i="6"/>
  <c r="X1002" i="6"/>
  <c r="W1002" i="6" s="1"/>
  <c r="AA1002" i="6"/>
  <c r="AB1002" i="6"/>
  <c r="AC1002" i="6" s="1"/>
  <c r="B1003" i="6"/>
  <c r="C1003" i="6"/>
  <c r="D1003" i="6"/>
  <c r="E1003" i="6"/>
  <c r="F1003" i="6"/>
  <c r="G1003" i="6"/>
  <c r="H1003" i="6"/>
  <c r="I1003" i="6"/>
  <c r="J1003" i="6"/>
  <c r="M1003" i="6"/>
  <c r="N1003" i="6"/>
  <c r="O1003" i="6"/>
  <c r="P1003" i="6"/>
  <c r="R1003" i="6"/>
  <c r="Q1003" i="6" s="1"/>
  <c r="T1003" i="6"/>
  <c r="S1003" i="6" s="1"/>
  <c r="U1003" i="6"/>
  <c r="V1003" i="6"/>
  <c r="W1003" i="6"/>
  <c r="X1003" i="6"/>
  <c r="AA1003" i="6"/>
  <c r="AB1003" i="6"/>
  <c r="AC1003" i="6" s="1"/>
  <c r="B1004" i="6"/>
  <c r="C1004" i="6"/>
  <c r="D1004" i="6"/>
  <c r="E1004" i="6"/>
  <c r="F1004" i="6"/>
  <c r="G1004" i="6"/>
  <c r="H1004" i="6"/>
  <c r="I1004" i="6"/>
  <c r="J1004" i="6"/>
  <c r="L1004" i="6"/>
  <c r="K1004" i="6" s="1"/>
  <c r="M1004" i="6"/>
  <c r="N1004" i="6"/>
  <c r="O1004" i="6"/>
  <c r="P1004" i="6"/>
  <c r="Q1004" i="6"/>
  <c r="R1004" i="6"/>
  <c r="T1004" i="6"/>
  <c r="S1004" i="6" s="1"/>
  <c r="U1004" i="6"/>
  <c r="V1004" i="6"/>
  <c r="W1004" i="6"/>
  <c r="X1004" i="6"/>
  <c r="AA1004" i="6"/>
  <c r="AB1004" i="6"/>
  <c r="AC1004" i="6" s="1"/>
  <c r="B1005" i="6"/>
  <c r="C1005" i="6"/>
  <c r="D1005" i="6"/>
  <c r="E1005" i="6"/>
  <c r="F1005" i="6"/>
  <c r="G1005" i="6"/>
  <c r="H1005" i="6"/>
  <c r="I1005" i="6"/>
  <c r="J1005" i="6"/>
  <c r="L1005" i="6"/>
  <c r="K1005" i="6" s="1"/>
  <c r="M1005" i="6"/>
  <c r="N1005" i="6"/>
  <c r="P1005" i="6"/>
  <c r="O1005" i="6" s="1"/>
  <c r="Q1005" i="6"/>
  <c r="R1005" i="6"/>
  <c r="S1005" i="6"/>
  <c r="T1005" i="6"/>
  <c r="U1005" i="6"/>
  <c r="V1005" i="6"/>
  <c r="W1005" i="6"/>
  <c r="X1005" i="6"/>
  <c r="AA1005" i="6"/>
  <c r="AB1005" i="6"/>
  <c r="AC1005" i="6" s="1"/>
  <c r="V6" i="6"/>
  <c r="R6" i="6"/>
  <c r="N6" i="6"/>
  <c r="J6" i="6"/>
  <c r="AB6" i="6"/>
  <c r="AA6" i="6"/>
  <c r="X6" i="6"/>
  <c r="W6" i="6" s="1"/>
  <c r="P6" i="6"/>
  <c r="O6" i="6" s="1"/>
  <c r="L6" i="6"/>
  <c r="K6" i="6" s="1"/>
  <c r="H6" i="6"/>
  <c r="C6" i="6"/>
  <c r="F6" i="6"/>
  <c r="G6" i="6" s="1"/>
  <c r="D6" i="6"/>
  <c r="E6" i="6" s="1"/>
  <c r="G12" i="3"/>
  <c r="H12" i="3" s="1"/>
  <c r="G10" i="3"/>
  <c r="H10" i="3" s="1"/>
  <c r="C11" i="3"/>
  <c r="C7" i="3"/>
  <c r="U6" i="7"/>
  <c r="T6" i="6" s="1"/>
  <c r="S6" i="6" s="1"/>
  <c r="G9" i="3" l="1"/>
  <c r="H9" i="3" s="1"/>
  <c r="AB996" i="7"/>
  <c r="Z996" i="6" s="1"/>
  <c r="Y996" i="6" s="1"/>
  <c r="AB936" i="7"/>
  <c r="Z936" i="6" s="1"/>
  <c r="Y936" i="6" s="1"/>
  <c r="AB892" i="7"/>
  <c r="Z892" i="6" s="1"/>
  <c r="Y892" i="6" s="1"/>
  <c r="AB768" i="7"/>
  <c r="Z768" i="6" s="1"/>
  <c r="Y768" i="6" s="1"/>
  <c r="AB764" i="7"/>
  <c r="Z764" i="6" s="1"/>
  <c r="Y764" i="6" s="1"/>
  <c r="AB403" i="7"/>
  <c r="Z403" i="6" s="1"/>
  <c r="Y403" i="6" s="1"/>
  <c r="AB396" i="7"/>
  <c r="Z396" i="6" s="1"/>
  <c r="Y396" i="6" s="1"/>
  <c r="AB388" i="7"/>
  <c r="Z388" i="6" s="1"/>
  <c r="Y388" i="6" s="1"/>
  <c r="AB387" i="7"/>
  <c r="Z387" i="6" s="1"/>
  <c r="Y387" i="6" s="1"/>
  <c r="AB166" i="7"/>
  <c r="Z166" i="6" s="1"/>
  <c r="Y166" i="6" s="1"/>
  <c r="AB163" i="7"/>
  <c r="Z163" i="6" s="1"/>
  <c r="Y163" i="6" s="1"/>
  <c r="AB107" i="7"/>
  <c r="Z107" i="6" s="1"/>
  <c r="Y107" i="6" s="1"/>
  <c r="AB75" i="7"/>
  <c r="Z75" i="6" s="1"/>
  <c r="Y75" i="6" s="1"/>
  <c r="AB47" i="7"/>
  <c r="Z47" i="6" s="1"/>
  <c r="Y47" i="6" s="1"/>
  <c r="AB1004" i="7"/>
  <c r="Z1004" i="6" s="1"/>
  <c r="Y1004" i="6" s="1"/>
  <c r="AB1000" i="7"/>
  <c r="Z1000" i="6" s="1"/>
  <c r="Y1000" i="6" s="1"/>
  <c r="AB1005" i="7"/>
  <c r="Z1005" i="6" s="1"/>
  <c r="Y1005" i="6" s="1"/>
  <c r="AB932" i="7"/>
  <c r="Z932" i="6" s="1"/>
  <c r="Y932" i="6" s="1"/>
  <c r="AB929" i="7"/>
  <c r="AB928" i="7"/>
  <c r="Z928" i="6" s="1"/>
  <c r="Y928" i="6" s="1"/>
  <c r="AB925" i="7"/>
  <c r="Z925" i="6" s="1"/>
  <c r="Y925" i="6" s="1"/>
  <c r="AB924" i="7"/>
  <c r="Z924" i="6" s="1"/>
  <c r="Y924" i="6" s="1"/>
  <c r="AB921" i="7"/>
  <c r="AB920" i="7"/>
  <c r="Z920" i="6" s="1"/>
  <c r="Y920" i="6" s="1"/>
  <c r="AB917" i="7"/>
  <c r="Z917" i="6" s="1"/>
  <c r="Y917" i="6" s="1"/>
  <c r="AB916" i="7"/>
  <c r="Z916" i="6" s="1"/>
  <c r="Y916" i="6" s="1"/>
  <c r="AB913" i="7"/>
  <c r="AB912" i="7"/>
  <c r="Z912" i="6" s="1"/>
  <c r="Y912" i="6" s="1"/>
  <c r="AB909" i="7"/>
  <c r="Z909" i="6" s="1"/>
  <c r="Y909" i="6" s="1"/>
  <c r="AB908" i="7"/>
  <c r="Z908" i="6" s="1"/>
  <c r="Y908" i="6" s="1"/>
  <c r="AB905" i="7"/>
  <c r="Z905" i="6" s="1"/>
  <c r="Y905" i="6" s="1"/>
  <c r="AB904" i="7"/>
  <c r="Z904" i="6" s="1"/>
  <c r="Y904" i="6" s="1"/>
  <c r="AB901" i="7"/>
  <c r="Z901" i="6" s="1"/>
  <c r="Y901" i="6" s="1"/>
  <c r="AB900" i="7"/>
  <c r="Z900" i="6" s="1"/>
  <c r="Y900" i="6" s="1"/>
  <c r="AB897" i="7"/>
  <c r="Z897" i="6" s="1"/>
  <c r="Y897" i="6" s="1"/>
  <c r="AB896" i="7"/>
  <c r="Z896" i="6" s="1"/>
  <c r="Y896" i="6" s="1"/>
  <c r="AB893" i="7"/>
  <c r="Z893" i="6" s="1"/>
  <c r="Y893" i="6" s="1"/>
  <c r="AB463" i="7"/>
  <c r="Z463" i="6" s="1"/>
  <c r="Y463" i="6" s="1"/>
  <c r="AB459" i="7"/>
  <c r="Z459" i="6" s="1"/>
  <c r="Y459" i="6" s="1"/>
  <c r="AB455" i="7"/>
  <c r="Z455" i="6" s="1"/>
  <c r="Y455" i="6" s="1"/>
  <c r="AB451" i="7"/>
  <c r="Z451" i="6" s="1"/>
  <c r="Y451" i="6" s="1"/>
  <c r="AB447" i="7"/>
  <c r="Z447" i="6" s="1"/>
  <c r="Y447" i="6" s="1"/>
  <c r="AB443" i="7"/>
  <c r="Z443" i="6" s="1"/>
  <c r="Y443" i="6" s="1"/>
  <c r="AB439" i="7"/>
  <c r="Z439" i="6" s="1"/>
  <c r="Y439" i="6" s="1"/>
  <c r="AB435" i="7"/>
  <c r="Z435" i="6" s="1"/>
  <c r="Y435" i="6" s="1"/>
  <c r="AB431" i="7"/>
  <c r="Z431" i="6" s="1"/>
  <c r="Y431" i="6" s="1"/>
  <c r="AB427" i="7"/>
  <c r="Z427" i="6" s="1"/>
  <c r="Y427" i="6" s="1"/>
  <c r="AB423" i="7"/>
  <c r="Z423" i="6" s="1"/>
  <c r="Y423" i="6" s="1"/>
  <c r="AB419" i="7"/>
  <c r="Z419" i="6" s="1"/>
  <c r="Y419" i="6" s="1"/>
  <c r="AB415" i="7"/>
  <c r="Z415" i="6" s="1"/>
  <c r="Y415" i="6" s="1"/>
  <c r="AB411" i="7"/>
  <c r="Z411" i="6" s="1"/>
  <c r="Y411" i="6" s="1"/>
  <c r="AB407" i="7"/>
  <c r="Z407" i="6" s="1"/>
  <c r="Y407" i="6" s="1"/>
  <c r="AB399" i="7"/>
  <c r="Z399" i="6" s="1"/>
  <c r="Y399" i="6" s="1"/>
  <c r="AB395" i="7"/>
  <c r="Z395" i="6" s="1"/>
  <c r="Y395" i="6" s="1"/>
  <c r="AB391" i="7"/>
  <c r="Z391" i="6" s="1"/>
  <c r="Y391" i="6" s="1"/>
  <c r="AB383" i="7"/>
  <c r="Z383" i="6" s="1"/>
  <c r="Y383" i="6" s="1"/>
  <c r="AB379" i="7"/>
  <c r="Z379" i="6" s="1"/>
  <c r="Y379" i="6" s="1"/>
  <c r="AB375" i="7"/>
  <c r="Z375" i="6" s="1"/>
  <c r="Y375" i="6" s="1"/>
  <c r="AB371" i="7"/>
  <c r="Z371" i="6" s="1"/>
  <c r="Y371" i="6" s="1"/>
  <c r="AB367" i="7"/>
  <c r="Z367" i="6" s="1"/>
  <c r="Y367" i="6" s="1"/>
  <c r="AB363" i="7"/>
  <c r="Z363" i="6" s="1"/>
  <c r="Y363" i="6" s="1"/>
  <c r="AB359" i="7"/>
  <c r="Z359" i="6" s="1"/>
  <c r="Y359" i="6" s="1"/>
  <c r="AB355" i="7"/>
  <c r="Z355" i="6" s="1"/>
  <c r="Y355" i="6" s="1"/>
  <c r="AB351" i="7"/>
  <c r="Z351" i="6" s="1"/>
  <c r="Y351" i="6" s="1"/>
  <c r="AB347" i="7"/>
  <c r="Z347" i="6" s="1"/>
  <c r="Y347" i="6" s="1"/>
  <c r="AB346" i="7"/>
  <c r="Z346" i="6" s="1"/>
  <c r="Y346" i="6" s="1"/>
  <c r="AB344" i="7"/>
  <c r="Z344" i="6" s="1"/>
  <c r="Y344" i="6" s="1"/>
  <c r="AB342" i="7"/>
  <c r="Z342" i="6" s="1"/>
  <c r="Y342" i="6" s="1"/>
  <c r="AB340" i="7"/>
  <c r="Z340" i="6" s="1"/>
  <c r="Y340" i="6" s="1"/>
  <c r="AB338" i="7"/>
  <c r="Z338" i="6" s="1"/>
  <c r="Y338" i="6" s="1"/>
  <c r="AB336" i="7"/>
  <c r="Z336" i="6" s="1"/>
  <c r="Y336" i="6" s="1"/>
  <c r="AB334" i="7"/>
  <c r="Z334" i="6" s="1"/>
  <c r="Y334" i="6" s="1"/>
  <c r="AB332" i="7"/>
  <c r="Z332" i="6" s="1"/>
  <c r="Y332" i="6" s="1"/>
  <c r="AB330" i="7"/>
  <c r="Z330" i="6" s="1"/>
  <c r="Y330" i="6" s="1"/>
  <c r="AB328" i="7"/>
  <c r="Z328" i="6" s="1"/>
  <c r="Y328" i="6" s="1"/>
  <c r="AB326" i="7"/>
  <c r="Z326" i="6" s="1"/>
  <c r="Y326" i="6" s="1"/>
  <c r="AB324" i="7"/>
  <c r="Z324" i="6" s="1"/>
  <c r="Y324" i="6" s="1"/>
  <c r="AB322" i="7"/>
  <c r="Z322" i="6" s="1"/>
  <c r="Y322" i="6" s="1"/>
  <c r="AB320" i="7"/>
  <c r="Z320" i="6" s="1"/>
  <c r="Y320" i="6" s="1"/>
  <c r="AB318" i="7"/>
  <c r="Z318" i="6" s="1"/>
  <c r="Y318" i="6" s="1"/>
  <c r="AB927" i="7"/>
  <c r="Z927" i="6" s="1"/>
  <c r="Y927" i="6" s="1"/>
  <c r="AB926" i="7"/>
  <c r="Z926" i="6" s="1"/>
  <c r="Y926" i="6" s="1"/>
  <c r="AB919" i="7"/>
  <c r="Z919" i="6" s="1"/>
  <c r="Y919" i="6" s="1"/>
  <c r="AB918" i="7"/>
  <c r="Z918" i="6" s="1"/>
  <c r="Y918" i="6" s="1"/>
  <c r="AB911" i="7"/>
  <c r="Z911" i="6" s="1"/>
  <c r="Y911" i="6" s="1"/>
  <c r="AB910" i="7"/>
  <c r="Z910" i="6" s="1"/>
  <c r="Y910" i="6" s="1"/>
  <c r="AB903" i="7"/>
  <c r="Z903" i="6" s="1"/>
  <c r="Y903" i="6" s="1"/>
  <c r="AB902" i="7"/>
  <c r="Z902" i="6" s="1"/>
  <c r="Y902" i="6" s="1"/>
  <c r="AB895" i="7"/>
  <c r="Z895" i="6" s="1"/>
  <c r="Y895" i="6" s="1"/>
  <c r="AB894" i="7"/>
  <c r="Z894" i="6" s="1"/>
  <c r="Y894" i="6" s="1"/>
  <c r="AB871" i="7"/>
  <c r="Z871" i="6" s="1"/>
  <c r="Y871" i="6" s="1"/>
  <c r="AB870" i="7"/>
  <c r="Z870" i="6" s="1"/>
  <c r="Y870" i="6" s="1"/>
  <c r="AB863" i="7"/>
  <c r="Z863" i="6" s="1"/>
  <c r="Y863" i="6" s="1"/>
  <c r="AB862" i="7"/>
  <c r="Z862" i="6" s="1"/>
  <c r="Y862" i="6" s="1"/>
  <c r="AB839" i="7"/>
  <c r="Z839" i="6" s="1"/>
  <c r="Y839" i="6" s="1"/>
  <c r="AB838" i="7"/>
  <c r="Z838" i="6" s="1"/>
  <c r="Y838" i="6" s="1"/>
  <c r="AB831" i="7"/>
  <c r="Z831" i="6" s="1"/>
  <c r="Y831" i="6" s="1"/>
  <c r="AB830" i="7"/>
  <c r="Z830" i="6" s="1"/>
  <c r="Y830" i="6" s="1"/>
  <c r="AB823" i="7"/>
  <c r="Z823" i="6" s="1"/>
  <c r="Y823" i="6" s="1"/>
  <c r="AB822" i="7"/>
  <c r="Z822" i="6" s="1"/>
  <c r="Y822" i="6" s="1"/>
  <c r="AB815" i="7"/>
  <c r="Z815" i="6" s="1"/>
  <c r="Y815" i="6" s="1"/>
  <c r="AB814" i="7"/>
  <c r="Z814" i="6" s="1"/>
  <c r="Y814" i="6" s="1"/>
  <c r="AB316" i="7"/>
  <c r="Z316" i="6" s="1"/>
  <c r="Y316" i="6" s="1"/>
  <c r="AB314" i="7"/>
  <c r="Z314" i="6" s="1"/>
  <c r="Y314" i="6" s="1"/>
  <c r="AB312" i="7"/>
  <c r="Z312" i="6" s="1"/>
  <c r="Y312" i="6" s="1"/>
  <c r="AB310" i="7"/>
  <c r="Z310" i="6" s="1"/>
  <c r="Y310" i="6" s="1"/>
  <c r="AB308" i="7"/>
  <c r="Z308" i="6" s="1"/>
  <c r="Y308" i="6" s="1"/>
  <c r="AB306" i="7"/>
  <c r="Z306" i="6" s="1"/>
  <c r="Y306" i="6" s="1"/>
  <c r="AB304" i="7"/>
  <c r="Z304" i="6" s="1"/>
  <c r="Y304" i="6" s="1"/>
  <c r="AB302" i="7"/>
  <c r="Z302" i="6" s="1"/>
  <c r="Y302" i="6" s="1"/>
  <c r="AB300" i="7"/>
  <c r="Z300" i="6" s="1"/>
  <c r="Y300" i="6" s="1"/>
  <c r="AB298" i="7"/>
  <c r="Z298" i="6" s="1"/>
  <c r="Y298" i="6" s="1"/>
  <c r="AB296" i="7"/>
  <c r="Z296" i="6" s="1"/>
  <c r="Y296" i="6" s="1"/>
  <c r="AB294" i="7"/>
  <c r="Z294" i="6" s="1"/>
  <c r="Y294" i="6" s="1"/>
  <c r="AB292" i="7"/>
  <c r="Z292" i="6" s="1"/>
  <c r="Y292" i="6" s="1"/>
  <c r="AB290" i="7"/>
  <c r="Z290" i="6" s="1"/>
  <c r="Y290" i="6" s="1"/>
  <c r="AB288" i="7"/>
  <c r="Z288" i="6" s="1"/>
  <c r="Y288" i="6" s="1"/>
  <c r="AB286" i="7"/>
  <c r="Z286" i="6" s="1"/>
  <c r="Y286" i="6" s="1"/>
  <c r="AB284" i="7"/>
  <c r="Z284" i="6" s="1"/>
  <c r="Y284" i="6" s="1"/>
  <c r="AB282" i="7"/>
  <c r="Z282" i="6" s="1"/>
  <c r="Y282" i="6" s="1"/>
  <c r="AB280" i="7"/>
  <c r="Z280" i="6" s="1"/>
  <c r="Y280" i="6" s="1"/>
  <c r="AB278" i="7"/>
  <c r="Z278" i="6" s="1"/>
  <c r="Y278" i="6" s="1"/>
  <c r="AB276" i="7"/>
  <c r="Z276" i="6" s="1"/>
  <c r="Y276" i="6" s="1"/>
  <c r="AB274" i="7"/>
  <c r="Z274" i="6" s="1"/>
  <c r="Y274" i="6" s="1"/>
  <c r="AB272" i="7"/>
  <c r="Z272" i="6" s="1"/>
  <c r="Y272" i="6" s="1"/>
  <c r="AB270" i="7"/>
  <c r="Z270" i="6" s="1"/>
  <c r="Y270" i="6" s="1"/>
  <c r="AB268" i="7"/>
  <c r="Z268" i="6" s="1"/>
  <c r="Y268" i="6" s="1"/>
  <c r="AB266" i="7"/>
  <c r="Z266" i="6" s="1"/>
  <c r="Y266" i="6" s="1"/>
  <c r="AB264" i="7"/>
  <c r="Z264" i="6" s="1"/>
  <c r="Y264" i="6" s="1"/>
  <c r="AB262" i="7"/>
  <c r="Z262" i="6" s="1"/>
  <c r="Y262" i="6" s="1"/>
  <c r="AB260" i="7"/>
  <c r="Z260" i="6" s="1"/>
  <c r="Y260" i="6" s="1"/>
  <c r="AB258" i="7"/>
  <c r="Z258" i="6" s="1"/>
  <c r="Y258" i="6" s="1"/>
  <c r="AB256" i="7"/>
  <c r="Z256" i="6" s="1"/>
  <c r="Y256" i="6" s="1"/>
  <c r="AB254" i="7"/>
  <c r="Z254" i="6" s="1"/>
  <c r="Y254" i="6" s="1"/>
  <c r="AB252" i="7"/>
  <c r="Z252" i="6" s="1"/>
  <c r="Y252" i="6" s="1"/>
  <c r="AB250" i="7"/>
  <c r="Z250" i="6" s="1"/>
  <c r="Y250" i="6" s="1"/>
  <c r="AB248" i="7"/>
  <c r="Z248" i="6" s="1"/>
  <c r="Y248" i="6" s="1"/>
  <c r="AB246" i="7"/>
  <c r="Z246" i="6" s="1"/>
  <c r="Y246" i="6" s="1"/>
  <c r="AB244" i="7"/>
  <c r="Z244" i="6" s="1"/>
  <c r="Y244" i="6" s="1"/>
  <c r="AB242" i="7"/>
  <c r="Z242" i="6" s="1"/>
  <c r="Y242" i="6" s="1"/>
  <c r="AB240" i="7"/>
  <c r="Z240" i="6" s="1"/>
  <c r="Y240" i="6" s="1"/>
  <c r="AB238" i="7"/>
  <c r="Z238" i="6" s="1"/>
  <c r="Y238" i="6" s="1"/>
  <c r="AB236" i="7"/>
  <c r="Z236" i="6" s="1"/>
  <c r="Y236" i="6" s="1"/>
  <c r="AB234" i="7"/>
  <c r="Z234" i="6" s="1"/>
  <c r="Y234" i="6" s="1"/>
  <c r="AB232" i="7"/>
  <c r="Z232" i="6" s="1"/>
  <c r="Y232" i="6" s="1"/>
  <c r="AB230" i="7"/>
  <c r="Z230" i="6" s="1"/>
  <c r="Y230" i="6" s="1"/>
  <c r="AB228" i="7"/>
  <c r="Z228" i="6" s="1"/>
  <c r="Y228" i="6" s="1"/>
  <c r="AB226" i="7"/>
  <c r="Z226" i="6" s="1"/>
  <c r="Y226" i="6" s="1"/>
  <c r="AB224" i="7"/>
  <c r="Z224" i="6" s="1"/>
  <c r="Y224" i="6" s="1"/>
  <c r="AB222" i="7"/>
  <c r="Z222" i="6" s="1"/>
  <c r="Y222" i="6" s="1"/>
  <c r="AB220" i="7"/>
  <c r="Z220" i="6" s="1"/>
  <c r="Y220" i="6" s="1"/>
  <c r="AB218" i="7"/>
  <c r="Z218" i="6" s="1"/>
  <c r="Y218" i="6" s="1"/>
  <c r="AB216" i="7"/>
  <c r="Z216" i="6" s="1"/>
  <c r="Y216" i="6" s="1"/>
  <c r="AB214" i="7"/>
  <c r="Z214" i="6" s="1"/>
  <c r="Y214" i="6" s="1"/>
  <c r="AB212" i="7"/>
  <c r="Z212" i="6" s="1"/>
  <c r="Y212" i="6" s="1"/>
  <c r="AB210" i="7"/>
  <c r="Z210" i="6" s="1"/>
  <c r="Y210" i="6" s="1"/>
  <c r="AB208" i="7"/>
  <c r="Z208" i="6" s="1"/>
  <c r="Y208" i="6" s="1"/>
  <c r="AB206" i="7"/>
  <c r="Z206" i="6" s="1"/>
  <c r="Y206" i="6" s="1"/>
  <c r="AB204" i="7"/>
  <c r="Z204" i="6" s="1"/>
  <c r="Y204" i="6" s="1"/>
  <c r="AB202" i="7"/>
  <c r="Z202" i="6" s="1"/>
  <c r="Y202" i="6" s="1"/>
  <c r="AB200" i="7"/>
  <c r="Z200" i="6" s="1"/>
  <c r="Y200" i="6" s="1"/>
  <c r="AB198" i="7"/>
  <c r="Z198" i="6" s="1"/>
  <c r="Y198" i="6" s="1"/>
  <c r="AB196" i="7"/>
  <c r="Z196" i="6" s="1"/>
  <c r="Y196" i="6" s="1"/>
  <c r="AB194" i="7"/>
  <c r="Z194" i="6" s="1"/>
  <c r="Y194" i="6" s="1"/>
  <c r="AB192" i="7"/>
  <c r="Z192" i="6" s="1"/>
  <c r="Y192" i="6" s="1"/>
  <c r="AB190" i="7"/>
  <c r="Z190" i="6" s="1"/>
  <c r="Y190" i="6" s="1"/>
  <c r="AB188" i="7"/>
  <c r="Z188" i="6" s="1"/>
  <c r="Y188" i="6" s="1"/>
  <c r="AB186" i="7"/>
  <c r="Z186" i="6" s="1"/>
  <c r="Y186" i="6" s="1"/>
  <c r="AB184" i="7"/>
  <c r="Z184" i="6" s="1"/>
  <c r="Y184" i="6" s="1"/>
  <c r="AB182" i="7"/>
  <c r="Z182" i="6" s="1"/>
  <c r="Y182" i="6" s="1"/>
  <c r="AB180" i="7"/>
  <c r="Z180" i="6" s="1"/>
  <c r="Y180" i="6" s="1"/>
  <c r="AB178" i="7"/>
  <c r="Z178" i="6" s="1"/>
  <c r="Y178" i="6" s="1"/>
  <c r="AB174" i="7"/>
  <c r="Z174" i="6" s="1"/>
  <c r="Y174" i="6" s="1"/>
  <c r="AB170" i="7"/>
  <c r="Z170" i="6" s="1"/>
  <c r="Y170" i="6" s="1"/>
  <c r="AB73" i="7"/>
  <c r="Z73" i="6" s="1"/>
  <c r="Y73" i="6" s="1"/>
  <c r="AB71" i="7"/>
  <c r="Z71" i="6" s="1"/>
  <c r="Y71" i="6" s="1"/>
  <c r="AB69" i="7"/>
  <c r="Z69" i="6" s="1"/>
  <c r="Y69" i="6" s="1"/>
  <c r="AB67" i="7"/>
  <c r="Z67" i="6" s="1"/>
  <c r="Y67" i="6" s="1"/>
  <c r="AB65" i="7"/>
  <c r="Z65" i="6" s="1"/>
  <c r="Y65" i="6" s="1"/>
  <c r="AB63" i="7"/>
  <c r="Z63" i="6" s="1"/>
  <c r="Y63" i="6" s="1"/>
  <c r="AB61" i="7"/>
  <c r="Z61" i="6" s="1"/>
  <c r="Y61" i="6" s="1"/>
  <c r="AB59" i="7"/>
  <c r="Z59" i="6" s="1"/>
  <c r="Y59" i="6" s="1"/>
  <c r="AB57" i="7"/>
  <c r="Z57" i="6" s="1"/>
  <c r="Y57" i="6" s="1"/>
  <c r="AB55" i="7"/>
  <c r="Z55" i="6" s="1"/>
  <c r="Y55" i="6" s="1"/>
  <c r="AB53" i="7"/>
  <c r="Z53" i="6" s="1"/>
  <c r="Y53" i="6" s="1"/>
  <c r="AB51" i="7"/>
  <c r="Z51" i="6" s="1"/>
  <c r="Y51" i="6" s="1"/>
  <c r="AB49" i="7"/>
  <c r="Z49" i="6" s="1"/>
  <c r="Y49" i="6" s="1"/>
  <c r="AB398" i="7"/>
  <c r="Z398" i="6" s="1"/>
  <c r="Y398" i="6" s="1"/>
  <c r="AB397" i="7"/>
  <c r="Z397" i="6" s="1"/>
  <c r="Y397" i="6" s="1"/>
  <c r="AB390" i="7"/>
  <c r="Z390" i="6" s="1"/>
  <c r="Y390" i="6" s="1"/>
  <c r="AB389" i="7"/>
  <c r="Z389" i="6" s="1"/>
  <c r="Y389" i="6" s="1"/>
  <c r="AB109" i="7"/>
  <c r="Z109" i="6" s="1"/>
  <c r="Y109" i="6" s="1"/>
  <c r="AB108" i="7"/>
  <c r="Z108" i="6" s="1"/>
  <c r="Y108" i="6" s="1"/>
  <c r="AB78" i="7"/>
  <c r="Z78" i="6" s="1"/>
  <c r="Y78" i="6" s="1"/>
  <c r="AB76" i="7"/>
  <c r="Z76" i="6" s="1"/>
  <c r="Y76" i="6" s="1"/>
  <c r="AB889" i="7"/>
  <c r="Z889" i="6" s="1"/>
  <c r="Y889" i="6" s="1"/>
  <c r="AB888" i="7"/>
  <c r="Z888" i="6" s="1"/>
  <c r="Y888" i="6" s="1"/>
  <c r="AB885" i="7"/>
  <c r="Z885" i="6" s="1"/>
  <c r="Y885" i="6" s="1"/>
  <c r="AB884" i="7"/>
  <c r="Z884" i="6" s="1"/>
  <c r="Y884" i="6" s="1"/>
  <c r="AB881" i="7"/>
  <c r="Z881" i="6" s="1"/>
  <c r="Y881" i="6" s="1"/>
  <c r="AB880" i="7"/>
  <c r="Z880" i="6" s="1"/>
  <c r="Y880" i="6" s="1"/>
  <c r="AB877" i="7"/>
  <c r="Z877" i="6" s="1"/>
  <c r="Y877" i="6" s="1"/>
  <c r="AB876" i="7"/>
  <c r="Z876" i="6" s="1"/>
  <c r="Y876" i="6" s="1"/>
  <c r="AB873" i="7"/>
  <c r="Z873" i="6" s="1"/>
  <c r="Y873" i="6" s="1"/>
  <c r="AB872" i="7"/>
  <c r="Z872" i="6" s="1"/>
  <c r="Y872" i="6" s="1"/>
  <c r="AB869" i="7"/>
  <c r="Z869" i="6" s="1"/>
  <c r="Y869" i="6" s="1"/>
  <c r="AB868" i="7"/>
  <c r="Z868" i="6" s="1"/>
  <c r="Y868" i="6" s="1"/>
  <c r="AB865" i="7"/>
  <c r="Z865" i="6" s="1"/>
  <c r="Y865" i="6" s="1"/>
  <c r="AB864" i="7"/>
  <c r="Z864" i="6" s="1"/>
  <c r="Y864" i="6" s="1"/>
  <c r="AB861" i="7"/>
  <c r="Z861" i="6" s="1"/>
  <c r="Y861" i="6" s="1"/>
  <c r="AB860" i="7"/>
  <c r="Z860" i="6" s="1"/>
  <c r="Y860" i="6" s="1"/>
  <c r="AB857" i="7"/>
  <c r="Z857" i="6" s="1"/>
  <c r="Y857" i="6" s="1"/>
  <c r="AB856" i="7"/>
  <c r="Z856" i="6" s="1"/>
  <c r="Y856" i="6" s="1"/>
  <c r="AB853" i="7"/>
  <c r="Z853" i="6" s="1"/>
  <c r="Y853" i="6" s="1"/>
  <c r="AB852" i="7"/>
  <c r="Z852" i="6" s="1"/>
  <c r="Y852" i="6" s="1"/>
  <c r="AB849" i="7"/>
  <c r="Z849" i="6" s="1"/>
  <c r="Y849" i="6" s="1"/>
  <c r="AB848" i="7"/>
  <c r="Z848" i="6" s="1"/>
  <c r="Y848" i="6" s="1"/>
  <c r="AB845" i="7"/>
  <c r="Z845" i="6" s="1"/>
  <c r="Y845" i="6" s="1"/>
  <c r="AB844" i="7"/>
  <c r="Z844" i="6" s="1"/>
  <c r="Y844" i="6" s="1"/>
  <c r="AB841" i="7"/>
  <c r="Z841" i="6" s="1"/>
  <c r="Y841" i="6" s="1"/>
  <c r="AB840" i="7"/>
  <c r="Z840" i="6" s="1"/>
  <c r="Y840" i="6" s="1"/>
  <c r="AB837" i="7"/>
  <c r="Z837" i="6" s="1"/>
  <c r="Y837" i="6" s="1"/>
  <c r="AB836" i="7"/>
  <c r="Z836" i="6" s="1"/>
  <c r="Y836" i="6" s="1"/>
  <c r="AB833" i="7"/>
  <c r="Z833" i="6" s="1"/>
  <c r="Y833" i="6" s="1"/>
  <c r="AB832" i="7"/>
  <c r="Z832" i="6" s="1"/>
  <c r="Y832" i="6" s="1"/>
  <c r="AB829" i="7"/>
  <c r="Z829" i="6" s="1"/>
  <c r="Y829" i="6" s="1"/>
  <c r="AB828" i="7"/>
  <c r="Z828" i="6" s="1"/>
  <c r="Y828" i="6" s="1"/>
  <c r="AB825" i="7"/>
  <c r="Z825" i="6" s="1"/>
  <c r="Y825" i="6" s="1"/>
  <c r="AB824" i="7"/>
  <c r="Z824" i="6" s="1"/>
  <c r="Y824" i="6" s="1"/>
  <c r="AB821" i="7"/>
  <c r="Z821" i="6" s="1"/>
  <c r="Y821" i="6" s="1"/>
  <c r="AB820" i="7"/>
  <c r="Z820" i="6" s="1"/>
  <c r="Y820" i="6" s="1"/>
  <c r="AB817" i="7"/>
  <c r="Z817" i="6" s="1"/>
  <c r="Y817" i="6" s="1"/>
  <c r="AB816" i="7"/>
  <c r="Z816" i="6" s="1"/>
  <c r="Y816" i="6" s="1"/>
  <c r="AB813" i="7"/>
  <c r="Z813" i="6" s="1"/>
  <c r="Y813" i="6" s="1"/>
  <c r="AB812" i="7"/>
  <c r="Z812" i="6" s="1"/>
  <c r="Y812" i="6" s="1"/>
  <c r="AB809" i="7"/>
  <c r="Z809" i="6" s="1"/>
  <c r="Y809" i="6" s="1"/>
  <c r="AB808" i="7"/>
  <c r="Z808" i="6" s="1"/>
  <c r="Y808" i="6" s="1"/>
  <c r="AB805" i="7"/>
  <c r="Z805" i="6" s="1"/>
  <c r="Y805" i="6" s="1"/>
  <c r="AB804" i="7"/>
  <c r="Z804" i="6" s="1"/>
  <c r="Y804" i="6" s="1"/>
  <c r="AB801" i="7"/>
  <c r="Z801" i="6" s="1"/>
  <c r="Y801" i="6" s="1"/>
  <c r="AB800" i="7"/>
  <c r="Z800" i="6" s="1"/>
  <c r="Y800" i="6" s="1"/>
  <c r="AB797" i="7"/>
  <c r="Z797" i="6" s="1"/>
  <c r="Y797" i="6" s="1"/>
  <c r="AB796" i="7"/>
  <c r="Z796" i="6" s="1"/>
  <c r="Y796" i="6" s="1"/>
  <c r="AB793" i="7"/>
  <c r="Z793" i="6" s="1"/>
  <c r="Y793" i="6" s="1"/>
  <c r="AB792" i="7"/>
  <c r="Z792" i="6" s="1"/>
  <c r="Y792" i="6" s="1"/>
  <c r="AB788" i="7"/>
  <c r="Z788" i="6" s="1"/>
  <c r="Y788" i="6" s="1"/>
  <c r="AB784" i="7"/>
  <c r="Z784" i="6" s="1"/>
  <c r="Y784" i="6" s="1"/>
  <c r="AB780" i="7"/>
  <c r="Z780" i="6" s="1"/>
  <c r="Y780" i="6" s="1"/>
  <c r="AB776" i="7"/>
  <c r="Z776" i="6" s="1"/>
  <c r="Y776" i="6" s="1"/>
  <c r="AB772" i="7"/>
  <c r="Z772" i="6" s="1"/>
  <c r="Y772" i="6" s="1"/>
  <c r="AB992" i="7"/>
  <c r="Z992" i="6" s="1"/>
  <c r="Y992" i="6" s="1"/>
  <c r="AB988" i="7"/>
  <c r="Z988" i="6" s="1"/>
  <c r="Y988" i="6" s="1"/>
  <c r="AB984" i="7"/>
  <c r="Z984" i="6" s="1"/>
  <c r="Y984" i="6" s="1"/>
  <c r="AB980" i="7"/>
  <c r="Z980" i="6" s="1"/>
  <c r="Y980" i="6" s="1"/>
  <c r="AB976" i="7"/>
  <c r="Z976" i="6" s="1"/>
  <c r="Y976" i="6" s="1"/>
  <c r="AB972" i="7"/>
  <c r="Z972" i="6" s="1"/>
  <c r="Y972" i="6" s="1"/>
  <c r="AB968" i="7"/>
  <c r="Z968" i="6" s="1"/>
  <c r="Y968" i="6" s="1"/>
  <c r="AB964" i="7"/>
  <c r="Z964" i="6" s="1"/>
  <c r="Y964" i="6" s="1"/>
  <c r="AB960" i="7"/>
  <c r="Z960" i="6" s="1"/>
  <c r="Y960" i="6" s="1"/>
  <c r="AB957" i="7"/>
  <c r="Z957" i="6" s="1"/>
  <c r="Y957" i="6" s="1"/>
  <c r="AB955" i="7"/>
  <c r="Z955" i="6" s="1"/>
  <c r="Y955" i="6" s="1"/>
  <c r="AB952" i="7"/>
  <c r="Z952" i="6" s="1"/>
  <c r="Y952" i="6" s="1"/>
  <c r="AB948" i="7"/>
  <c r="Z948" i="6" s="1"/>
  <c r="Y948" i="6" s="1"/>
  <c r="AB945" i="7"/>
  <c r="AB944" i="7"/>
  <c r="Z944" i="6" s="1"/>
  <c r="Y944" i="6" s="1"/>
  <c r="AB940" i="7"/>
  <c r="Z940" i="6" s="1"/>
  <c r="Y940" i="6" s="1"/>
  <c r="AB760" i="7"/>
  <c r="Z760" i="6" s="1"/>
  <c r="Y760" i="6" s="1"/>
  <c r="AB756" i="7"/>
  <c r="Z756" i="6" s="1"/>
  <c r="Y756" i="6" s="1"/>
  <c r="AB752" i="7"/>
  <c r="Z752" i="6" s="1"/>
  <c r="Y752" i="6" s="1"/>
  <c r="AB748" i="7"/>
  <c r="Z748" i="6" s="1"/>
  <c r="Y748" i="6" s="1"/>
  <c r="AB744" i="7"/>
  <c r="Z744" i="6" s="1"/>
  <c r="Y744" i="6" s="1"/>
  <c r="AB740" i="7"/>
  <c r="Z740" i="6" s="1"/>
  <c r="Y740" i="6" s="1"/>
  <c r="AB736" i="7"/>
  <c r="Z736" i="6" s="1"/>
  <c r="Y736" i="6" s="1"/>
  <c r="AB732" i="7"/>
  <c r="Z732" i="6" s="1"/>
  <c r="Y732" i="6" s="1"/>
  <c r="AB728" i="7"/>
  <c r="Z728" i="6" s="1"/>
  <c r="Y728" i="6" s="1"/>
  <c r="AB726" i="7"/>
  <c r="Z726" i="6" s="1"/>
  <c r="Y726" i="6" s="1"/>
  <c r="AB724" i="7"/>
  <c r="Z724" i="6" s="1"/>
  <c r="Y724" i="6" s="1"/>
  <c r="AB722" i="7"/>
  <c r="Z722" i="6" s="1"/>
  <c r="Y722" i="6" s="1"/>
  <c r="AB720" i="7"/>
  <c r="Z720" i="6" s="1"/>
  <c r="Y720" i="6" s="1"/>
  <c r="AB718" i="7"/>
  <c r="Z718" i="6" s="1"/>
  <c r="Y718" i="6" s="1"/>
  <c r="AB716" i="7"/>
  <c r="Z716" i="6" s="1"/>
  <c r="Y716" i="6" s="1"/>
  <c r="AB714" i="7"/>
  <c r="Z714" i="6" s="1"/>
  <c r="Y714" i="6" s="1"/>
  <c r="AB712" i="7"/>
  <c r="Z712" i="6" s="1"/>
  <c r="Y712" i="6" s="1"/>
  <c r="AB710" i="7"/>
  <c r="Z710" i="6" s="1"/>
  <c r="Y710" i="6" s="1"/>
  <c r="AB708" i="7"/>
  <c r="Z708" i="6" s="1"/>
  <c r="Y708" i="6" s="1"/>
  <c r="AB706" i="7"/>
  <c r="Z706" i="6" s="1"/>
  <c r="Y706" i="6" s="1"/>
  <c r="AB991" i="7"/>
  <c r="Z991" i="6" s="1"/>
  <c r="Y991" i="6" s="1"/>
  <c r="AB990" i="7"/>
  <c r="Z990" i="6" s="1"/>
  <c r="Y990" i="6" s="1"/>
  <c r="AB989" i="7"/>
  <c r="Z989" i="6" s="1"/>
  <c r="Y989" i="6" s="1"/>
  <c r="AB759" i="7"/>
  <c r="Z759" i="6" s="1"/>
  <c r="Y759" i="6" s="1"/>
  <c r="AB758" i="7"/>
  <c r="Z758" i="6" s="1"/>
  <c r="Y758" i="6" s="1"/>
  <c r="AB757" i="7"/>
  <c r="Z757" i="6" s="1"/>
  <c r="Y757" i="6" s="1"/>
  <c r="AB751" i="7"/>
  <c r="Z751" i="6" s="1"/>
  <c r="Y751" i="6" s="1"/>
  <c r="AB750" i="7"/>
  <c r="Z750" i="6" s="1"/>
  <c r="Y750" i="6" s="1"/>
  <c r="AB749" i="7"/>
  <c r="Z749" i="6" s="1"/>
  <c r="Y749" i="6" s="1"/>
  <c r="AB743" i="7"/>
  <c r="Z743" i="6" s="1"/>
  <c r="Y743" i="6" s="1"/>
  <c r="AB742" i="7"/>
  <c r="Z742" i="6" s="1"/>
  <c r="Y742" i="6" s="1"/>
  <c r="AB741" i="7"/>
  <c r="Z741" i="6" s="1"/>
  <c r="Y741" i="6" s="1"/>
  <c r="AB735" i="7"/>
  <c r="Z735" i="6" s="1"/>
  <c r="Y735" i="6" s="1"/>
  <c r="AB734" i="7"/>
  <c r="Z734" i="6" s="1"/>
  <c r="Y734" i="6" s="1"/>
  <c r="AB733" i="7"/>
  <c r="Z733" i="6" s="1"/>
  <c r="Y733" i="6" s="1"/>
  <c r="AB162" i="7"/>
  <c r="Z162" i="6" s="1"/>
  <c r="Y162" i="6" s="1"/>
  <c r="AB158" i="7"/>
  <c r="Z158" i="6" s="1"/>
  <c r="Y158" i="6" s="1"/>
  <c r="AB154" i="7"/>
  <c r="Z154" i="6" s="1"/>
  <c r="Y154" i="6" s="1"/>
  <c r="AB150" i="7"/>
  <c r="Z150" i="6" s="1"/>
  <c r="Y150" i="6" s="1"/>
  <c r="AB146" i="7"/>
  <c r="Z146" i="6" s="1"/>
  <c r="Y146" i="6" s="1"/>
  <c r="AB142" i="7"/>
  <c r="Z142" i="6" s="1"/>
  <c r="Y142" i="6" s="1"/>
  <c r="AB138" i="7"/>
  <c r="Z138" i="6" s="1"/>
  <c r="Y138" i="6" s="1"/>
  <c r="AB134" i="7"/>
  <c r="Z134" i="6" s="1"/>
  <c r="Y134" i="6" s="1"/>
  <c r="AB130" i="7"/>
  <c r="Z130" i="6" s="1"/>
  <c r="Y130" i="6" s="1"/>
  <c r="AB126" i="7"/>
  <c r="Z126" i="6" s="1"/>
  <c r="Y126" i="6" s="1"/>
  <c r="AB122" i="7"/>
  <c r="Z122" i="6" s="1"/>
  <c r="Y122" i="6" s="1"/>
  <c r="AB118" i="7"/>
  <c r="Z118" i="6" s="1"/>
  <c r="Y118" i="6" s="1"/>
  <c r="AB114" i="7"/>
  <c r="Z114" i="6" s="1"/>
  <c r="Y114" i="6" s="1"/>
  <c r="AB110" i="7"/>
  <c r="Z110" i="6" s="1"/>
  <c r="Y110" i="6" s="1"/>
  <c r="AB106" i="7"/>
  <c r="Z106" i="6" s="1"/>
  <c r="Y106" i="6" s="1"/>
  <c r="AB102" i="7"/>
  <c r="Z102" i="6" s="1"/>
  <c r="Y102" i="6" s="1"/>
  <c r="AB99" i="7"/>
  <c r="Z99" i="6" s="1"/>
  <c r="Y99" i="6" s="1"/>
  <c r="AB97" i="7"/>
  <c r="Z97" i="6" s="1"/>
  <c r="Y97" i="6" s="1"/>
  <c r="AB95" i="7"/>
  <c r="Z95" i="6" s="1"/>
  <c r="Y95" i="6" s="1"/>
  <c r="AB93" i="7"/>
  <c r="Z93" i="6" s="1"/>
  <c r="Y93" i="6" s="1"/>
  <c r="AB91" i="7"/>
  <c r="Z91" i="6" s="1"/>
  <c r="Y91" i="6" s="1"/>
  <c r="AB89" i="7"/>
  <c r="Z89" i="6" s="1"/>
  <c r="Y89" i="6" s="1"/>
  <c r="AB87" i="7"/>
  <c r="Z87" i="6" s="1"/>
  <c r="Y87" i="6" s="1"/>
  <c r="AB85" i="7"/>
  <c r="Z85" i="6" s="1"/>
  <c r="Y85" i="6" s="1"/>
  <c r="AB83" i="7"/>
  <c r="Z83" i="6" s="1"/>
  <c r="Y83" i="6" s="1"/>
  <c r="AB81" i="7"/>
  <c r="Z81" i="6" s="1"/>
  <c r="Y81" i="6" s="1"/>
  <c r="AB79" i="7"/>
  <c r="Z79" i="6" s="1"/>
  <c r="Y79" i="6" s="1"/>
  <c r="AB77" i="7"/>
  <c r="Z77" i="6" s="1"/>
  <c r="Y77" i="6" s="1"/>
  <c r="AB704" i="7"/>
  <c r="Z704" i="6" s="1"/>
  <c r="Y704" i="6" s="1"/>
  <c r="AB702" i="7"/>
  <c r="Z702" i="6" s="1"/>
  <c r="Y702" i="6" s="1"/>
  <c r="AB700" i="7"/>
  <c r="Z700" i="6" s="1"/>
  <c r="Y700" i="6" s="1"/>
  <c r="AB698" i="7"/>
  <c r="Z698" i="6" s="1"/>
  <c r="Y698" i="6" s="1"/>
  <c r="AB696" i="7"/>
  <c r="Z696" i="6" s="1"/>
  <c r="Y696" i="6" s="1"/>
  <c r="AB694" i="7"/>
  <c r="Z694" i="6" s="1"/>
  <c r="Y694" i="6" s="1"/>
  <c r="AB692" i="7"/>
  <c r="Z692" i="6" s="1"/>
  <c r="Y692" i="6" s="1"/>
  <c r="AB690" i="7"/>
  <c r="Z690" i="6" s="1"/>
  <c r="Y690" i="6" s="1"/>
  <c r="AB688" i="7"/>
  <c r="Z688" i="6" s="1"/>
  <c r="Y688" i="6" s="1"/>
  <c r="AB686" i="7"/>
  <c r="Z686" i="6" s="1"/>
  <c r="Y686" i="6" s="1"/>
  <c r="AB684" i="7"/>
  <c r="Z684" i="6" s="1"/>
  <c r="Y684" i="6" s="1"/>
  <c r="AB682" i="7"/>
  <c r="Z682" i="6" s="1"/>
  <c r="Y682" i="6" s="1"/>
  <c r="AB680" i="7"/>
  <c r="Z680" i="6" s="1"/>
  <c r="Y680" i="6" s="1"/>
  <c r="AB678" i="7"/>
  <c r="Z678" i="6" s="1"/>
  <c r="Y678" i="6" s="1"/>
  <c r="AB676" i="7"/>
  <c r="Z676" i="6" s="1"/>
  <c r="Y676" i="6" s="1"/>
  <c r="AB674" i="7"/>
  <c r="Z674" i="6" s="1"/>
  <c r="Y674" i="6" s="1"/>
  <c r="AB672" i="7"/>
  <c r="Z672" i="6" s="1"/>
  <c r="Y672" i="6" s="1"/>
  <c r="AB670" i="7"/>
  <c r="Z670" i="6" s="1"/>
  <c r="Y670" i="6" s="1"/>
  <c r="AB668" i="7"/>
  <c r="Z668" i="6" s="1"/>
  <c r="Y668" i="6" s="1"/>
  <c r="AB666" i="7"/>
  <c r="Z666" i="6" s="1"/>
  <c r="Y666" i="6" s="1"/>
  <c r="AB664" i="7"/>
  <c r="Z664" i="6" s="1"/>
  <c r="Y664" i="6" s="1"/>
  <c r="AB662" i="7"/>
  <c r="Z662" i="6" s="1"/>
  <c r="Y662" i="6" s="1"/>
  <c r="AB660" i="7"/>
  <c r="Z660" i="6" s="1"/>
  <c r="Y660" i="6" s="1"/>
  <c r="AB658" i="7"/>
  <c r="Z658" i="6" s="1"/>
  <c r="Y658" i="6" s="1"/>
  <c r="AB656" i="7"/>
  <c r="Z656" i="6" s="1"/>
  <c r="Y656" i="6" s="1"/>
  <c r="AB654" i="7"/>
  <c r="Z654" i="6" s="1"/>
  <c r="Y654" i="6" s="1"/>
  <c r="AB652" i="7"/>
  <c r="Z652" i="6" s="1"/>
  <c r="Y652" i="6" s="1"/>
  <c r="AB650" i="7"/>
  <c r="AB648" i="7"/>
  <c r="Z648" i="6" s="1"/>
  <c r="Y648" i="6" s="1"/>
  <c r="AB646" i="7"/>
  <c r="Z646" i="6" s="1"/>
  <c r="Y646" i="6" s="1"/>
  <c r="AB644" i="7"/>
  <c r="Z644" i="6" s="1"/>
  <c r="Y644" i="6" s="1"/>
  <c r="AB642" i="7"/>
  <c r="AB640" i="7"/>
  <c r="Z640" i="6" s="1"/>
  <c r="Y640" i="6" s="1"/>
  <c r="AB638" i="7"/>
  <c r="Z638" i="6" s="1"/>
  <c r="Y638" i="6" s="1"/>
  <c r="AB636" i="7"/>
  <c r="Z636" i="6" s="1"/>
  <c r="Y636" i="6" s="1"/>
  <c r="AB634" i="7"/>
  <c r="AB632" i="7"/>
  <c r="Z632" i="6" s="1"/>
  <c r="Y632" i="6" s="1"/>
  <c r="AB630" i="7"/>
  <c r="Z630" i="6" s="1"/>
  <c r="Y630" i="6" s="1"/>
  <c r="AB628" i="7"/>
  <c r="Z628" i="6" s="1"/>
  <c r="Y628" i="6" s="1"/>
  <c r="AB626" i="7"/>
  <c r="AB623" i="7"/>
  <c r="Z623" i="6" s="1"/>
  <c r="Y623" i="6" s="1"/>
  <c r="AB620" i="7"/>
  <c r="Z620" i="6" s="1"/>
  <c r="Y620" i="6" s="1"/>
  <c r="AB618" i="7"/>
  <c r="AB616" i="7"/>
  <c r="Z616" i="6" s="1"/>
  <c r="Y616" i="6" s="1"/>
  <c r="AB615" i="7"/>
  <c r="Z615" i="6" s="1"/>
  <c r="Y615" i="6" s="1"/>
  <c r="AB611" i="7"/>
  <c r="Z611" i="6" s="1"/>
  <c r="Y611" i="6" s="1"/>
  <c r="AB607" i="7"/>
  <c r="Z607" i="6" s="1"/>
  <c r="Y607" i="6" s="1"/>
  <c r="AB603" i="7"/>
  <c r="Z603" i="6" s="1"/>
  <c r="Y603" i="6" s="1"/>
  <c r="AB599" i="7"/>
  <c r="Z599" i="6" s="1"/>
  <c r="Y599" i="6" s="1"/>
  <c r="AB595" i="7"/>
  <c r="Z595" i="6" s="1"/>
  <c r="Y595" i="6" s="1"/>
  <c r="AB591" i="7"/>
  <c r="Z591" i="6" s="1"/>
  <c r="Y591" i="6" s="1"/>
  <c r="AB587" i="7"/>
  <c r="Z587" i="6" s="1"/>
  <c r="Y587" i="6" s="1"/>
  <c r="AB583" i="7"/>
  <c r="Z583" i="6" s="1"/>
  <c r="Y583" i="6" s="1"/>
  <c r="AB579" i="7"/>
  <c r="Z579" i="6" s="1"/>
  <c r="Y579" i="6" s="1"/>
  <c r="AB575" i="7"/>
  <c r="Z575" i="6" s="1"/>
  <c r="Y575" i="6" s="1"/>
  <c r="AB571" i="7"/>
  <c r="Z571" i="6" s="1"/>
  <c r="Y571" i="6" s="1"/>
  <c r="AB567" i="7"/>
  <c r="Z567" i="6" s="1"/>
  <c r="Y567" i="6" s="1"/>
  <c r="AB563" i="7"/>
  <c r="Z563" i="6" s="1"/>
  <c r="Y563" i="6" s="1"/>
  <c r="AB559" i="7"/>
  <c r="Z559" i="6" s="1"/>
  <c r="Y559" i="6" s="1"/>
  <c r="AB555" i="7"/>
  <c r="Z555" i="6" s="1"/>
  <c r="Y555" i="6" s="1"/>
  <c r="AB551" i="7"/>
  <c r="Z551" i="6" s="1"/>
  <c r="Y551" i="6" s="1"/>
  <c r="AB547" i="7"/>
  <c r="Z547" i="6" s="1"/>
  <c r="Y547" i="6" s="1"/>
  <c r="AB543" i="7"/>
  <c r="Z543" i="6" s="1"/>
  <c r="Y543" i="6" s="1"/>
  <c r="AB539" i="7"/>
  <c r="Z539" i="6" s="1"/>
  <c r="Y539" i="6" s="1"/>
  <c r="AB535" i="7"/>
  <c r="Z535" i="6" s="1"/>
  <c r="Y535" i="6" s="1"/>
  <c r="AB531" i="7"/>
  <c r="Z531" i="6" s="1"/>
  <c r="Y531" i="6" s="1"/>
  <c r="AB527" i="7"/>
  <c r="Z527" i="6" s="1"/>
  <c r="Y527" i="6" s="1"/>
  <c r="AB523" i="7"/>
  <c r="Z523" i="6" s="1"/>
  <c r="Y523" i="6" s="1"/>
  <c r="AB519" i="7"/>
  <c r="Z519" i="6" s="1"/>
  <c r="Y519" i="6" s="1"/>
  <c r="AB515" i="7"/>
  <c r="Z515" i="6" s="1"/>
  <c r="Y515" i="6" s="1"/>
  <c r="AB511" i="7"/>
  <c r="Z511" i="6" s="1"/>
  <c r="Y511" i="6" s="1"/>
  <c r="AB507" i="7"/>
  <c r="Z507" i="6" s="1"/>
  <c r="Y507" i="6" s="1"/>
  <c r="AB503" i="7"/>
  <c r="Z503" i="6" s="1"/>
  <c r="Y503" i="6" s="1"/>
  <c r="AB499" i="7"/>
  <c r="Z499" i="6" s="1"/>
  <c r="Y499" i="6" s="1"/>
  <c r="AB495" i="7"/>
  <c r="Z495" i="6" s="1"/>
  <c r="Y495" i="6" s="1"/>
  <c r="AB491" i="7"/>
  <c r="Z491" i="6" s="1"/>
  <c r="Y491" i="6" s="1"/>
  <c r="AB487" i="7"/>
  <c r="Z487" i="6" s="1"/>
  <c r="Y487" i="6" s="1"/>
  <c r="AB483" i="7"/>
  <c r="Z483" i="6" s="1"/>
  <c r="Y483" i="6" s="1"/>
  <c r="AB479" i="7"/>
  <c r="Z479" i="6" s="1"/>
  <c r="Y479" i="6" s="1"/>
  <c r="AB475" i="7"/>
  <c r="Z475" i="6" s="1"/>
  <c r="Y475" i="6" s="1"/>
  <c r="AB471" i="7"/>
  <c r="Z471" i="6" s="1"/>
  <c r="Y471" i="6" s="1"/>
  <c r="AB467" i="7"/>
  <c r="Z467" i="6" s="1"/>
  <c r="Y467" i="6" s="1"/>
  <c r="AB165" i="7"/>
  <c r="Z165" i="6" s="1"/>
  <c r="Y165" i="6" s="1"/>
  <c r="AB164" i="7"/>
  <c r="Z164" i="6" s="1"/>
  <c r="Y164" i="6" s="1"/>
  <c r="AB45" i="7"/>
  <c r="Z45" i="6" s="1"/>
  <c r="Y45" i="6" s="1"/>
  <c r="AB43" i="7"/>
  <c r="Z43" i="6" s="1"/>
  <c r="Y43" i="6" s="1"/>
  <c r="AB41" i="7"/>
  <c r="Z41" i="6" s="1"/>
  <c r="Y41" i="6" s="1"/>
  <c r="AB39" i="7"/>
  <c r="Z39" i="6" s="1"/>
  <c r="Y39" i="6" s="1"/>
  <c r="AB37" i="7"/>
  <c r="Z37" i="6" s="1"/>
  <c r="Y37" i="6" s="1"/>
  <c r="AB35" i="7"/>
  <c r="Z35" i="6" s="1"/>
  <c r="Y35" i="6" s="1"/>
  <c r="AB33" i="7"/>
  <c r="Z33" i="6" s="1"/>
  <c r="Y33" i="6" s="1"/>
  <c r="AB31" i="7"/>
  <c r="Z31" i="6" s="1"/>
  <c r="Y31" i="6" s="1"/>
  <c r="AB29" i="7"/>
  <c r="Z29" i="6" s="1"/>
  <c r="Y29" i="6" s="1"/>
  <c r="AB27" i="7"/>
  <c r="Z27" i="6" s="1"/>
  <c r="Y27" i="6" s="1"/>
  <c r="AB25" i="7"/>
  <c r="Z25" i="6" s="1"/>
  <c r="Y25" i="6" s="1"/>
  <c r="AB23" i="7"/>
  <c r="Z23" i="6" s="1"/>
  <c r="Y23" i="6" s="1"/>
  <c r="AB21" i="7"/>
  <c r="Z21" i="6" s="1"/>
  <c r="Y21" i="6" s="1"/>
  <c r="AB19" i="7"/>
  <c r="Z19" i="6" s="1"/>
  <c r="Y19" i="6" s="1"/>
  <c r="AB17" i="7"/>
  <c r="Z17" i="6" s="1"/>
  <c r="Y17" i="6" s="1"/>
  <c r="AB15" i="7"/>
  <c r="Z15" i="6" s="1"/>
  <c r="Y15" i="6" s="1"/>
  <c r="AB13" i="7"/>
  <c r="Z13" i="6" s="1"/>
  <c r="Y13" i="6" s="1"/>
  <c r="AB11" i="7"/>
  <c r="Z11" i="6" s="1"/>
  <c r="Y11" i="6" s="1"/>
  <c r="AB9" i="7"/>
  <c r="Z9" i="6" s="1"/>
  <c r="Y9" i="6" s="1"/>
  <c r="AB7" i="7"/>
  <c r="Z7" i="6" s="1"/>
  <c r="Y7" i="6" s="1"/>
  <c r="A5" i="2" s="1"/>
  <c r="AB46" i="7"/>
  <c r="Z46" i="6" s="1"/>
  <c r="Y46" i="6" s="1"/>
  <c r="AB44" i="7"/>
  <c r="Z44" i="6" s="1"/>
  <c r="Y44" i="6" s="1"/>
  <c r="AB412" i="7"/>
  <c r="Z412" i="6" s="1"/>
  <c r="Y412" i="6" s="1"/>
  <c r="AB374" i="7"/>
  <c r="Z374" i="6" s="1"/>
  <c r="Y374" i="6" s="1"/>
  <c r="AB373" i="7"/>
  <c r="Z373" i="6" s="1"/>
  <c r="Y373" i="6" s="1"/>
  <c r="AB366" i="7"/>
  <c r="Z366" i="6" s="1"/>
  <c r="Y366" i="6" s="1"/>
  <c r="AB365" i="7"/>
  <c r="Z365" i="6" s="1"/>
  <c r="Y365" i="6" s="1"/>
  <c r="AB358" i="7"/>
  <c r="Z358" i="6" s="1"/>
  <c r="Y358" i="6" s="1"/>
  <c r="AB357" i="7"/>
  <c r="Z357" i="6" s="1"/>
  <c r="Y357" i="6" s="1"/>
  <c r="AB157" i="7"/>
  <c r="Z157" i="6" s="1"/>
  <c r="Y157" i="6" s="1"/>
  <c r="AB156" i="7"/>
  <c r="Z156" i="6" s="1"/>
  <c r="Y156" i="6" s="1"/>
  <c r="AB149" i="7"/>
  <c r="Z149" i="6" s="1"/>
  <c r="Y149" i="6" s="1"/>
  <c r="AB148" i="7"/>
  <c r="Z148" i="6" s="1"/>
  <c r="Y148" i="6" s="1"/>
  <c r="AB141" i="7"/>
  <c r="Z141" i="6" s="1"/>
  <c r="Y141" i="6" s="1"/>
  <c r="AB140" i="7"/>
  <c r="Z140" i="6" s="1"/>
  <c r="Y140" i="6" s="1"/>
  <c r="AB133" i="7"/>
  <c r="Z133" i="6" s="1"/>
  <c r="Y133" i="6" s="1"/>
  <c r="AB132" i="7"/>
  <c r="Z132" i="6" s="1"/>
  <c r="Y132" i="6" s="1"/>
  <c r="AB62" i="7"/>
  <c r="Z62" i="6" s="1"/>
  <c r="Y62" i="6" s="1"/>
  <c r="AB60" i="7"/>
  <c r="Z60" i="6" s="1"/>
  <c r="Y60" i="6" s="1"/>
  <c r="AB967" i="7"/>
  <c r="Z967" i="6" s="1"/>
  <c r="Y967" i="6" s="1"/>
  <c r="AB966" i="7"/>
  <c r="Z966" i="6" s="1"/>
  <c r="Y966" i="6" s="1"/>
  <c r="AB965" i="7"/>
  <c r="Z965" i="6" s="1"/>
  <c r="Y965" i="6" s="1"/>
  <c r="AB956" i="7"/>
  <c r="Z956" i="6" s="1"/>
  <c r="Y956" i="6" s="1"/>
  <c r="AB951" i="7"/>
  <c r="Z951" i="6" s="1"/>
  <c r="Y951" i="6" s="1"/>
  <c r="AB950" i="7"/>
  <c r="AB943" i="7"/>
  <c r="Z943" i="6" s="1"/>
  <c r="Y943" i="6" s="1"/>
  <c r="AB711" i="7"/>
  <c r="Z711" i="6" s="1"/>
  <c r="Y711" i="6" s="1"/>
  <c r="AB709" i="7"/>
  <c r="Z709" i="6" s="1"/>
  <c r="Y709" i="6" s="1"/>
  <c r="AB703" i="7"/>
  <c r="Z703" i="6" s="1"/>
  <c r="Y703" i="6" s="1"/>
  <c r="AB701" i="7"/>
  <c r="Z701" i="6" s="1"/>
  <c r="Y701" i="6" s="1"/>
  <c r="AB414" i="7"/>
  <c r="Z414" i="6" s="1"/>
  <c r="Y414" i="6" s="1"/>
  <c r="AB413" i="7"/>
  <c r="Z413" i="6" s="1"/>
  <c r="Y413" i="6" s="1"/>
  <c r="AB364" i="7"/>
  <c r="Z364" i="6" s="1"/>
  <c r="Y364" i="6" s="1"/>
  <c r="AB356" i="7"/>
  <c r="Z356" i="6" s="1"/>
  <c r="Y356" i="6" s="1"/>
  <c r="AB131" i="7"/>
  <c r="Z131" i="6" s="1"/>
  <c r="Y131" i="6" s="1"/>
  <c r="AB94" i="7"/>
  <c r="Z94" i="6" s="1"/>
  <c r="Y94" i="6" s="1"/>
  <c r="AB92" i="7"/>
  <c r="Z92" i="6" s="1"/>
  <c r="Y92" i="6" s="1"/>
  <c r="AB30" i="7"/>
  <c r="Z30" i="6" s="1"/>
  <c r="Y30" i="6" s="1"/>
  <c r="AB28" i="7"/>
  <c r="Z28" i="6" s="1"/>
  <c r="Y28" i="6" s="1"/>
  <c r="AB14" i="7"/>
  <c r="Z14" i="6" s="1"/>
  <c r="Y14" i="6" s="1"/>
  <c r="AB12" i="7"/>
  <c r="Z12" i="6" s="1"/>
  <c r="Y12" i="6" s="1"/>
  <c r="AB935" i="7"/>
  <c r="Z935" i="6" s="1"/>
  <c r="Y935" i="6" s="1"/>
  <c r="AB934" i="7"/>
  <c r="Z934" i="6" s="1"/>
  <c r="Y934" i="6" s="1"/>
  <c r="AB887" i="7"/>
  <c r="Z887" i="6" s="1"/>
  <c r="Y887" i="6" s="1"/>
  <c r="AB886" i="7"/>
  <c r="Z886" i="6" s="1"/>
  <c r="Y886" i="6" s="1"/>
  <c r="AB879" i="7"/>
  <c r="Z879" i="6" s="1"/>
  <c r="Y879" i="6" s="1"/>
  <c r="AB878" i="7"/>
  <c r="Z878" i="6" s="1"/>
  <c r="Y878" i="6" s="1"/>
  <c r="AB807" i="7"/>
  <c r="Z807" i="6" s="1"/>
  <c r="Y807" i="6" s="1"/>
  <c r="A805" i="2" s="1"/>
  <c r="AB806" i="7"/>
  <c r="Z806" i="6" s="1"/>
  <c r="Y806" i="6" s="1"/>
  <c r="A804" i="2" s="1"/>
  <c r="AB799" i="7"/>
  <c r="Z799" i="6" s="1"/>
  <c r="Y799" i="6" s="1"/>
  <c r="AB798" i="7"/>
  <c r="Z798" i="6" s="1"/>
  <c r="Y798" i="6" s="1"/>
  <c r="AB791" i="7"/>
  <c r="Z791" i="6" s="1"/>
  <c r="Y791" i="6" s="1"/>
  <c r="A789" i="2" s="1"/>
  <c r="AB790" i="7"/>
  <c r="Z790" i="6" s="1"/>
  <c r="Y790" i="6" s="1"/>
  <c r="A788" i="2" s="1"/>
  <c r="AB789" i="7"/>
  <c r="Z789" i="6" s="1"/>
  <c r="Y789" i="6" s="1"/>
  <c r="AB783" i="7"/>
  <c r="Z783" i="6" s="1"/>
  <c r="Y783" i="6" s="1"/>
  <c r="AB782" i="7"/>
  <c r="Z782" i="6" s="1"/>
  <c r="Y782" i="6" s="1"/>
  <c r="AB781" i="7"/>
  <c r="Z781" i="6" s="1"/>
  <c r="Y781" i="6" s="1"/>
  <c r="AB775" i="7"/>
  <c r="Z775" i="6" s="1"/>
  <c r="Y775" i="6" s="1"/>
  <c r="AB774" i="7"/>
  <c r="Z774" i="6" s="1"/>
  <c r="Y774" i="6" s="1"/>
  <c r="AB773" i="7"/>
  <c r="Z773" i="6" s="1"/>
  <c r="Y773" i="6" s="1"/>
  <c r="A15" i="2"/>
  <c r="AB983" i="7"/>
  <c r="Z983" i="6" s="1"/>
  <c r="Y983" i="6" s="1"/>
  <c r="AB982" i="7"/>
  <c r="Z982" i="6" s="1"/>
  <c r="Y982" i="6" s="1"/>
  <c r="AB981" i="7"/>
  <c r="Z981" i="6" s="1"/>
  <c r="Y981" i="6" s="1"/>
  <c r="AB855" i="7"/>
  <c r="Z855" i="6" s="1"/>
  <c r="Y855" i="6" s="1"/>
  <c r="A853" i="2" s="1"/>
  <c r="AB854" i="7"/>
  <c r="Z854" i="6" s="1"/>
  <c r="Y854" i="6" s="1"/>
  <c r="AB847" i="7"/>
  <c r="Z847" i="6" s="1"/>
  <c r="Y847" i="6" s="1"/>
  <c r="AB846" i="7"/>
  <c r="Z846" i="6" s="1"/>
  <c r="Y846" i="6" s="1"/>
  <c r="AB767" i="7"/>
  <c r="Z767" i="6" s="1"/>
  <c r="Y767" i="6" s="1"/>
  <c r="AB766" i="7"/>
  <c r="Z766" i="6" s="1"/>
  <c r="Y766" i="6" s="1"/>
  <c r="AB765" i="7"/>
  <c r="Z765" i="6" s="1"/>
  <c r="Y765" i="6" s="1"/>
  <c r="AB727" i="7"/>
  <c r="Z727" i="6" s="1"/>
  <c r="Y727" i="6" s="1"/>
  <c r="AB725" i="7"/>
  <c r="Z725" i="6" s="1"/>
  <c r="Y725" i="6" s="1"/>
  <c r="AB719" i="7"/>
  <c r="Z719" i="6" s="1"/>
  <c r="Y719" i="6" s="1"/>
  <c r="AB717" i="7"/>
  <c r="Z717" i="6" s="1"/>
  <c r="Y717" i="6" s="1"/>
  <c r="AB612" i="7"/>
  <c r="Z612" i="6" s="1"/>
  <c r="Y612" i="6" s="1"/>
  <c r="AB604" i="7"/>
  <c r="Z604" i="6" s="1"/>
  <c r="Y604" i="6" s="1"/>
  <c r="AB596" i="7"/>
  <c r="Z596" i="6" s="1"/>
  <c r="Y596" i="6" s="1"/>
  <c r="AB588" i="7"/>
  <c r="Z588" i="6" s="1"/>
  <c r="Y588" i="6" s="1"/>
  <c r="AB580" i="7"/>
  <c r="Z580" i="6" s="1"/>
  <c r="Y580" i="6" s="1"/>
  <c r="AB572" i="7"/>
  <c r="Z572" i="6" s="1"/>
  <c r="Y572" i="6" s="1"/>
  <c r="AB564" i="7"/>
  <c r="Z564" i="6" s="1"/>
  <c r="Y564" i="6" s="1"/>
  <c r="AB556" i="7"/>
  <c r="Z556" i="6" s="1"/>
  <c r="Y556" i="6" s="1"/>
  <c r="AB548" i="7"/>
  <c r="Z548" i="6" s="1"/>
  <c r="Y548" i="6" s="1"/>
  <c r="AB540" i="7"/>
  <c r="Z540" i="6" s="1"/>
  <c r="Y540" i="6" s="1"/>
  <c r="AB532" i="7"/>
  <c r="Z532" i="6" s="1"/>
  <c r="Y532" i="6" s="1"/>
  <c r="AB524" i="7"/>
  <c r="Z524" i="6" s="1"/>
  <c r="Y524" i="6" s="1"/>
  <c r="AB516" i="7"/>
  <c r="Z516" i="6" s="1"/>
  <c r="Y516" i="6" s="1"/>
  <c r="AB508" i="7"/>
  <c r="Z508" i="6" s="1"/>
  <c r="Y508" i="6" s="1"/>
  <c r="AB500" i="7"/>
  <c r="Z500" i="6" s="1"/>
  <c r="Y500" i="6" s="1"/>
  <c r="AB492" i="7"/>
  <c r="Z492" i="6" s="1"/>
  <c r="Y492" i="6" s="1"/>
  <c r="AB484" i="7"/>
  <c r="Z484" i="6" s="1"/>
  <c r="Y484" i="6" s="1"/>
  <c r="AB476" i="7"/>
  <c r="Z476" i="6" s="1"/>
  <c r="Y476" i="6" s="1"/>
  <c r="AB468" i="7"/>
  <c r="Z468" i="6" s="1"/>
  <c r="Y468" i="6" s="1"/>
  <c r="AB460" i="7"/>
  <c r="Z460" i="6" s="1"/>
  <c r="Y460" i="6" s="1"/>
  <c r="AB452" i="7"/>
  <c r="Z452" i="6" s="1"/>
  <c r="Y452" i="6" s="1"/>
  <c r="AB444" i="7"/>
  <c r="Z444" i="6" s="1"/>
  <c r="Y444" i="6" s="1"/>
  <c r="AB436" i="7"/>
  <c r="Z436" i="6" s="1"/>
  <c r="Y436" i="6" s="1"/>
  <c r="AB428" i="7"/>
  <c r="Z428" i="6" s="1"/>
  <c r="Y428" i="6" s="1"/>
  <c r="AB420" i="7"/>
  <c r="Z420" i="6" s="1"/>
  <c r="Y420" i="6" s="1"/>
  <c r="AB406" i="7"/>
  <c r="Z406" i="6" s="1"/>
  <c r="Y406" i="6" s="1"/>
  <c r="A404" i="2" s="1"/>
  <c r="AB405" i="7"/>
  <c r="Z405" i="6" s="1"/>
  <c r="Y405" i="6" s="1"/>
  <c r="AB380" i="7"/>
  <c r="Z380" i="6" s="1"/>
  <c r="Y380" i="6" s="1"/>
  <c r="AB372" i="7"/>
  <c r="Z372" i="6" s="1"/>
  <c r="Y372" i="6" s="1"/>
  <c r="AB350" i="7"/>
  <c r="Z350" i="6" s="1"/>
  <c r="Y350" i="6" s="1"/>
  <c r="AB349" i="7"/>
  <c r="Z349" i="6" s="1"/>
  <c r="Y349" i="6" s="1"/>
  <c r="AB301" i="7"/>
  <c r="AB295" i="7"/>
  <c r="Z295" i="6" s="1"/>
  <c r="Y295" i="6" s="1"/>
  <c r="AB287" i="7"/>
  <c r="Z287" i="6" s="1"/>
  <c r="Y287" i="6" s="1"/>
  <c r="AB279" i="7"/>
  <c r="Z279" i="6" s="1"/>
  <c r="Y279" i="6" s="1"/>
  <c r="AB271" i="7"/>
  <c r="Z271" i="6" s="1"/>
  <c r="Y271" i="6" s="1"/>
  <c r="AB263" i="7"/>
  <c r="Z263" i="6" s="1"/>
  <c r="Y263" i="6" s="1"/>
  <c r="A261" i="2" s="1"/>
  <c r="AB255" i="7"/>
  <c r="Z255" i="6" s="1"/>
  <c r="Y255" i="6" s="1"/>
  <c r="AB247" i="7"/>
  <c r="Z247" i="6" s="1"/>
  <c r="Y247" i="6" s="1"/>
  <c r="AB239" i="7"/>
  <c r="Z239" i="6" s="1"/>
  <c r="Y239" i="6" s="1"/>
  <c r="AB231" i="7"/>
  <c r="Z231" i="6" s="1"/>
  <c r="Y231" i="6" s="1"/>
  <c r="A229" i="2" s="1"/>
  <c r="AB223" i="7"/>
  <c r="Z223" i="6" s="1"/>
  <c r="Y223" i="6" s="1"/>
  <c r="AB215" i="7"/>
  <c r="Z215" i="6" s="1"/>
  <c r="Y215" i="6" s="1"/>
  <c r="AB207" i="7"/>
  <c r="Z207" i="6" s="1"/>
  <c r="Y207" i="6" s="1"/>
  <c r="AB199" i="7"/>
  <c r="Z199" i="6" s="1"/>
  <c r="Y199" i="6" s="1"/>
  <c r="A197" i="2" s="1"/>
  <c r="AB191" i="7"/>
  <c r="Z191" i="6" s="1"/>
  <c r="Y191" i="6" s="1"/>
  <c r="AB183" i="7"/>
  <c r="Z183" i="6" s="1"/>
  <c r="Y183" i="6" s="1"/>
  <c r="AB173" i="7"/>
  <c r="Z173" i="6" s="1"/>
  <c r="Y173" i="6" s="1"/>
  <c r="AB172" i="7"/>
  <c r="Z172" i="6" s="1"/>
  <c r="Y172" i="6" s="1"/>
  <c r="AB155" i="7"/>
  <c r="Z155" i="6" s="1"/>
  <c r="Y155" i="6" s="1"/>
  <c r="AB147" i="7"/>
  <c r="Z147" i="6" s="1"/>
  <c r="Y147" i="6" s="1"/>
  <c r="AB125" i="7"/>
  <c r="Z125" i="6" s="1"/>
  <c r="Y125" i="6" s="1"/>
  <c r="AB124" i="7"/>
  <c r="Z124" i="6" s="1"/>
  <c r="Y124" i="6" s="1"/>
  <c r="AB117" i="7"/>
  <c r="Z117" i="6" s="1"/>
  <c r="Y117" i="6" s="1"/>
  <c r="AB116" i="7"/>
  <c r="Z116" i="6" s="1"/>
  <c r="Y116" i="6" s="1"/>
  <c r="AB86" i="7"/>
  <c r="Z86" i="6" s="1"/>
  <c r="Y86" i="6" s="1"/>
  <c r="AB84" i="7"/>
  <c r="Z84" i="6" s="1"/>
  <c r="Y84" i="6" s="1"/>
  <c r="AB58" i="7"/>
  <c r="Z58" i="6" s="1"/>
  <c r="Y58" i="6" s="1"/>
  <c r="AB56" i="7"/>
  <c r="Z56" i="6" s="1"/>
  <c r="Y56" i="6" s="1"/>
  <c r="AB54" i="7"/>
  <c r="Z54" i="6" s="1"/>
  <c r="Y54" i="6" s="1"/>
  <c r="AB52" i="7"/>
  <c r="Z52" i="6" s="1"/>
  <c r="Y52" i="6" s="1"/>
  <c r="AB26" i="7"/>
  <c r="Z26" i="6" s="1"/>
  <c r="Y26" i="6" s="1"/>
  <c r="AB24" i="7"/>
  <c r="Z24" i="6" s="1"/>
  <c r="Y24" i="6" s="1"/>
  <c r="AB20" i="7"/>
  <c r="Z20" i="6" s="1"/>
  <c r="Y20" i="6" s="1"/>
  <c r="AB139" i="7"/>
  <c r="Z139" i="6" s="1"/>
  <c r="Y139" i="6" s="1"/>
  <c r="AB695" i="7"/>
  <c r="Z695" i="6" s="1"/>
  <c r="Y695" i="6" s="1"/>
  <c r="AB693" i="7"/>
  <c r="Z693" i="6" s="1"/>
  <c r="Y693" i="6" s="1"/>
  <c r="AB687" i="7"/>
  <c r="Z687" i="6" s="1"/>
  <c r="Y687" i="6" s="1"/>
  <c r="AB685" i="7"/>
  <c r="Z685" i="6" s="1"/>
  <c r="Y685" i="6" s="1"/>
  <c r="AB679" i="7"/>
  <c r="Z679" i="6" s="1"/>
  <c r="Y679" i="6" s="1"/>
  <c r="AB677" i="7"/>
  <c r="Z677" i="6" s="1"/>
  <c r="Y677" i="6" s="1"/>
  <c r="AB671" i="7"/>
  <c r="Z671" i="6" s="1"/>
  <c r="Y671" i="6" s="1"/>
  <c r="AB669" i="7"/>
  <c r="Z669" i="6" s="1"/>
  <c r="Y669" i="6" s="1"/>
  <c r="AB663" i="7"/>
  <c r="Z663" i="6" s="1"/>
  <c r="Y663" i="6" s="1"/>
  <c r="AB661" i="7"/>
  <c r="Z661" i="6" s="1"/>
  <c r="Y661" i="6" s="1"/>
  <c r="AB655" i="7"/>
  <c r="Z655" i="6" s="1"/>
  <c r="Y655" i="6" s="1"/>
  <c r="AB653" i="7"/>
  <c r="Z653" i="6" s="1"/>
  <c r="Y653" i="6" s="1"/>
  <c r="AB647" i="7"/>
  <c r="Z647" i="6" s="1"/>
  <c r="Y647" i="6" s="1"/>
  <c r="AB645" i="7"/>
  <c r="Z645" i="6" s="1"/>
  <c r="Y645" i="6" s="1"/>
  <c r="AB639" i="7"/>
  <c r="Z639" i="6" s="1"/>
  <c r="Y639" i="6" s="1"/>
  <c r="AB637" i="7"/>
  <c r="Z637" i="6" s="1"/>
  <c r="Y637" i="6" s="1"/>
  <c r="AB631" i="7"/>
  <c r="Z631" i="6" s="1"/>
  <c r="Y631" i="6" s="1"/>
  <c r="AB629" i="7"/>
  <c r="Z629" i="6" s="1"/>
  <c r="Y629" i="6" s="1"/>
  <c r="AB622" i="7"/>
  <c r="Z622" i="6" s="1"/>
  <c r="Y622" i="6" s="1"/>
  <c r="AB621" i="7"/>
  <c r="Z621" i="6" s="1"/>
  <c r="Y621" i="6" s="1"/>
  <c r="AB619" i="7"/>
  <c r="Z619" i="6" s="1"/>
  <c r="Y619" i="6" s="1"/>
  <c r="AB590" i="7"/>
  <c r="Z590" i="6" s="1"/>
  <c r="Y590" i="6" s="1"/>
  <c r="AB589" i="7"/>
  <c r="Z589" i="6" s="1"/>
  <c r="Y589" i="6" s="1"/>
  <c r="AB582" i="7"/>
  <c r="Z582" i="6" s="1"/>
  <c r="Y582" i="6" s="1"/>
  <c r="AB581" i="7"/>
  <c r="Z581" i="6" s="1"/>
  <c r="Y581" i="6" s="1"/>
  <c r="AB574" i="7"/>
  <c r="Z574" i="6" s="1"/>
  <c r="Y574" i="6" s="1"/>
  <c r="AB573" i="7"/>
  <c r="Z573" i="6" s="1"/>
  <c r="Y573" i="6" s="1"/>
  <c r="AB566" i="7"/>
  <c r="Z566" i="6" s="1"/>
  <c r="Y566" i="6" s="1"/>
  <c r="AB565" i="7"/>
  <c r="Z565" i="6" s="1"/>
  <c r="Y565" i="6" s="1"/>
  <c r="AB558" i="7"/>
  <c r="Z558" i="6" s="1"/>
  <c r="Y558" i="6" s="1"/>
  <c r="AB557" i="7"/>
  <c r="Z557" i="6" s="1"/>
  <c r="Y557" i="6" s="1"/>
  <c r="AB550" i="7"/>
  <c r="Z550" i="6" s="1"/>
  <c r="Y550" i="6" s="1"/>
  <c r="AB549" i="7"/>
  <c r="Z549" i="6" s="1"/>
  <c r="Y549" i="6" s="1"/>
  <c r="AB542" i="7"/>
  <c r="Z542" i="6" s="1"/>
  <c r="Y542" i="6" s="1"/>
  <c r="AB541" i="7"/>
  <c r="Z541" i="6" s="1"/>
  <c r="Y541" i="6" s="1"/>
  <c r="AB534" i="7"/>
  <c r="Z534" i="6" s="1"/>
  <c r="Y534" i="6" s="1"/>
  <c r="AB533" i="7"/>
  <c r="Z533" i="6" s="1"/>
  <c r="Y533" i="6" s="1"/>
  <c r="AB526" i="7"/>
  <c r="Z526" i="6" s="1"/>
  <c r="Y526" i="6" s="1"/>
  <c r="AB525" i="7"/>
  <c r="Z525" i="6" s="1"/>
  <c r="Y525" i="6" s="1"/>
  <c r="AB518" i="7"/>
  <c r="Z518" i="6" s="1"/>
  <c r="Y518" i="6" s="1"/>
  <c r="AB517" i="7"/>
  <c r="Z517" i="6" s="1"/>
  <c r="Y517" i="6" s="1"/>
  <c r="AB510" i="7"/>
  <c r="Z510" i="6" s="1"/>
  <c r="Y510" i="6" s="1"/>
  <c r="AB509" i="7"/>
  <c r="Z509" i="6" s="1"/>
  <c r="Y509" i="6" s="1"/>
  <c r="AB502" i="7"/>
  <c r="Z502" i="6" s="1"/>
  <c r="Y502" i="6" s="1"/>
  <c r="AB501" i="7"/>
  <c r="Z501" i="6" s="1"/>
  <c r="Y501" i="6" s="1"/>
  <c r="AB494" i="7"/>
  <c r="Z494" i="6" s="1"/>
  <c r="Y494" i="6" s="1"/>
  <c r="AB493" i="7"/>
  <c r="Z493" i="6" s="1"/>
  <c r="Y493" i="6" s="1"/>
  <c r="AB486" i="7"/>
  <c r="Z486" i="6" s="1"/>
  <c r="Y486" i="6" s="1"/>
  <c r="AB485" i="7"/>
  <c r="Z485" i="6" s="1"/>
  <c r="Y485" i="6" s="1"/>
  <c r="AB478" i="7"/>
  <c r="Z478" i="6" s="1"/>
  <c r="Y478" i="6" s="1"/>
  <c r="AB477" i="7"/>
  <c r="Z477" i="6" s="1"/>
  <c r="Y477" i="6" s="1"/>
  <c r="AB470" i="7"/>
  <c r="Z470" i="6" s="1"/>
  <c r="Y470" i="6" s="1"/>
  <c r="AB469" i="7"/>
  <c r="Z469" i="6" s="1"/>
  <c r="Y469" i="6" s="1"/>
  <c r="AB462" i="7"/>
  <c r="Z462" i="6" s="1"/>
  <c r="Y462" i="6" s="1"/>
  <c r="AB461" i="7"/>
  <c r="Z461" i="6" s="1"/>
  <c r="Y461" i="6" s="1"/>
  <c r="AB454" i="7"/>
  <c r="Z454" i="6" s="1"/>
  <c r="Y454" i="6" s="1"/>
  <c r="AB453" i="7"/>
  <c r="Z453" i="6" s="1"/>
  <c r="Y453" i="6" s="1"/>
  <c r="AB446" i="7"/>
  <c r="Z446" i="6" s="1"/>
  <c r="Y446" i="6" s="1"/>
  <c r="AB445" i="7"/>
  <c r="Z445" i="6" s="1"/>
  <c r="Y445" i="6" s="1"/>
  <c r="AB438" i="7"/>
  <c r="Z438" i="6" s="1"/>
  <c r="Y438" i="6" s="1"/>
  <c r="A436" i="2" s="1"/>
  <c r="AB437" i="7"/>
  <c r="Z437" i="6" s="1"/>
  <c r="Y437" i="6" s="1"/>
  <c r="AB430" i="7"/>
  <c r="Z430" i="6" s="1"/>
  <c r="Y430" i="6" s="1"/>
  <c r="AB429" i="7"/>
  <c r="Z429" i="6" s="1"/>
  <c r="Y429" i="6" s="1"/>
  <c r="AB422" i="7"/>
  <c r="Z422" i="6" s="1"/>
  <c r="Y422" i="6" s="1"/>
  <c r="AB421" i="7"/>
  <c r="Z421" i="6" s="1"/>
  <c r="Y421" i="6" s="1"/>
  <c r="AB404" i="7"/>
  <c r="Z404" i="6" s="1"/>
  <c r="Y404" i="6" s="1"/>
  <c r="AB382" i="7"/>
  <c r="Z382" i="6" s="1"/>
  <c r="Y382" i="6" s="1"/>
  <c r="AB381" i="7"/>
  <c r="Z381" i="6" s="1"/>
  <c r="Y381" i="6" s="1"/>
  <c r="AB348" i="7"/>
  <c r="Z348" i="6" s="1"/>
  <c r="Y348" i="6" s="1"/>
  <c r="AB171" i="7"/>
  <c r="Z171" i="6" s="1"/>
  <c r="Y171" i="6" s="1"/>
  <c r="AB123" i="7"/>
  <c r="Z123" i="6" s="1"/>
  <c r="Y123" i="6" s="1"/>
  <c r="AB115" i="7"/>
  <c r="Z115" i="6" s="1"/>
  <c r="Y115" i="6" s="1"/>
  <c r="AB101" i="7"/>
  <c r="Z101" i="6" s="1"/>
  <c r="Y101" i="6" s="1"/>
  <c r="AB100" i="7"/>
  <c r="Z100" i="6" s="1"/>
  <c r="Y100" i="6" s="1"/>
  <c r="AB74" i="7"/>
  <c r="Z74" i="6" s="1"/>
  <c r="Y74" i="6" s="1"/>
  <c r="AB72" i="7"/>
  <c r="Z72" i="6" s="1"/>
  <c r="Y72" i="6" s="1"/>
  <c r="A70" i="2" s="1"/>
  <c r="AB70" i="7"/>
  <c r="Z70" i="6" s="1"/>
  <c r="Y70" i="6" s="1"/>
  <c r="AB68" i="7"/>
  <c r="Z68" i="6" s="1"/>
  <c r="Y68" i="6" s="1"/>
  <c r="AB42" i="7"/>
  <c r="Z42" i="6" s="1"/>
  <c r="Y42" i="6" s="1"/>
  <c r="AB40" i="7"/>
  <c r="Z40" i="6" s="1"/>
  <c r="Y40" i="6" s="1"/>
  <c r="AB38" i="7"/>
  <c r="Z38" i="6" s="1"/>
  <c r="Y38" i="6" s="1"/>
  <c r="AB36" i="7"/>
  <c r="Z36" i="6" s="1"/>
  <c r="Y36" i="6" s="1"/>
  <c r="AB10" i="7"/>
  <c r="Z10" i="6" s="1"/>
  <c r="Y10" i="6" s="1"/>
  <c r="AB8" i="7"/>
  <c r="Z8" i="6" s="1"/>
  <c r="Y8" i="6" s="1"/>
  <c r="A6" i="2" s="1"/>
  <c r="A429" i="2"/>
  <c r="A272" i="2"/>
  <c r="A17" i="2"/>
  <c r="A10" i="2"/>
  <c r="A240" i="2"/>
  <c r="A208" i="2"/>
  <c r="A644" i="2"/>
  <c r="A621" i="2"/>
  <c r="A597" i="2"/>
  <c r="A336" i="2"/>
  <c r="A152" i="2"/>
  <c r="A137" i="2"/>
  <c r="A25" i="2"/>
  <c r="A988" i="2"/>
  <c r="A981" i="2"/>
  <c r="A970" i="2"/>
  <c r="A958" i="2"/>
  <c r="A954" i="2"/>
  <c r="A926" i="2"/>
  <c r="A925" i="2"/>
  <c r="A924" i="2"/>
  <c r="A923" i="2"/>
  <c r="A922" i="2"/>
  <c r="A910" i="2"/>
  <c r="A909" i="2"/>
  <c r="A906" i="2"/>
  <c r="A903" i="2"/>
  <c r="A902" i="2"/>
  <c r="A901" i="2"/>
  <c r="A899" i="2"/>
  <c r="A898" i="2"/>
  <c r="A895" i="2"/>
  <c r="A894" i="2"/>
  <c r="A893" i="2"/>
  <c r="A892" i="2"/>
  <c r="A891" i="2"/>
  <c r="A890" i="2"/>
  <c r="A887" i="2"/>
  <c r="A886" i="2"/>
  <c r="A885" i="2"/>
  <c r="A884" i="2"/>
  <c r="A883" i="2"/>
  <c r="A882" i="2"/>
  <c r="A879" i="2"/>
  <c r="A878" i="2"/>
  <c r="A877" i="2"/>
  <c r="A876" i="2"/>
  <c r="A875" i="2"/>
  <c r="A874" i="2"/>
  <c r="A871" i="2"/>
  <c r="A869" i="2"/>
  <c r="A868" i="2"/>
  <c r="A867" i="2"/>
  <c r="A866" i="2"/>
  <c r="A862" i="2"/>
  <c r="A861" i="2"/>
  <c r="A860" i="2"/>
  <c r="A859" i="2"/>
  <c r="A858" i="2"/>
  <c r="A855" i="2"/>
  <c r="A854" i="2"/>
  <c r="A851" i="2"/>
  <c r="A850" i="2"/>
  <c r="A847" i="2"/>
  <c r="A846" i="2"/>
  <c r="A845" i="2"/>
  <c r="A844" i="2"/>
  <c r="A843" i="2"/>
  <c r="A842" i="2"/>
  <c r="A839" i="2"/>
  <c r="A838" i="2"/>
  <c r="A837" i="2"/>
  <c r="A836" i="2"/>
  <c r="A834" i="2"/>
  <c r="A831" i="2"/>
  <c r="A830" i="2"/>
  <c r="A829" i="2"/>
  <c r="A827" i="2"/>
  <c r="A826" i="2"/>
  <c r="A823" i="2"/>
  <c r="A822" i="2"/>
  <c r="A821" i="2"/>
  <c r="A820" i="2"/>
  <c r="A819" i="2"/>
  <c r="A818" i="2"/>
  <c r="A814" i="2"/>
  <c r="A813" i="2"/>
  <c r="A812" i="2"/>
  <c r="A811" i="2"/>
  <c r="A810" i="2"/>
  <c r="A807" i="2"/>
  <c r="A806" i="2"/>
  <c r="A803" i="2"/>
  <c r="A802" i="2"/>
  <c r="A799" i="2"/>
  <c r="A798" i="2"/>
  <c r="A797" i="2"/>
  <c r="A796" i="2"/>
  <c r="A795" i="2"/>
  <c r="A794" i="2"/>
  <c r="A791" i="2"/>
  <c r="A790" i="2"/>
  <c r="A787" i="2"/>
  <c r="A786" i="2"/>
  <c r="A774" i="2"/>
  <c r="A773" i="2"/>
  <c r="A772" i="2"/>
  <c r="A771" i="2"/>
  <c r="A770" i="2"/>
  <c r="A758" i="2"/>
  <c r="A757" i="2"/>
  <c r="A756" i="2"/>
  <c r="A755" i="2"/>
  <c r="A754" i="2"/>
  <c r="A629" i="2"/>
  <c r="A617" i="2"/>
  <c r="A609" i="2"/>
  <c r="A646" i="2"/>
  <c r="A614" i="2"/>
  <c r="A445" i="2"/>
  <c r="A642" i="2"/>
  <c r="A627" i="2"/>
  <c r="A619" i="2"/>
  <c r="A594" i="2"/>
  <c r="A397" i="2"/>
  <c r="A425" i="2"/>
  <c r="A420" i="2"/>
  <c r="A388" i="2"/>
  <c r="A373" i="2"/>
  <c r="A361" i="2"/>
  <c r="A316" i="2"/>
  <c r="A393" i="2"/>
  <c r="A365" i="2"/>
  <c r="A356" i="2"/>
  <c r="A320" i="2"/>
  <c r="A293" i="2"/>
  <c r="A156" i="2"/>
  <c r="A163" i="2"/>
  <c r="A146" i="2"/>
  <c r="A99" i="2"/>
  <c r="A97" i="2"/>
  <c r="A85" i="2"/>
  <c r="A83" i="2"/>
  <c r="A81" i="2"/>
  <c r="A40" i="2"/>
  <c r="A92" i="2"/>
  <c r="A90" i="2"/>
  <c r="A76" i="2"/>
  <c r="A74" i="2"/>
  <c r="A72" i="2"/>
  <c r="A38" i="2"/>
  <c r="A907" i="2"/>
  <c r="A900" i="2"/>
  <c r="A870" i="2"/>
  <c r="A828" i="2"/>
  <c r="A908" i="2"/>
  <c r="A863" i="2"/>
  <c r="A852" i="2"/>
  <c r="A835" i="2"/>
  <c r="A815" i="2"/>
  <c r="A501" i="2"/>
  <c r="A22" i="2"/>
  <c r="A13" i="2"/>
  <c r="A8" i="2"/>
  <c r="A994" i="2"/>
  <c r="A982" i="2"/>
  <c r="A605" i="2"/>
  <c r="A602" i="2"/>
  <c r="A588" i="2"/>
  <c r="A586" i="2"/>
  <c r="A573" i="2"/>
  <c r="A571" i="2"/>
  <c r="A556" i="2"/>
  <c r="A529" i="2"/>
  <c r="A508" i="2"/>
  <c r="A506" i="2"/>
  <c r="A497" i="2"/>
  <c r="A476" i="2"/>
  <c r="A474" i="2"/>
  <c r="A461" i="2"/>
  <c r="A441" i="2"/>
  <c r="A433" i="2"/>
  <c r="A409" i="2"/>
  <c r="A401" i="2"/>
  <c r="A369" i="2"/>
  <c r="A980" i="2"/>
  <c r="A955" i="2"/>
  <c r="A917" i="2"/>
  <c r="A914" i="2"/>
  <c r="A782" i="2"/>
  <c r="A781" i="2"/>
  <c r="A780" i="2"/>
  <c r="A779" i="2"/>
  <c r="A778" i="2"/>
  <c r="A766" i="2"/>
  <c r="A765" i="2"/>
  <c r="A764" i="2"/>
  <c r="A763" i="2"/>
  <c r="A762" i="2"/>
  <c r="A645" i="2"/>
  <c r="A643" i="2"/>
  <c r="A630" i="2"/>
  <c r="A628" i="2"/>
  <c r="A626" i="2"/>
  <c r="A620" i="2"/>
  <c r="A618" i="2"/>
  <c r="A613" i="2"/>
  <c r="A610" i="2"/>
  <c r="A593" i="2"/>
  <c r="A533" i="2"/>
  <c r="A531" i="2"/>
  <c r="A499" i="2"/>
  <c r="A437" i="2"/>
  <c r="A413" i="2"/>
  <c r="A405" i="2"/>
  <c r="A381" i="2"/>
  <c r="A930" i="2"/>
  <c r="A918" i="2"/>
  <c r="A916" i="2"/>
  <c r="A915" i="2"/>
  <c r="A964" i="2"/>
  <c r="A601" i="2"/>
  <c r="A589" i="2"/>
  <c r="A587" i="2"/>
  <c r="A585" i="2"/>
  <c r="A572" i="2"/>
  <c r="A570" i="2"/>
  <c r="A557" i="2"/>
  <c r="A555" i="2"/>
  <c r="A553" i="2"/>
  <c r="A540" i="2"/>
  <c r="A538" i="2"/>
  <c r="A524" i="2"/>
  <c r="A522" i="2"/>
  <c r="A492" i="2"/>
  <c r="A490" i="2"/>
  <c r="A477" i="2"/>
  <c r="A475" i="2"/>
  <c r="A473" i="2"/>
  <c r="A460" i="2"/>
  <c r="A458" i="2"/>
  <c r="A428" i="2"/>
  <c r="A396" i="2"/>
  <c r="A364" i="2"/>
  <c r="A517" i="2"/>
  <c r="A515" i="2"/>
  <c r="A513" i="2"/>
  <c r="A485" i="2"/>
  <c r="A483" i="2"/>
  <c r="A468" i="2"/>
  <c r="A466" i="2"/>
  <c r="A453" i="2"/>
  <c r="A451" i="2"/>
  <c r="A444" i="2"/>
  <c r="A421" i="2"/>
  <c r="A417" i="2"/>
  <c r="A412" i="2"/>
  <c r="A389" i="2"/>
  <c r="A385" i="2"/>
  <c r="A380" i="2"/>
  <c r="A357" i="2"/>
  <c r="A353" i="2"/>
  <c r="A348" i="2"/>
  <c r="A344" i="2"/>
  <c r="A322" i="2"/>
  <c r="A172" i="2"/>
  <c r="A168" i="2"/>
  <c r="A153" i="2"/>
  <c r="A140" i="2"/>
  <c r="A377" i="2"/>
  <c r="A372" i="2"/>
  <c r="A349" i="2"/>
  <c r="A345" i="2"/>
  <c r="A332" i="2"/>
  <c r="A328" i="2"/>
  <c r="A326" i="2"/>
  <c r="A288" i="2"/>
  <c r="A277" i="2"/>
  <c r="A256" i="2"/>
  <c r="A245" i="2"/>
  <c r="A224" i="2"/>
  <c r="A213" i="2"/>
  <c r="A192" i="2"/>
  <c r="A181" i="2"/>
  <c r="A162" i="2"/>
  <c r="A300" i="2"/>
  <c r="A270" i="2"/>
  <c r="A268" i="2"/>
  <c r="A258" i="2"/>
  <c r="A238" i="2"/>
  <c r="A236" i="2"/>
  <c r="A226" i="2"/>
  <c r="A206" i="2"/>
  <c r="A204" i="2"/>
  <c r="A194" i="2"/>
  <c r="A160" i="2"/>
  <c r="A154" i="2"/>
  <c r="A148" i="2"/>
  <c r="A145" i="2"/>
  <c r="A128" i="2"/>
  <c r="A122" i="2"/>
  <c r="A52" i="2"/>
  <c r="A42" i="2"/>
  <c r="A35" i="2"/>
  <c r="A24" i="2"/>
  <c r="A23" i="2"/>
  <c r="A21" i="2"/>
  <c r="A9" i="2"/>
  <c r="A312" i="2"/>
  <c r="A286" i="2"/>
  <c r="A284" i="2"/>
  <c r="A274" i="2"/>
  <c r="A254" i="2"/>
  <c r="A252" i="2"/>
  <c r="A242" i="2"/>
  <c r="A222" i="2"/>
  <c r="A220" i="2"/>
  <c r="A210" i="2"/>
  <c r="A190" i="2"/>
  <c r="A188" i="2"/>
  <c r="A178" i="2"/>
  <c r="A176" i="2"/>
  <c r="A170" i="2"/>
  <c r="A164" i="2"/>
  <c r="A144" i="2"/>
  <c r="A138" i="2"/>
  <c r="A132" i="2"/>
  <c r="A129" i="2"/>
  <c r="A63" i="2"/>
  <c r="A47" i="2"/>
  <c r="A34" i="2"/>
  <c r="A18" i="2"/>
  <c r="A12" i="2"/>
  <c r="A136" i="2"/>
  <c r="A130" i="2"/>
  <c r="A124" i="2"/>
  <c r="A100" i="2"/>
  <c r="A98" i="2"/>
  <c r="A93" i="2"/>
  <c r="A91" i="2"/>
  <c r="A89" i="2"/>
  <c r="A84" i="2"/>
  <c r="A82" i="2"/>
  <c r="A77" i="2"/>
  <c r="A75" i="2"/>
  <c r="A73" i="2"/>
  <c r="A71" i="2"/>
  <c r="A69" i="2"/>
  <c r="A67" i="2"/>
  <c r="A65" i="2"/>
  <c r="A60" i="2"/>
  <c r="A58" i="2"/>
  <c r="A56" i="2"/>
  <c r="A54" i="2"/>
  <c r="A36" i="2"/>
  <c r="A28" i="2"/>
  <c r="A978" i="2"/>
  <c r="A1003" i="2"/>
  <c r="A1002" i="2"/>
  <c r="A989" i="2"/>
  <c r="A979" i="2"/>
  <c r="A965" i="2"/>
  <c r="A990" i="2"/>
  <c r="A987" i="2"/>
  <c r="A986" i="2"/>
  <c r="A966" i="2"/>
  <c r="A998" i="2"/>
  <c r="A974" i="2"/>
  <c r="A962" i="2"/>
  <c r="A949" i="2"/>
  <c r="A946" i="2"/>
  <c r="A941" i="2"/>
  <c r="A938" i="2"/>
  <c r="A933" i="2"/>
  <c r="A747" i="2"/>
  <c r="A739" i="2"/>
  <c r="A731" i="2"/>
  <c r="A723" i="2"/>
  <c r="A715" i="2"/>
  <c r="A707" i="2"/>
  <c r="A699" i="2"/>
  <c r="A691" i="2"/>
  <c r="A683" i="2"/>
  <c r="A675" i="2"/>
  <c r="A667" i="2"/>
  <c r="A569" i="2"/>
  <c r="A554" i="2"/>
  <c r="A541" i="2"/>
  <c r="A539" i="2"/>
  <c r="A537" i="2"/>
  <c r="A532" i="2"/>
  <c r="A530" i="2"/>
  <c r="A525" i="2"/>
  <c r="A523" i="2"/>
  <c r="A521" i="2"/>
  <c r="A516" i="2"/>
  <c r="A514" i="2"/>
  <c r="A509" i="2"/>
  <c r="A507" i="2"/>
  <c r="A505" i="2"/>
  <c r="A500" i="2"/>
  <c r="A498" i="2"/>
  <c r="A493" i="2"/>
  <c r="A491" i="2"/>
  <c r="A489" i="2"/>
  <c r="A484" i="2"/>
  <c r="A482" i="2"/>
  <c r="A469" i="2"/>
  <c r="A467" i="2"/>
  <c r="A465" i="2"/>
  <c r="A452" i="2"/>
  <c r="A450" i="2"/>
  <c r="A963" i="2"/>
  <c r="A953" i="2"/>
  <c r="A950" i="2"/>
  <c r="A942" i="2"/>
  <c r="A934" i="2"/>
  <c r="A932" i="2"/>
  <c r="A748" i="2"/>
  <c r="A740" i="2"/>
  <c r="A732" i="2"/>
  <c r="A724" i="2"/>
  <c r="A720" i="2"/>
  <c r="A716" i="2"/>
  <c r="A712" i="2"/>
  <c r="A708" i="2"/>
  <c r="A704" i="2"/>
  <c r="A700" i="2"/>
  <c r="A696" i="2"/>
  <c r="A692" i="2"/>
  <c r="A688" i="2"/>
  <c r="A684" i="2"/>
  <c r="A680" i="2"/>
  <c r="A676" i="2"/>
  <c r="A672" i="2"/>
  <c r="A668" i="2"/>
  <c r="A661" i="2"/>
  <c r="A659" i="2"/>
  <c r="A653" i="2"/>
  <c r="A651" i="2"/>
  <c r="A638" i="2"/>
  <c r="A636" i="2"/>
  <c r="A634" i="2"/>
  <c r="A581" i="2"/>
  <c r="A579" i="2"/>
  <c r="A577" i="2"/>
  <c r="A564" i="2"/>
  <c r="A562" i="2"/>
  <c r="A549" i="2"/>
  <c r="A547" i="2"/>
  <c r="A545" i="2"/>
  <c r="A459" i="2"/>
  <c r="A457" i="2"/>
  <c r="A749" i="2"/>
  <c r="A741" i="2"/>
  <c r="A733" i="2"/>
  <c r="A725" i="2"/>
  <c r="A717" i="2"/>
  <c r="A709" i="2"/>
  <c r="A701" i="2"/>
  <c r="A693" i="2"/>
  <c r="A685" i="2"/>
  <c r="A677" i="2"/>
  <c r="A669" i="2"/>
  <c r="A481" i="2"/>
  <c r="A449" i="2"/>
  <c r="A750" i="2"/>
  <c r="A746" i="2"/>
  <c r="A742" i="2"/>
  <c r="A738" i="2"/>
  <c r="A734" i="2"/>
  <c r="A730" i="2"/>
  <c r="A726" i="2"/>
  <c r="A722" i="2"/>
  <c r="A718" i="2"/>
  <c r="A714" i="2"/>
  <c r="A710" i="2"/>
  <c r="A706" i="2"/>
  <c r="A702" i="2"/>
  <c r="A698" i="2"/>
  <c r="A694" i="2"/>
  <c r="A690" i="2"/>
  <c r="A686" i="2"/>
  <c r="A682" i="2"/>
  <c r="A678" i="2"/>
  <c r="A674" i="2"/>
  <c r="A670" i="2"/>
  <c r="A666" i="2"/>
  <c r="A664" i="2"/>
  <c r="A662" i="2"/>
  <c r="A660" i="2"/>
  <c r="A658" i="2"/>
  <c r="A656" i="2"/>
  <c r="A654" i="2"/>
  <c r="A652" i="2"/>
  <c r="A650" i="2"/>
  <c r="A637" i="2"/>
  <c r="A635" i="2"/>
  <c r="A580" i="2"/>
  <c r="A578" i="2"/>
  <c r="A565" i="2"/>
  <c r="A563" i="2"/>
  <c r="A561" i="2"/>
  <c r="A548" i="2"/>
  <c r="A546" i="2"/>
  <c r="A334" i="2"/>
  <c r="A330" i="2"/>
  <c r="A324" i="2"/>
  <c r="A302" i="2"/>
  <c r="A290" i="2"/>
  <c r="A442" i="2"/>
  <c r="A434" i="2"/>
  <c r="A426" i="2"/>
  <c r="A418" i="2"/>
  <c r="A410" i="2"/>
  <c r="A402" i="2"/>
  <c r="A394" i="2"/>
  <c r="A386" i="2"/>
  <c r="A378" i="2"/>
  <c r="A370" i="2"/>
  <c r="A362" i="2"/>
  <c r="A354" i="2"/>
  <c r="A346" i="2"/>
  <c r="A342" i="2"/>
  <c r="A340" i="2"/>
  <c r="A443" i="2"/>
  <c r="A435" i="2"/>
  <c r="A427" i="2"/>
  <c r="A419" i="2"/>
  <c r="A411" i="2"/>
  <c r="A403" i="2"/>
  <c r="A395" i="2"/>
  <c r="A387" i="2"/>
  <c r="A379" i="2"/>
  <c r="A371" i="2"/>
  <c r="A363" i="2"/>
  <c r="A355" i="2"/>
  <c r="A347" i="2"/>
  <c r="A338" i="2"/>
  <c r="A318" i="2"/>
  <c r="A308" i="2"/>
  <c r="A306" i="2"/>
  <c r="A304" i="2"/>
  <c r="A294" i="2"/>
  <c r="A292" i="2"/>
  <c r="A285" i="2"/>
  <c r="A278" i="2"/>
  <c r="A276" i="2"/>
  <c r="A269" i="2"/>
  <c r="A262" i="2"/>
  <c r="A260" i="2"/>
  <c r="A253" i="2"/>
  <c r="A246" i="2"/>
  <c r="A244" i="2"/>
  <c r="A237" i="2"/>
  <c r="A230" i="2"/>
  <c r="A228" i="2"/>
  <c r="A221" i="2"/>
  <c r="A214" i="2"/>
  <c r="A212" i="2"/>
  <c r="A205" i="2"/>
  <c r="A198" i="2"/>
  <c r="A196" i="2"/>
  <c r="A189" i="2"/>
  <c r="A182" i="2"/>
  <c r="A180" i="2"/>
  <c r="A171" i="2"/>
  <c r="A161" i="2"/>
  <c r="A314" i="2"/>
  <c r="A310" i="2"/>
  <c r="A298" i="2"/>
  <c r="A296" i="2"/>
  <c r="A282" i="2"/>
  <c r="A280" i="2"/>
  <c r="A266" i="2"/>
  <c r="A264" i="2"/>
  <c r="A250" i="2"/>
  <c r="A248" i="2"/>
  <c r="A234" i="2"/>
  <c r="A232" i="2"/>
  <c r="A218" i="2"/>
  <c r="A216" i="2"/>
  <c r="A202" i="2"/>
  <c r="A200" i="2"/>
  <c r="A186" i="2"/>
  <c r="A184" i="2"/>
  <c r="A169" i="2"/>
  <c r="A155" i="2"/>
  <c r="A147" i="2"/>
  <c r="A139" i="2"/>
  <c r="A131" i="2"/>
  <c r="A123" i="2"/>
  <c r="A68" i="2"/>
  <c r="A66" i="2"/>
  <c r="A61" i="2"/>
  <c r="A59" i="2"/>
  <c r="A57" i="2"/>
  <c r="A55" i="2"/>
  <c r="A53" i="2"/>
  <c r="A121" i="2"/>
  <c r="A115" i="2"/>
  <c r="A113" i="2"/>
  <c r="A108" i="2"/>
  <c r="A106" i="2"/>
  <c r="A104" i="2"/>
  <c r="A87" i="2"/>
  <c r="A50" i="2"/>
  <c r="A120" i="2"/>
  <c r="A116" i="2"/>
  <c r="A114" i="2"/>
  <c r="A112" i="2"/>
  <c r="A107" i="2"/>
  <c r="A105" i="2"/>
  <c r="A95" i="2"/>
  <c r="A79" i="2"/>
  <c r="A49" i="2"/>
  <c r="A41" i="2"/>
  <c r="A19" i="2"/>
  <c r="AB999" i="7"/>
  <c r="Z999" i="6" s="1"/>
  <c r="Y999" i="6" s="1"/>
  <c r="A997" i="2" s="1"/>
  <c r="AB998" i="7"/>
  <c r="Z998" i="6" s="1"/>
  <c r="Y998" i="6" s="1"/>
  <c r="A996" i="2" s="1"/>
  <c r="AB997" i="7"/>
  <c r="Z997" i="6" s="1"/>
  <c r="Y997" i="6" s="1"/>
  <c r="A995" i="2" s="1"/>
  <c r="AB963" i="7"/>
  <c r="Z963" i="6" s="1"/>
  <c r="Y963" i="6" s="1"/>
  <c r="A961" i="2" s="1"/>
  <c r="AB962" i="7"/>
  <c r="Z962" i="6" s="1"/>
  <c r="Y962" i="6" s="1"/>
  <c r="A960" i="2" s="1"/>
  <c r="AB961" i="7"/>
  <c r="Z961" i="6" s="1"/>
  <c r="Y961" i="6" s="1"/>
  <c r="A959" i="2" s="1"/>
  <c r="AB959" i="7"/>
  <c r="Z959" i="6" s="1"/>
  <c r="Y959" i="6" s="1"/>
  <c r="A957" i="2" s="1"/>
  <c r="AB958" i="7"/>
  <c r="Z958" i="6" s="1"/>
  <c r="Y958" i="6" s="1"/>
  <c r="A956" i="2" s="1"/>
  <c r="A51" i="2"/>
  <c r="A44" i="2"/>
  <c r="A37" i="2"/>
  <c r="A11" i="2"/>
  <c r="A7" i="2"/>
  <c r="AB995" i="7"/>
  <c r="Z995" i="6" s="1"/>
  <c r="Y995" i="6" s="1"/>
  <c r="A993" i="2" s="1"/>
  <c r="AB994" i="7"/>
  <c r="Z994" i="6" s="1"/>
  <c r="Y994" i="6" s="1"/>
  <c r="A992" i="2" s="1"/>
  <c r="AB993" i="7"/>
  <c r="Z993" i="6" s="1"/>
  <c r="Y993" i="6" s="1"/>
  <c r="A991" i="2" s="1"/>
  <c r="AB979" i="7"/>
  <c r="Z979" i="6" s="1"/>
  <c r="Y979" i="6" s="1"/>
  <c r="A977" i="2" s="1"/>
  <c r="AB978" i="7"/>
  <c r="Z978" i="6" s="1"/>
  <c r="Y978" i="6" s="1"/>
  <c r="A976" i="2" s="1"/>
  <c r="AB977" i="7"/>
  <c r="Z977" i="6" s="1"/>
  <c r="Y977" i="6" s="1"/>
  <c r="A975" i="2" s="1"/>
  <c r="AB975" i="7"/>
  <c r="Z975" i="6" s="1"/>
  <c r="Y975" i="6" s="1"/>
  <c r="A973" i="2" s="1"/>
  <c r="AB974" i="7"/>
  <c r="Z974" i="6" s="1"/>
  <c r="Y974" i="6" s="1"/>
  <c r="A972" i="2" s="1"/>
  <c r="AB973" i="7"/>
  <c r="Z973" i="6" s="1"/>
  <c r="Y973" i="6" s="1"/>
  <c r="A971" i="2" s="1"/>
  <c r="A39" i="2"/>
  <c r="A33" i="2"/>
  <c r="A31" i="2"/>
  <c r="A27" i="2"/>
  <c r="A45" i="2"/>
  <c r="A43" i="2"/>
  <c r="A29" i="2"/>
  <c r="A26" i="2"/>
  <c r="AB1003" i="7"/>
  <c r="Z1003" i="6" s="1"/>
  <c r="Y1003" i="6" s="1"/>
  <c r="A1001" i="2" s="1"/>
  <c r="AB1002" i="7"/>
  <c r="Z1002" i="6" s="1"/>
  <c r="Y1002" i="6" s="1"/>
  <c r="A1000" i="2" s="1"/>
  <c r="AB1001" i="7"/>
  <c r="Z1001" i="6" s="1"/>
  <c r="Y1001" i="6" s="1"/>
  <c r="A999" i="2" s="1"/>
  <c r="AB987" i="7"/>
  <c r="Z987" i="6" s="1"/>
  <c r="Y987" i="6" s="1"/>
  <c r="A985" i="2" s="1"/>
  <c r="AB947" i="7"/>
  <c r="Z947" i="6" s="1"/>
  <c r="Y947" i="6" s="1"/>
  <c r="A945" i="2" s="1"/>
  <c r="AB931" i="7"/>
  <c r="Z931" i="6" s="1"/>
  <c r="Y931" i="6" s="1"/>
  <c r="A929" i="2" s="1"/>
  <c r="AB930" i="7"/>
  <c r="AB915" i="7"/>
  <c r="Z915" i="6" s="1"/>
  <c r="Y915" i="6" s="1"/>
  <c r="A913" i="2" s="1"/>
  <c r="AB914" i="7"/>
  <c r="AB899" i="7"/>
  <c r="Z899" i="6" s="1"/>
  <c r="Y899" i="6" s="1"/>
  <c r="A897" i="2" s="1"/>
  <c r="AB898" i="7"/>
  <c r="Z898" i="6" s="1"/>
  <c r="Y898" i="6" s="1"/>
  <c r="A896" i="2" s="1"/>
  <c r="AB883" i="7"/>
  <c r="Z883" i="6" s="1"/>
  <c r="Y883" i="6" s="1"/>
  <c r="A881" i="2" s="1"/>
  <c r="AB882" i="7"/>
  <c r="Z882" i="6" s="1"/>
  <c r="Y882" i="6" s="1"/>
  <c r="A880" i="2" s="1"/>
  <c r="AB867" i="7"/>
  <c r="Z867" i="6" s="1"/>
  <c r="Y867" i="6" s="1"/>
  <c r="A865" i="2" s="1"/>
  <c r="AB866" i="7"/>
  <c r="Z866" i="6" s="1"/>
  <c r="Y866" i="6" s="1"/>
  <c r="A864" i="2" s="1"/>
  <c r="AB851" i="7"/>
  <c r="Z851" i="6" s="1"/>
  <c r="Y851" i="6" s="1"/>
  <c r="A849" i="2" s="1"/>
  <c r="AB850" i="7"/>
  <c r="Z850" i="6" s="1"/>
  <c r="Y850" i="6" s="1"/>
  <c r="A848" i="2" s="1"/>
  <c r="AB835" i="7"/>
  <c r="Z835" i="6" s="1"/>
  <c r="Y835" i="6" s="1"/>
  <c r="A833" i="2" s="1"/>
  <c r="AB834" i="7"/>
  <c r="Z834" i="6" s="1"/>
  <c r="Y834" i="6" s="1"/>
  <c r="A832" i="2" s="1"/>
  <c r="AB819" i="7"/>
  <c r="Z819" i="6" s="1"/>
  <c r="Y819" i="6" s="1"/>
  <c r="A817" i="2" s="1"/>
  <c r="AB818" i="7"/>
  <c r="Z818" i="6" s="1"/>
  <c r="Y818" i="6" s="1"/>
  <c r="A816" i="2" s="1"/>
  <c r="AB803" i="7"/>
  <c r="Z803" i="6" s="1"/>
  <c r="Y803" i="6" s="1"/>
  <c r="A801" i="2" s="1"/>
  <c r="AB802" i="7"/>
  <c r="Z802" i="6" s="1"/>
  <c r="Y802" i="6" s="1"/>
  <c r="A800" i="2" s="1"/>
  <c r="AB787" i="7"/>
  <c r="Z787" i="6" s="1"/>
  <c r="Y787" i="6" s="1"/>
  <c r="A785" i="2" s="1"/>
  <c r="AB786" i="7"/>
  <c r="Z786" i="6" s="1"/>
  <c r="Y786" i="6" s="1"/>
  <c r="A784" i="2" s="1"/>
  <c r="AB785" i="7"/>
  <c r="Z785" i="6" s="1"/>
  <c r="Y785" i="6" s="1"/>
  <c r="A783" i="2" s="1"/>
  <c r="AB771" i="7"/>
  <c r="Z771" i="6" s="1"/>
  <c r="Y771" i="6" s="1"/>
  <c r="A769" i="2" s="1"/>
  <c r="AB770" i="7"/>
  <c r="Z770" i="6" s="1"/>
  <c r="Y770" i="6" s="1"/>
  <c r="A768" i="2" s="1"/>
  <c r="AB769" i="7"/>
  <c r="Z769" i="6" s="1"/>
  <c r="Y769" i="6" s="1"/>
  <c r="A767" i="2" s="1"/>
  <c r="AB755" i="7"/>
  <c r="Z755" i="6" s="1"/>
  <c r="Y755" i="6" s="1"/>
  <c r="A753" i="2" s="1"/>
  <c r="AB754" i="7"/>
  <c r="Z754" i="6" s="1"/>
  <c r="Y754" i="6" s="1"/>
  <c r="A752" i="2" s="1"/>
  <c r="AB753" i="7"/>
  <c r="Z753" i="6" s="1"/>
  <c r="Y753" i="6" s="1"/>
  <c r="A751" i="2" s="1"/>
  <c r="AB739" i="7"/>
  <c r="Z739" i="6" s="1"/>
  <c r="Y739" i="6" s="1"/>
  <c r="A737" i="2" s="1"/>
  <c r="AB738" i="7"/>
  <c r="Z738" i="6" s="1"/>
  <c r="Y738" i="6" s="1"/>
  <c r="A736" i="2" s="1"/>
  <c r="AB737" i="7"/>
  <c r="Z737" i="6" s="1"/>
  <c r="Y737" i="6" s="1"/>
  <c r="A735" i="2" s="1"/>
  <c r="AB723" i="7"/>
  <c r="Z723" i="6" s="1"/>
  <c r="Y723" i="6" s="1"/>
  <c r="A721" i="2" s="1"/>
  <c r="AB721" i="7"/>
  <c r="Z721" i="6" s="1"/>
  <c r="Y721" i="6" s="1"/>
  <c r="A719" i="2" s="1"/>
  <c r="AB707" i="7"/>
  <c r="Z707" i="6" s="1"/>
  <c r="Y707" i="6" s="1"/>
  <c r="A705" i="2" s="1"/>
  <c r="AB705" i="7"/>
  <c r="Z705" i="6" s="1"/>
  <c r="Y705" i="6" s="1"/>
  <c r="A703" i="2" s="1"/>
  <c r="AB691" i="7"/>
  <c r="Z691" i="6" s="1"/>
  <c r="Y691" i="6" s="1"/>
  <c r="A689" i="2" s="1"/>
  <c r="AB689" i="7"/>
  <c r="Z689" i="6" s="1"/>
  <c r="Y689" i="6" s="1"/>
  <c r="A687" i="2" s="1"/>
  <c r="AB675" i="7"/>
  <c r="Z675" i="6" s="1"/>
  <c r="Y675" i="6" s="1"/>
  <c r="A673" i="2" s="1"/>
  <c r="AB673" i="7"/>
  <c r="Z673" i="6" s="1"/>
  <c r="Y673" i="6" s="1"/>
  <c r="A671" i="2" s="1"/>
  <c r="AB659" i="7"/>
  <c r="Z659" i="6" s="1"/>
  <c r="Y659" i="6" s="1"/>
  <c r="A657" i="2" s="1"/>
  <c r="AB657" i="7"/>
  <c r="Z657" i="6" s="1"/>
  <c r="Y657" i="6" s="1"/>
  <c r="A655" i="2" s="1"/>
  <c r="AB643" i="7"/>
  <c r="Z643" i="6" s="1"/>
  <c r="Y643" i="6" s="1"/>
  <c r="A641" i="2" s="1"/>
  <c r="AB641" i="7"/>
  <c r="Z641" i="6" s="1"/>
  <c r="Y641" i="6" s="1"/>
  <c r="A639" i="2" s="1"/>
  <c r="AB627" i="7"/>
  <c r="Z627" i="6" s="1"/>
  <c r="Y627" i="6" s="1"/>
  <c r="A625" i="2" s="1"/>
  <c r="AB600" i="7"/>
  <c r="Z600" i="6" s="1"/>
  <c r="Y600" i="6" s="1"/>
  <c r="A598" i="2" s="1"/>
  <c r="AB584" i="7"/>
  <c r="Z584" i="6" s="1"/>
  <c r="Y584" i="6" s="1"/>
  <c r="A582" i="2" s="1"/>
  <c r="AB578" i="7"/>
  <c r="Z578" i="6" s="1"/>
  <c r="Y578" i="6" s="1"/>
  <c r="A576" i="2" s="1"/>
  <c r="AB568" i="7"/>
  <c r="Z568" i="6" s="1"/>
  <c r="Y568" i="6" s="1"/>
  <c r="A566" i="2" s="1"/>
  <c r="AB562" i="7"/>
  <c r="Z562" i="6" s="1"/>
  <c r="Y562" i="6" s="1"/>
  <c r="A560" i="2" s="1"/>
  <c r="AB552" i="7"/>
  <c r="Z552" i="6" s="1"/>
  <c r="Y552" i="6" s="1"/>
  <c r="A550" i="2" s="1"/>
  <c r="AB546" i="7"/>
  <c r="Z546" i="6" s="1"/>
  <c r="Y546" i="6" s="1"/>
  <c r="A544" i="2" s="1"/>
  <c r="AB536" i="7"/>
  <c r="Z536" i="6" s="1"/>
  <c r="Y536" i="6" s="1"/>
  <c r="A534" i="2" s="1"/>
  <c r="AB530" i="7"/>
  <c r="Z530" i="6" s="1"/>
  <c r="Y530" i="6" s="1"/>
  <c r="A528" i="2" s="1"/>
  <c r="AB520" i="7"/>
  <c r="Z520" i="6" s="1"/>
  <c r="Y520" i="6" s="1"/>
  <c r="A518" i="2" s="1"/>
  <c r="AB514" i="7"/>
  <c r="Z514" i="6" s="1"/>
  <c r="Y514" i="6" s="1"/>
  <c r="A512" i="2" s="1"/>
  <c r="AB504" i="7"/>
  <c r="Z504" i="6" s="1"/>
  <c r="Y504" i="6" s="1"/>
  <c r="A502" i="2" s="1"/>
  <c r="AB498" i="7"/>
  <c r="Z498" i="6" s="1"/>
  <c r="Y498" i="6" s="1"/>
  <c r="A496" i="2" s="1"/>
  <c r="AB488" i="7"/>
  <c r="Z488" i="6" s="1"/>
  <c r="Y488" i="6" s="1"/>
  <c r="A486" i="2" s="1"/>
  <c r="AB482" i="7"/>
  <c r="Z482" i="6" s="1"/>
  <c r="Y482" i="6" s="1"/>
  <c r="A480" i="2" s="1"/>
  <c r="AB481" i="7"/>
  <c r="Z481" i="6" s="1"/>
  <c r="Y481" i="6" s="1"/>
  <c r="A479" i="2" s="1"/>
  <c r="AB472" i="7"/>
  <c r="Z472" i="6" s="1"/>
  <c r="Y472" i="6" s="1"/>
  <c r="A470" i="2" s="1"/>
  <c r="AB466" i="7"/>
  <c r="Z466" i="6" s="1"/>
  <c r="Y466" i="6" s="1"/>
  <c r="A464" i="2" s="1"/>
  <c r="AB465" i="7"/>
  <c r="Z465" i="6" s="1"/>
  <c r="Y465" i="6" s="1"/>
  <c r="A463" i="2" s="1"/>
  <c r="AB456" i="7"/>
  <c r="Z456" i="6" s="1"/>
  <c r="Y456" i="6" s="1"/>
  <c r="A454" i="2" s="1"/>
  <c r="AB450" i="7"/>
  <c r="Z450" i="6" s="1"/>
  <c r="Y450" i="6" s="1"/>
  <c r="A448" i="2" s="1"/>
  <c r="AB449" i="7"/>
  <c r="Z449" i="6" s="1"/>
  <c r="Y449" i="6" s="1"/>
  <c r="A447" i="2" s="1"/>
  <c r="AB440" i="7"/>
  <c r="Z440" i="6" s="1"/>
  <c r="Y440" i="6" s="1"/>
  <c r="A438" i="2" s="1"/>
  <c r="AB434" i="7"/>
  <c r="Z434" i="6" s="1"/>
  <c r="Y434" i="6" s="1"/>
  <c r="A432" i="2" s="1"/>
  <c r="AB433" i="7"/>
  <c r="Z433" i="6" s="1"/>
  <c r="Y433" i="6" s="1"/>
  <c r="A431" i="2" s="1"/>
  <c r="AB424" i="7"/>
  <c r="Z424" i="6" s="1"/>
  <c r="Y424" i="6" s="1"/>
  <c r="A422" i="2" s="1"/>
  <c r="AB418" i="7"/>
  <c r="Z418" i="6" s="1"/>
  <c r="Y418" i="6" s="1"/>
  <c r="A416" i="2" s="1"/>
  <c r="AB417" i="7"/>
  <c r="Z417" i="6" s="1"/>
  <c r="Y417" i="6" s="1"/>
  <c r="A415" i="2" s="1"/>
  <c r="AB408" i="7"/>
  <c r="Z408" i="6" s="1"/>
  <c r="Y408" i="6" s="1"/>
  <c r="A406" i="2" s="1"/>
  <c r="AB402" i="7"/>
  <c r="Z402" i="6" s="1"/>
  <c r="Y402" i="6" s="1"/>
  <c r="A400" i="2" s="1"/>
  <c r="AB401" i="7"/>
  <c r="Z401" i="6" s="1"/>
  <c r="Y401" i="6" s="1"/>
  <c r="A399" i="2" s="1"/>
  <c r="AB392" i="7"/>
  <c r="Z392" i="6" s="1"/>
  <c r="Y392" i="6" s="1"/>
  <c r="A390" i="2" s="1"/>
  <c r="AB386" i="7"/>
  <c r="Z386" i="6" s="1"/>
  <c r="Y386" i="6" s="1"/>
  <c r="A384" i="2" s="1"/>
  <c r="AB385" i="7"/>
  <c r="Z385" i="6" s="1"/>
  <c r="Y385" i="6" s="1"/>
  <c r="A383" i="2" s="1"/>
  <c r="AB376" i="7"/>
  <c r="Z376" i="6" s="1"/>
  <c r="Y376" i="6" s="1"/>
  <c r="A374" i="2" s="1"/>
  <c r="AB370" i="7"/>
  <c r="Z370" i="6" s="1"/>
  <c r="Y370" i="6" s="1"/>
  <c r="A368" i="2" s="1"/>
  <c r="AB369" i="7"/>
  <c r="Z369" i="6" s="1"/>
  <c r="Y369" i="6" s="1"/>
  <c r="A367" i="2" s="1"/>
  <c r="AB360" i="7"/>
  <c r="Z360" i="6" s="1"/>
  <c r="Y360" i="6" s="1"/>
  <c r="A358" i="2" s="1"/>
  <c r="AB354" i="7"/>
  <c r="Z354" i="6" s="1"/>
  <c r="Y354" i="6" s="1"/>
  <c r="A352" i="2" s="1"/>
  <c r="AB353" i="7"/>
  <c r="Z353" i="6" s="1"/>
  <c r="Y353" i="6" s="1"/>
  <c r="A351" i="2" s="1"/>
  <c r="AB339" i="7"/>
  <c r="Z339" i="6" s="1"/>
  <c r="Y339" i="6" s="1"/>
  <c r="A337" i="2" s="1"/>
  <c r="AB325" i="7"/>
  <c r="Z325" i="6" s="1"/>
  <c r="Y325" i="6" s="1"/>
  <c r="A323" i="2" s="1"/>
  <c r="AB323" i="7"/>
  <c r="Z323" i="6" s="1"/>
  <c r="Y323" i="6" s="1"/>
  <c r="A321" i="2" s="1"/>
  <c r="AB309" i="7"/>
  <c r="Z309" i="6" s="1"/>
  <c r="Y309" i="6" s="1"/>
  <c r="A307" i="2" s="1"/>
  <c r="AB307" i="7"/>
  <c r="Z307" i="6" s="1"/>
  <c r="Y307" i="6" s="1"/>
  <c r="A305" i="2" s="1"/>
  <c r="AB299" i="7"/>
  <c r="Z299" i="6" s="1"/>
  <c r="Y299" i="6" s="1"/>
  <c r="A297" i="2" s="1"/>
  <c r="AB283" i="7"/>
  <c r="Z283" i="6" s="1"/>
  <c r="Y283" i="6" s="1"/>
  <c r="A281" i="2" s="1"/>
  <c r="AB267" i="7"/>
  <c r="Z267" i="6" s="1"/>
  <c r="Y267" i="6" s="1"/>
  <c r="A265" i="2" s="1"/>
  <c r="AB251" i="7"/>
  <c r="Z251" i="6" s="1"/>
  <c r="Y251" i="6" s="1"/>
  <c r="A249" i="2" s="1"/>
  <c r="AB235" i="7"/>
  <c r="Z235" i="6" s="1"/>
  <c r="Y235" i="6" s="1"/>
  <c r="A233" i="2" s="1"/>
  <c r="AB219" i="7"/>
  <c r="Z219" i="6" s="1"/>
  <c r="Y219" i="6" s="1"/>
  <c r="A217" i="2" s="1"/>
  <c r="AB203" i="7"/>
  <c r="Z203" i="6" s="1"/>
  <c r="Y203" i="6" s="1"/>
  <c r="A201" i="2" s="1"/>
  <c r="AB187" i="7"/>
  <c r="Z187" i="6" s="1"/>
  <c r="Y187" i="6" s="1"/>
  <c r="A185" i="2" s="1"/>
  <c r="AB175" i="7"/>
  <c r="Z175" i="6" s="1"/>
  <c r="Y175" i="6" s="1"/>
  <c r="A173" i="2" s="1"/>
  <c r="AB169" i="7"/>
  <c r="Z169" i="6" s="1"/>
  <c r="Y169" i="6" s="1"/>
  <c r="A167" i="2" s="1"/>
  <c r="AB168" i="7"/>
  <c r="Z168" i="6" s="1"/>
  <c r="Y168" i="6" s="1"/>
  <c r="A166" i="2" s="1"/>
  <c r="AB159" i="7"/>
  <c r="Z159" i="6" s="1"/>
  <c r="Y159" i="6" s="1"/>
  <c r="A157" i="2" s="1"/>
  <c r="AB153" i="7"/>
  <c r="Z153" i="6" s="1"/>
  <c r="Y153" i="6" s="1"/>
  <c r="A151" i="2" s="1"/>
  <c r="AB152" i="7"/>
  <c r="Z152" i="6" s="1"/>
  <c r="Y152" i="6" s="1"/>
  <c r="A150" i="2" s="1"/>
  <c r="AB143" i="7"/>
  <c r="Z143" i="6" s="1"/>
  <c r="Y143" i="6" s="1"/>
  <c r="A141" i="2" s="1"/>
  <c r="AB137" i="7"/>
  <c r="Z137" i="6" s="1"/>
  <c r="Y137" i="6" s="1"/>
  <c r="A135" i="2" s="1"/>
  <c r="AB136" i="7"/>
  <c r="Z136" i="6" s="1"/>
  <c r="Y136" i="6" s="1"/>
  <c r="A134" i="2" s="1"/>
  <c r="AB127" i="7"/>
  <c r="Z127" i="6" s="1"/>
  <c r="Y127" i="6" s="1"/>
  <c r="A125" i="2" s="1"/>
  <c r="AB121" i="7"/>
  <c r="Z121" i="6" s="1"/>
  <c r="Y121" i="6" s="1"/>
  <c r="A119" i="2" s="1"/>
  <c r="AB120" i="7"/>
  <c r="Z120" i="6" s="1"/>
  <c r="Y120" i="6" s="1"/>
  <c r="A118" i="2" s="1"/>
  <c r="AB111" i="7"/>
  <c r="Z111" i="6" s="1"/>
  <c r="Y111" i="6" s="1"/>
  <c r="A109" i="2" s="1"/>
  <c r="AB105" i="7"/>
  <c r="Z105" i="6" s="1"/>
  <c r="Y105" i="6" s="1"/>
  <c r="A103" i="2" s="1"/>
  <c r="AB104" i="7"/>
  <c r="Z104" i="6" s="1"/>
  <c r="Y104" i="6" s="1"/>
  <c r="A102" i="2" s="1"/>
  <c r="AB90" i="7"/>
  <c r="Z90" i="6" s="1"/>
  <c r="Y90" i="6" s="1"/>
  <c r="A88" i="2" s="1"/>
  <c r="AB88" i="7"/>
  <c r="Z88" i="6" s="1"/>
  <c r="Y88" i="6" s="1"/>
  <c r="A86" i="2" s="1"/>
  <c r="AB986" i="7"/>
  <c r="Z986" i="6" s="1"/>
  <c r="Y986" i="6" s="1"/>
  <c r="A984" i="2" s="1"/>
  <c r="AB985" i="7"/>
  <c r="Z985" i="6" s="1"/>
  <c r="Y985" i="6" s="1"/>
  <c r="A983" i="2" s="1"/>
  <c r="AB971" i="7"/>
  <c r="Z971" i="6" s="1"/>
  <c r="Y971" i="6" s="1"/>
  <c r="A969" i="2" s="1"/>
  <c r="AB970" i="7"/>
  <c r="Z970" i="6" s="1"/>
  <c r="Y970" i="6" s="1"/>
  <c r="A968" i="2" s="1"/>
  <c r="AB969" i="7"/>
  <c r="Z969" i="6" s="1"/>
  <c r="Y969" i="6" s="1"/>
  <c r="A967" i="2" s="1"/>
  <c r="AB939" i="7"/>
  <c r="Z939" i="6" s="1"/>
  <c r="Y939" i="6" s="1"/>
  <c r="A937" i="2" s="1"/>
  <c r="AB923" i="7"/>
  <c r="Z923" i="6" s="1"/>
  <c r="Y923" i="6" s="1"/>
  <c r="A921" i="2" s="1"/>
  <c r="AB922" i="7"/>
  <c r="Z922" i="6" s="1"/>
  <c r="Y922" i="6" s="1"/>
  <c r="A920" i="2" s="1"/>
  <c r="AB907" i="7"/>
  <c r="Z907" i="6" s="1"/>
  <c r="Y907" i="6" s="1"/>
  <c r="A905" i="2" s="1"/>
  <c r="AB906" i="7"/>
  <c r="Z906" i="6" s="1"/>
  <c r="Y906" i="6" s="1"/>
  <c r="A904" i="2" s="1"/>
  <c r="AB891" i="7"/>
  <c r="Z891" i="6" s="1"/>
  <c r="Y891" i="6" s="1"/>
  <c r="A889" i="2" s="1"/>
  <c r="AB890" i="7"/>
  <c r="Z890" i="6" s="1"/>
  <c r="Y890" i="6" s="1"/>
  <c r="A888" i="2" s="1"/>
  <c r="AB875" i="7"/>
  <c r="Z875" i="6" s="1"/>
  <c r="Y875" i="6" s="1"/>
  <c r="A873" i="2" s="1"/>
  <c r="AB874" i="7"/>
  <c r="Z874" i="6" s="1"/>
  <c r="Y874" i="6" s="1"/>
  <c r="A872" i="2" s="1"/>
  <c r="AB859" i="7"/>
  <c r="Z859" i="6" s="1"/>
  <c r="Y859" i="6" s="1"/>
  <c r="A857" i="2" s="1"/>
  <c r="AB858" i="7"/>
  <c r="Z858" i="6" s="1"/>
  <c r="Y858" i="6" s="1"/>
  <c r="A856" i="2" s="1"/>
  <c r="AB843" i="7"/>
  <c r="Z843" i="6" s="1"/>
  <c r="Y843" i="6" s="1"/>
  <c r="A841" i="2" s="1"/>
  <c r="AB842" i="7"/>
  <c r="Z842" i="6" s="1"/>
  <c r="Y842" i="6" s="1"/>
  <c r="A840" i="2" s="1"/>
  <c r="AB827" i="7"/>
  <c r="Z827" i="6" s="1"/>
  <c r="Y827" i="6" s="1"/>
  <c r="A825" i="2" s="1"/>
  <c r="AB826" i="7"/>
  <c r="Z826" i="6" s="1"/>
  <c r="Y826" i="6" s="1"/>
  <c r="A824" i="2" s="1"/>
  <c r="AB811" i="7"/>
  <c r="Z811" i="6" s="1"/>
  <c r="Y811" i="6" s="1"/>
  <c r="A809" i="2" s="1"/>
  <c r="AB810" i="7"/>
  <c r="Z810" i="6" s="1"/>
  <c r="Y810" i="6" s="1"/>
  <c r="A808" i="2" s="1"/>
  <c r="AB795" i="7"/>
  <c r="Z795" i="6" s="1"/>
  <c r="Y795" i="6" s="1"/>
  <c r="A793" i="2" s="1"/>
  <c r="AB794" i="7"/>
  <c r="Z794" i="6" s="1"/>
  <c r="Y794" i="6" s="1"/>
  <c r="A792" i="2" s="1"/>
  <c r="AB779" i="7"/>
  <c r="Z779" i="6" s="1"/>
  <c r="Y779" i="6" s="1"/>
  <c r="A777" i="2" s="1"/>
  <c r="AB778" i="7"/>
  <c r="Z778" i="6" s="1"/>
  <c r="Y778" i="6" s="1"/>
  <c r="A776" i="2" s="1"/>
  <c r="AB777" i="7"/>
  <c r="Z777" i="6" s="1"/>
  <c r="Y777" i="6" s="1"/>
  <c r="A775" i="2" s="1"/>
  <c r="AB763" i="7"/>
  <c r="Z763" i="6" s="1"/>
  <c r="Y763" i="6" s="1"/>
  <c r="A761" i="2" s="1"/>
  <c r="AB762" i="7"/>
  <c r="Z762" i="6" s="1"/>
  <c r="Y762" i="6" s="1"/>
  <c r="A760" i="2" s="1"/>
  <c r="AB761" i="7"/>
  <c r="Z761" i="6" s="1"/>
  <c r="Y761" i="6" s="1"/>
  <c r="A759" i="2" s="1"/>
  <c r="AB747" i="7"/>
  <c r="Z747" i="6" s="1"/>
  <c r="Y747" i="6" s="1"/>
  <c r="A745" i="2" s="1"/>
  <c r="AB746" i="7"/>
  <c r="Z746" i="6" s="1"/>
  <c r="Y746" i="6" s="1"/>
  <c r="A744" i="2" s="1"/>
  <c r="AB745" i="7"/>
  <c r="Z745" i="6" s="1"/>
  <c r="Y745" i="6" s="1"/>
  <c r="A743" i="2" s="1"/>
  <c r="AB731" i="7"/>
  <c r="Z731" i="6" s="1"/>
  <c r="Y731" i="6" s="1"/>
  <c r="A729" i="2" s="1"/>
  <c r="AB730" i="7"/>
  <c r="Z730" i="6" s="1"/>
  <c r="Y730" i="6" s="1"/>
  <c r="A728" i="2" s="1"/>
  <c r="AB729" i="7"/>
  <c r="Z729" i="6" s="1"/>
  <c r="Y729" i="6" s="1"/>
  <c r="A727" i="2" s="1"/>
  <c r="AB715" i="7"/>
  <c r="Z715" i="6" s="1"/>
  <c r="Y715" i="6" s="1"/>
  <c r="A713" i="2" s="1"/>
  <c r="AB713" i="7"/>
  <c r="Z713" i="6" s="1"/>
  <c r="Y713" i="6" s="1"/>
  <c r="A711" i="2" s="1"/>
  <c r="AB699" i="7"/>
  <c r="Z699" i="6" s="1"/>
  <c r="Y699" i="6" s="1"/>
  <c r="A697" i="2" s="1"/>
  <c r="AB697" i="7"/>
  <c r="Z697" i="6" s="1"/>
  <c r="Y697" i="6" s="1"/>
  <c r="A695" i="2" s="1"/>
  <c r="AB683" i="7"/>
  <c r="Z683" i="6" s="1"/>
  <c r="Y683" i="6" s="1"/>
  <c r="A681" i="2" s="1"/>
  <c r="AB681" i="7"/>
  <c r="Z681" i="6" s="1"/>
  <c r="Y681" i="6" s="1"/>
  <c r="A679" i="2" s="1"/>
  <c r="AB667" i="7"/>
  <c r="Z667" i="6" s="1"/>
  <c r="Y667" i="6" s="1"/>
  <c r="A665" i="2" s="1"/>
  <c r="AB665" i="7"/>
  <c r="Z665" i="6" s="1"/>
  <c r="Y665" i="6" s="1"/>
  <c r="A663" i="2" s="1"/>
  <c r="AB651" i="7"/>
  <c r="Z651" i="6" s="1"/>
  <c r="Y651" i="6" s="1"/>
  <c r="A649" i="2" s="1"/>
  <c r="AB649" i="7"/>
  <c r="Z649" i="6" s="1"/>
  <c r="Y649" i="6" s="1"/>
  <c r="A647" i="2" s="1"/>
  <c r="AB635" i="7"/>
  <c r="Z635" i="6" s="1"/>
  <c r="Y635" i="6" s="1"/>
  <c r="A633" i="2" s="1"/>
  <c r="AB633" i="7"/>
  <c r="Z633" i="6" s="1"/>
  <c r="Y633" i="6" s="1"/>
  <c r="A631" i="2" s="1"/>
  <c r="AB624" i="7"/>
  <c r="Z624" i="6" s="1"/>
  <c r="Y624" i="6" s="1"/>
  <c r="A622" i="2" s="1"/>
  <c r="AB608" i="7"/>
  <c r="Z608" i="6" s="1"/>
  <c r="Y608" i="6" s="1"/>
  <c r="A606" i="2" s="1"/>
  <c r="AB592" i="7"/>
  <c r="Z592" i="6" s="1"/>
  <c r="Y592" i="6" s="1"/>
  <c r="A590" i="2" s="1"/>
  <c r="AB586" i="7"/>
  <c r="Z586" i="6" s="1"/>
  <c r="Y586" i="6" s="1"/>
  <c r="A584" i="2" s="1"/>
  <c r="AB576" i="7"/>
  <c r="Z576" i="6" s="1"/>
  <c r="Y576" i="6" s="1"/>
  <c r="A574" i="2" s="1"/>
  <c r="AB570" i="7"/>
  <c r="Z570" i="6" s="1"/>
  <c r="Y570" i="6" s="1"/>
  <c r="A568" i="2" s="1"/>
  <c r="AB560" i="7"/>
  <c r="Z560" i="6" s="1"/>
  <c r="Y560" i="6" s="1"/>
  <c r="A558" i="2" s="1"/>
  <c r="AB554" i="7"/>
  <c r="Z554" i="6" s="1"/>
  <c r="Y554" i="6" s="1"/>
  <c r="A552" i="2" s="1"/>
  <c r="AB544" i="7"/>
  <c r="Z544" i="6" s="1"/>
  <c r="Y544" i="6" s="1"/>
  <c r="A542" i="2" s="1"/>
  <c r="AB538" i="7"/>
  <c r="Z538" i="6" s="1"/>
  <c r="Y538" i="6" s="1"/>
  <c r="A536" i="2" s="1"/>
  <c r="AB528" i="7"/>
  <c r="Z528" i="6" s="1"/>
  <c r="Y528" i="6" s="1"/>
  <c r="A526" i="2" s="1"/>
  <c r="AB522" i="7"/>
  <c r="Z522" i="6" s="1"/>
  <c r="Y522" i="6" s="1"/>
  <c r="A520" i="2" s="1"/>
  <c r="AB512" i="7"/>
  <c r="Z512" i="6" s="1"/>
  <c r="Y512" i="6" s="1"/>
  <c r="A510" i="2" s="1"/>
  <c r="AB506" i="7"/>
  <c r="Z506" i="6" s="1"/>
  <c r="Y506" i="6" s="1"/>
  <c r="A504" i="2" s="1"/>
  <c r="AB496" i="7"/>
  <c r="Z496" i="6" s="1"/>
  <c r="Y496" i="6" s="1"/>
  <c r="A494" i="2" s="1"/>
  <c r="AB490" i="7"/>
  <c r="Z490" i="6" s="1"/>
  <c r="Y490" i="6" s="1"/>
  <c r="A488" i="2" s="1"/>
  <c r="AB480" i="7"/>
  <c r="Z480" i="6" s="1"/>
  <c r="Y480" i="6" s="1"/>
  <c r="A478" i="2" s="1"/>
  <c r="AB474" i="7"/>
  <c r="Z474" i="6" s="1"/>
  <c r="Y474" i="6" s="1"/>
  <c r="A472" i="2" s="1"/>
  <c r="AB473" i="7"/>
  <c r="Z473" i="6" s="1"/>
  <c r="Y473" i="6" s="1"/>
  <c r="A471" i="2" s="1"/>
  <c r="AB464" i="7"/>
  <c r="Z464" i="6" s="1"/>
  <c r="Y464" i="6" s="1"/>
  <c r="A462" i="2" s="1"/>
  <c r="AB458" i="7"/>
  <c r="Z458" i="6" s="1"/>
  <c r="Y458" i="6" s="1"/>
  <c r="A456" i="2" s="1"/>
  <c r="AB457" i="7"/>
  <c r="Z457" i="6" s="1"/>
  <c r="Y457" i="6" s="1"/>
  <c r="A455" i="2" s="1"/>
  <c r="AB448" i="7"/>
  <c r="Z448" i="6" s="1"/>
  <c r="Y448" i="6" s="1"/>
  <c r="A446" i="2" s="1"/>
  <c r="AB442" i="7"/>
  <c r="Z442" i="6" s="1"/>
  <c r="Y442" i="6" s="1"/>
  <c r="A440" i="2" s="1"/>
  <c r="AB441" i="7"/>
  <c r="Z441" i="6" s="1"/>
  <c r="Y441" i="6" s="1"/>
  <c r="A439" i="2" s="1"/>
  <c r="AB432" i="7"/>
  <c r="Z432" i="6" s="1"/>
  <c r="Y432" i="6" s="1"/>
  <c r="A430" i="2" s="1"/>
  <c r="AB426" i="7"/>
  <c r="Z426" i="6" s="1"/>
  <c r="Y426" i="6" s="1"/>
  <c r="A424" i="2" s="1"/>
  <c r="AB425" i="7"/>
  <c r="Z425" i="6" s="1"/>
  <c r="Y425" i="6" s="1"/>
  <c r="A423" i="2" s="1"/>
  <c r="AB416" i="7"/>
  <c r="Z416" i="6" s="1"/>
  <c r="Y416" i="6" s="1"/>
  <c r="A414" i="2" s="1"/>
  <c r="AB410" i="7"/>
  <c r="Z410" i="6" s="1"/>
  <c r="Y410" i="6" s="1"/>
  <c r="A408" i="2" s="1"/>
  <c r="AB409" i="7"/>
  <c r="Z409" i="6" s="1"/>
  <c r="Y409" i="6" s="1"/>
  <c r="A407" i="2" s="1"/>
  <c r="AB400" i="7"/>
  <c r="Z400" i="6" s="1"/>
  <c r="Y400" i="6" s="1"/>
  <c r="A398" i="2" s="1"/>
  <c r="AB394" i="7"/>
  <c r="Z394" i="6" s="1"/>
  <c r="Y394" i="6" s="1"/>
  <c r="A392" i="2" s="1"/>
  <c r="AB393" i="7"/>
  <c r="Z393" i="6" s="1"/>
  <c r="Y393" i="6" s="1"/>
  <c r="A391" i="2" s="1"/>
  <c r="AB384" i="7"/>
  <c r="Z384" i="6" s="1"/>
  <c r="Y384" i="6" s="1"/>
  <c r="A382" i="2" s="1"/>
  <c r="AB378" i="7"/>
  <c r="Z378" i="6" s="1"/>
  <c r="Y378" i="6" s="1"/>
  <c r="A376" i="2" s="1"/>
  <c r="AB377" i="7"/>
  <c r="Z377" i="6" s="1"/>
  <c r="Y377" i="6" s="1"/>
  <c r="A375" i="2" s="1"/>
  <c r="AB368" i="7"/>
  <c r="Z368" i="6" s="1"/>
  <c r="Y368" i="6" s="1"/>
  <c r="A366" i="2" s="1"/>
  <c r="AB362" i="7"/>
  <c r="Z362" i="6" s="1"/>
  <c r="Y362" i="6" s="1"/>
  <c r="A360" i="2" s="1"/>
  <c r="AB361" i="7"/>
  <c r="Z361" i="6" s="1"/>
  <c r="Y361" i="6" s="1"/>
  <c r="A359" i="2" s="1"/>
  <c r="AB352" i="7"/>
  <c r="Z352" i="6" s="1"/>
  <c r="Y352" i="6" s="1"/>
  <c r="A350" i="2" s="1"/>
  <c r="AB345" i="7"/>
  <c r="Z345" i="6" s="1"/>
  <c r="Y345" i="6" s="1"/>
  <c r="A343" i="2" s="1"/>
  <c r="AB333" i="7"/>
  <c r="Z333" i="6" s="1"/>
  <c r="Y333" i="6" s="1"/>
  <c r="A331" i="2" s="1"/>
  <c r="AB331" i="7"/>
  <c r="Z331" i="6" s="1"/>
  <c r="Y331" i="6" s="1"/>
  <c r="A329" i="2" s="1"/>
  <c r="AB317" i="7"/>
  <c r="AB315" i="7"/>
  <c r="Z315" i="6" s="1"/>
  <c r="Y315" i="6" s="1"/>
  <c r="A313" i="2" s="1"/>
  <c r="AB291" i="7"/>
  <c r="Z291" i="6" s="1"/>
  <c r="Y291" i="6" s="1"/>
  <c r="A289" i="2" s="1"/>
  <c r="AB275" i="7"/>
  <c r="Z275" i="6" s="1"/>
  <c r="Y275" i="6" s="1"/>
  <c r="A273" i="2" s="1"/>
  <c r="AB259" i="7"/>
  <c r="Z259" i="6" s="1"/>
  <c r="Y259" i="6" s="1"/>
  <c r="A257" i="2" s="1"/>
  <c r="AB243" i="7"/>
  <c r="Z243" i="6" s="1"/>
  <c r="Y243" i="6" s="1"/>
  <c r="A241" i="2" s="1"/>
  <c r="AB227" i="7"/>
  <c r="Z227" i="6" s="1"/>
  <c r="Y227" i="6" s="1"/>
  <c r="A225" i="2" s="1"/>
  <c r="AB211" i="7"/>
  <c r="Z211" i="6" s="1"/>
  <c r="Y211" i="6" s="1"/>
  <c r="A209" i="2" s="1"/>
  <c r="AB195" i="7"/>
  <c r="Z195" i="6" s="1"/>
  <c r="Y195" i="6" s="1"/>
  <c r="A193" i="2" s="1"/>
  <c r="AB179" i="7"/>
  <c r="Z179" i="6" s="1"/>
  <c r="Y179" i="6" s="1"/>
  <c r="A177" i="2" s="1"/>
  <c r="AB177" i="7"/>
  <c r="Z177" i="6" s="1"/>
  <c r="Y177" i="6" s="1"/>
  <c r="A175" i="2" s="1"/>
  <c r="AB176" i="7"/>
  <c r="Z176" i="6" s="1"/>
  <c r="Y176" i="6" s="1"/>
  <c r="A174" i="2" s="1"/>
  <c r="AB167" i="7"/>
  <c r="Z167" i="6" s="1"/>
  <c r="Y167" i="6" s="1"/>
  <c r="A165" i="2" s="1"/>
  <c r="AB161" i="7"/>
  <c r="Z161" i="6" s="1"/>
  <c r="Y161" i="6" s="1"/>
  <c r="A159" i="2" s="1"/>
  <c r="AB160" i="7"/>
  <c r="Z160" i="6" s="1"/>
  <c r="Y160" i="6" s="1"/>
  <c r="A158" i="2" s="1"/>
  <c r="AB151" i="7"/>
  <c r="Z151" i="6" s="1"/>
  <c r="Y151" i="6" s="1"/>
  <c r="A149" i="2" s="1"/>
  <c r="AB145" i="7"/>
  <c r="Z145" i="6" s="1"/>
  <c r="Y145" i="6" s="1"/>
  <c r="A143" i="2" s="1"/>
  <c r="AB144" i="7"/>
  <c r="Z144" i="6" s="1"/>
  <c r="Y144" i="6" s="1"/>
  <c r="A142" i="2" s="1"/>
  <c r="AB135" i="7"/>
  <c r="Z135" i="6" s="1"/>
  <c r="Y135" i="6" s="1"/>
  <c r="A133" i="2" s="1"/>
  <c r="AB129" i="7"/>
  <c r="Z129" i="6" s="1"/>
  <c r="Y129" i="6" s="1"/>
  <c r="A127" i="2" s="1"/>
  <c r="AB128" i="7"/>
  <c r="Z128" i="6" s="1"/>
  <c r="Y128" i="6" s="1"/>
  <c r="A126" i="2" s="1"/>
  <c r="AB119" i="7"/>
  <c r="Z119" i="6" s="1"/>
  <c r="Y119" i="6" s="1"/>
  <c r="A117" i="2" s="1"/>
  <c r="AB113" i="7"/>
  <c r="Z113" i="6" s="1"/>
  <c r="Y113" i="6" s="1"/>
  <c r="A111" i="2" s="1"/>
  <c r="AB112" i="7"/>
  <c r="Z112" i="6" s="1"/>
  <c r="Y112" i="6" s="1"/>
  <c r="A110" i="2" s="1"/>
  <c r="AB103" i="7"/>
  <c r="Z103" i="6" s="1"/>
  <c r="Y103" i="6" s="1"/>
  <c r="A101" i="2" s="1"/>
  <c r="AB98" i="7"/>
  <c r="Z98" i="6" s="1"/>
  <c r="Y98" i="6" s="1"/>
  <c r="A96" i="2" s="1"/>
  <c r="AB96" i="7"/>
  <c r="Z96" i="6" s="1"/>
  <c r="Y96" i="6" s="1"/>
  <c r="A94" i="2" s="1"/>
  <c r="AB82" i="7"/>
  <c r="Z82" i="6" s="1"/>
  <c r="Y82" i="6" s="1"/>
  <c r="A80" i="2" s="1"/>
  <c r="AB80" i="7"/>
  <c r="Z80" i="6" s="1"/>
  <c r="Y80" i="6" s="1"/>
  <c r="A78" i="2" s="1"/>
  <c r="AB66" i="7"/>
  <c r="Z66" i="6" s="1"/>
  <c r="Y66" i="6" s="1"/>
  <c r="A64" i="2" s="1"/>
  <c r="AB64" i="7"/>
  <c r="Z64" i="6" s="1"/>
  <c r="Y64" i="6" s="1"/>
  <c r="A62" i="2" s="1"/>
  <c r="AB50" i="7"/>
  <c r="Z50" i="6" s="1"/>
  <c r="Y50" i="6" s="1"/>
  <c r="A48" i="2" s="1"/>
  <c r="AB48" i="7"/>
  <c r="Z48" i="6" s="1"/>
  <c r="Y48" i="6" s="1"/>
  <c r="A46" i="2" s="1"/>
  <c r="AB34" i="7"/>
  <c r="Z34" i="6" s="1"/>
  <c r="Y34" i="6" s="1"/>
  <c r="A32" i="2" s="1"/>
  <c r="AB32" i="7"/>
  <c r="Z32" i="6" s="1"/>
  <c r="Y32" i="6" s="1"/>
  <c r="A30" i="2" s="1"/>
  <c r="AB18" i="7"/>
  <c r="Z18" i="6" s="1"/>
  <c r="Y18" i="6" s="1"/>
  <c r="A16" i="2" s="1"/>
  <c r="AB16" i="7"/>
  <c r="Z16" i="6" s="1"/>
  <c r="Y16" i="6" s="1"/>
  <c r="A14" i="2" s="1"/>
  <c r="AB22" i="7"/>
  <c r="Z22" i="6" s="1"/>
  <c r="Y22" i="6" s="1"/>
  <c r="A20" i="2" s="1"/>
  <c r="AB946" i="7"/>
  <c r="AB941" i="7"/>
  <c r="Z941" i="6" s="1"/>
  <c r="Y941" i="6" s="1"/>
  <c r="A939" i="2" s="1"/>
  <c r="AB953" i="7"/>
  <c r="AB942" i="7"/>
  <c r="Z942" i="6" s="1"/>
  <c r="Y942" i="6" s="1"/>
  <c r="A940" i="2" s="1"/>
  <c r="AB937" i="7"/>
  <c r="AB954" i="7"/>
  <c r="Z954" i="6" s="1"/>
  <c r="Y954" i="6" s="1"/>
  <c r="A952" i="2" s="1"/>
  <c r="AB949" i="7"/>
  <c r="Z949" i="6" s="1"/>
  <c r="Y949" i="6" s="1"/>
  <c r="A947" i="2" s="1"/>
  <c r="AB938" i="7"/>
  <c r="Z938" i="6" s="1"/>
  <c r="Y938" i="6" s="1"/>
  <c r="A936" i="2" s="1"/>
  <c r="AB933" i="7"/>
  <c r="Z933" i="6" s="1"/>
  <c r="Y933" i="6" s="1"/>
  <c r="A931" i="2" s="1"/>
  <c r="AB617" i="7"/>
  <c r="Z617" i="6" s="1"/>
  <c r="Y617" i="6" s="1"/>
  <c r="A615" i="2" s="1"/>
  <c r="AB610" i="7"/>
  <c r="Z610" i="6" s="1"/>
  <c r="Y610" i="6" s="1"/>
  <c r="A608" i="2" s="1"/>
  <c r="AB609" i="7"/>
  <c r="Z609" i="6" s="1"/>
  <c r="Y609" i="6" s="1"/>
  <c r="A607" i="2" s="1"/>
  <c r="AB602" i="7"/>
  <c r="Z602" i="6" s="1"/>
  <c r="Y602" i="6" s="1"/>
  <c r="A600" i="2" s="1"/>
  <c r="AB601" i="7"/>
  <c r="Z601" i="6" s="1"/>
  <c r="Y601" i="6" s="1"/>
  <c r="A599" i="2" s="1"/>
  <c r="AB594" i="7"/>
  <c r="Z594" i="6" s="1"/>
  <c r="Y594" i="6" s="1"/>
  <c r="A592" i="2" s="1"/>
  <c r="AB593" i="7"/>
  <c r="Z593" i="6" s="1"/>
  <c r="Y593" i="6" s="1"/>
  <c r="A591" i="2" s="1"/>
  <c r="AB577" i="7"/>
  <c r="Z577" i="6" s="1"/>
  <c r="Y577" i="6" s="1"/>
  <c r="A575" i="2" s="1"/>
  <c r="AB561" i="7"/>
  <c r="Z561" i="6" s="1"/>
  <c r="Y561" i="6" s="1"/>
  <c r="A559" i="2" s="1"/>
  <c r="AB545" i="7"/>
  <c r="Z545" i="6" s="1"/>
  <c r="Y545" i="6" s="1"/>
  <c r="A543" i="2" s="1"/>
  <c r="AB529" i="7"/>
  <c r="Z529" i="6" s="1"/>
  <c r="Y529" i="6" s="1"/>
  <c r="A527" i="2" s="1"/>
  <c r="AB513" i="7"/>
  <c r="Z513" i="6" s="1"/>
  <c r="Y513" i="6" s="1"/>
  <c r="A511" i="2" s="1"/>
  <c r="AB497" i="7"/>
  <c r="Z497" i="6" s="1"/>
  <c r="Y497" i="6" s="1"/>
  <c r="A495" i="2" s="1"/>
  <c r="AB625" i="7"/>
  <c r="Z625" i="6" s="1"/>
  <c r="Y625" i="6" s="1"/>
  <c r="A623" i="2" s="1"/>
  <c r="AB614" i="7"/>
  <c r="Z614" i="6" s="1"/>
  <c r="Y614" i="6" s="1"/>
  <c r="A612" i="2" s="1"/>
  <c r="AB613" i="7"/>
  <c r="Z613" i="6" s="1"/>
  <c r="Y613" i="6" s="1"/>
  <c r="A611" i="2" s="1"/>
  <c r="AB606" i="7"/>
  <c r="Z606" i="6" s="1"/>
  <c r="Y606" i="6" s="1"/>
  <c r="A604" i="2" s="1"/>
  <c r="AB605" i="7"/>
  <c r="Z605" i="6" s="1"/>
  <c r="Y605" i="6" s="1"/>
  <c r="A603" i="2" s="1"/>
  <c r="AB598" i="7"/>
  <c r="Z598" i="6" s="1"/>
  <c r="Y598" i="6" s="1"/>
  <c r="A596" i="2" s="1"/>
  <c r="AB597" i="7"/>
  <c r="Z597" i="6" s="1"/>
  <c r="Y597" i="6" s="1"/>
  <c r="A595" i="2" s="1"/>
  <c r="AB585" i="7"/>
  <c r="Z585" i="6" s="1"/>
  <c r="Y585" i="6" s="1"/>
  <c r="A583" i="2" s="1"/>
  <c r="AB569" i="7"/>
  <c r="Z569" i="6" s="1"/>
  <c r="Y569" i="6" s="1"/>
  <c r="A567" i="2" s="1"/>
  <c r="AB553" i="7"/>
  <c r="Z553" i="6" s="1"/>
  <c r="Y553" i="6" s="1"/>
  <c r="A551" i="2" s="1"/>
  <c r="AB537" i="7"/>
  <c r="Z537" i="6" s="1"/>
  <c r="Y537" i="6" s="1"/>
  <c r="A535" i="2" s="1"/>
  <c r="AB521" i="7"/>
  <c r="Z521" i="6" s="1"/>
  <c r="Y521" i="6" s="1"/>
  <c r="A519" i="2" s="1"/>
  <c r="AB505" i="7"/>
  <c r="Z505" i="6" s="1"/>
  <c r="Y505" i="6" s="1"/>
  <c r="A503" i="2" s="1"/>
  <c r="AB489" i="7"/>
  <c r="Z489" i="6" s="1"/>
  <c r="Y489" i="6" s="1"/>
  <c r="A487" i="2" s="1"/>
  <c r="AB341" i="7"/>
  <c r="Z341" i="6" s="1"/>
  <c r="Y341" i="6" s="1"/>
  <c r="A339" i="2" s="1"/>
  <c r="AB285" i="7"/>
  <c r="Z285" i="6" s="1"/>
  <c r="Y285" i="6" s="1"/>
  <c r="A283" i="2" s="1"/>
  <c r="AB269" i="7"/>
  <c r="Z269" i="6" s="1"/>
  <c r="Y269" i="6" s="1"/>
  <c r="A267" i="2" s="1"/>
  <c r="AB253" i="7"/>
  <c r="Z253" i="6" s="1"/>
  <c r="Y253" i="6" s="1"/>
  <c r="A251" i="2" s="1"/>
  <c r="AB237" i="7"/>
  <c r="Z237" i="6" s="1"/>
  <c r="Y237" i="6" s="1"/>
  <c r="A235" i="2" s="1"/>
  <c r="AB221" i="7"/>
  <c r="Z221" i="6" s="1"/>
  <c r="Y221" i="6" s="1"/>
  <c r="A219" i="2" s="1"/>
  <c r="AB205" i="7"/>
  <c r="Z205" i="6" s="1"/>
  <c r="Y205" i="6" s="1"/>
  <c r="A203" i="2" s="1"/>
  <c r="AB189" i="7"/>
  <c r="Z189" i="6" s="1"/>
  <c r="Y189" i="6" s="1"/>
  <c r="A187" i="2" s="1"/>
  <c r="AB297" i="7"/>
  <c r="AB281" i="7"/>
  <c r="Z281" i="6" s="1"/>
  <c r="Y281" i="6" s="1"/>
  <c r="A279" i="2" s="1"/>
  <c r="AB265" i="7"/>
  <c r="Z265" i="6" s="1"/>
  <c r="Y265" i="6" s="1"/>
  <c r="A263" i="2" s="1"/>
  <c r="AB249" i="7"/>
  <c r="Z249" i="6" s="1"/>
  <c r="Y249" i="6" s="1"/>
  <c r="A247" i="2" s="1"/>
  <c r="AB233" i="7"/>
  <c r="Z233" i="6" s="1"/>
  <c r="Y233" i="6" s="1"/>
  <c r="A231" i="2" s="1"/>
  <c r="AB217" i="7"/>
  <c r="Z217" i="6" s="1"/>
  <c r="Y217" i="6" s="1"/>
  <c r="A215" i="2" s="1"/>
  <c r="AB201" i="7"/>
  <c r="Z201" i="6" s="1"/>
  <c r="Y201" i="6" s="1"/>
  <c r="A199" i="2" s="1"/>
  <c r="AB185" i="7"/>
  <c r="Z185" i="6" s="1"/>
  <c r="Y185" i="6" s="1"/>
  <c r="A183" i="2" s="1"/>
  <c r="AB337" i="7"/>
  <c r="AB329" i="7"/>
  <c r="Z329" i="6" s="1"/>
  <c r="Y329" i="6" s="1"/>
  <c r="A327" i="2" s="1"/>
  <c r="AB321" i="7"/>
  <c r="Z321" i="6" s="1"/>
  <c r="Y321" i="6" s="1"/>
  <c r="A319" i="2" s="1"/>
  <c r="AB313" i="7"/>
  <c r="Z313" i="6" s="1"/>
  <c r="Y313" i="6" s="1"/>
  <c r="A311" i="2" s="1"/>
  <c r="AB305" i="7"/>
  <c r="Z305" i="6" s="1"/>
  <c r="Y305" i="6" s="1"/>
  <c r="A303" i="2" s="1"/>
  <c r="AB293" i="7"/>
  <c r="Z293" i="6" s="1"/>
  <c r="Y293" i="6" s="1"/>
  <c r="A291" i="2" s="1"/>
  <c r="AB277" i="7"/>
  <c r="Z277" i="6" s="1"/>
  <c r="Y277" i="6" s="1"/>
  <c r="A275" i="2" s="1"/>
  <c r="AB261" i="7"/>
  <c r="Z261" i="6" s="1"/>
  <c r="Y261" i="6" s="1"/>
  <c r="A259" i="2" s="1"/>
  <c r="AB245" i="7"/>
  <c r="Z245" i="6" s="1"/>
  <c r="Y245" i="6" s="1"/>
  <c r="A243" i="2" s="1"/>
  <c r="AB229" i="7"/>
  <c r="Z229" i="6" s="1"/>
  <c r="Y229" i="6" s="1"/>
  <c r="A227" i="2" s="1"/>
  <c r="AB213" i="7"/>
  <c r="Z213" i="6" s="1"/>
  <c r="Y213" i="6" s="1"/>
  <c r="A211" i="2" s="1"/>
  <c r="AB197" i="7"/>
  <c r="Z197" i="6" s="1"/>
  <c r="Y197" i="6" s="1"/>
  <c r="A195" i="2" s="1"/>
  <c r="AB181" i="7"/>
  <c r="Z181" i="6" s="1"/>
  <c r="Y181" i="6" s="1"/>
  <c r="A179" i="2" s="1"/>
  <c r="AB343" i="7"/>
  <c r="Z343" i="6" s="1"/>
  <c r="Y343" i="6" s="1"/>
  <c r="A341" i="2" s="1"/>
  <c r="AB335" i="7"/>
  <c r="Z335" i="6" s="1"/>
  <c r="Y335" i="6" s="1"/>
  <c r="A333" i="2" s="1"/>
  <c r="AB327" i="7"/>
  <c r="Z327" i="6" s="1"/>
  <c r="Y327" i="6" s="1"/>
  <c r="A325" i="2" s="1"/>
  <c r="AB319" i="7"/>
  <c r="Z319" i="6" s="1"/>
  <c r="Y319" i="6" s="1"/>
  <c r="A317" i="2" s="1"/>
  <c r="AB311" i="7"/>
  <c r="Z311" i="6" s="1"/>
  <c r="Y311" i="6" s="1"/>
  <c r="A309" i="2" s="1"/>
  <c r="AB303" i="7"/>
  <c r="Z303" i="6" s="1"/>
  <c r="Y303" i="6" s="1"/>
  <c r="A301" i="2" s="1"/>
  <c r="AB289" i="7"/>
  <c r="Z289" i="6" s="1"/>
  <c r="Y289" i="6" s="1"/>
  <c r="A287" i="2" s="1"/>
  <c r="AB273" i="7"/>
  <c r="Z273" i="6" s="1"/>
  <c r="Y273" i="6" s="1"/>
  <c r="A271" i="2" s="1"/>
  <c r="AB257" i="7"/>
  <c r="Z257" i="6" s="1"/>
  <c r="Y257" i="6" s="1"/>
  <c r="A255" i="2" s="1"/>
  <c r="AB241" i="7"/>
  <c r="Z241" i="6" s="1"/>
  <c r="Y241" i="6" s="1"/>
  <c r="A239" i="2" s="1"/>
  <c r="AB225" i="7"/>
  <c r="Z225" i="6" s="1"/>
  <c r="Y225" i="6" s="1"/>
  <c r="A223" i="2" s="1"/>
  <c r="AB209" i="7"/>
  <c r="Z209" i="6" s="1"/>
  <c r="Y209" i="6" s="1"/>
  <c r="A207" i="2" s="1"/>
  <c r="AB193" i="7"/>
  <c r="Z193" i="6" s="1"/>
  <c r="Y193" i="6" s="1"/>
  <c r="A191" i="2" s="1"/>
  <c r="Z953" i="6"/>
  <c r="Y953" i="6" s="1"/>
  <c r="A951" i="2" s="1"/>
  <c r="Z945" i="6"/>
  <c r="Y945" i="6" s="1"/>
  <c r="A943" i="2" s="1"/>
  <c r="Z937" i="6"/>
  <c r="Y937" i="6" s="1"/>
  <c r="A935" i="2" s="1"/>
  <c r="Z929" i="6"/>
  <c r="Y929" i="6" s="1"/>
  <c r="A927" i="2" s="1"/>
  <c r="Z921" i="6"/>
  <c r="Y921" i="6" s="1"/>
  <c r="A919" i="2" s="1"/>
  <c r="Z913" i="6"/>
  <c r="Y913" i="6" s="1"/>
  <c r="A911" i="2" s="1"/>
  <c r="Z946" i="6"/>
  <c r="Y946" i="6" s="1"/>
  <c r="A944" i="2" s="1"/>
  <c r="Z930" i="6"/>
  <c r="Y930" i="6" s="1"/>
  <c r="A928" i="2" s="1"/>
  <c r="Z914" i="6"/>
  <c r="Y914" i="6" s="1"/>
  <c r="A912" i="2" s="1"/>
  <c r="Z950" i="6"/>
  <c r="Y950" i="6" s="1"/>
  <c r="A948" i="2" s="1"/>
  <c r="Z650" i="6"/>
  <c r="Y650" i="6" s="1"/>
  <c r="A648" i="2" s="1"/>
  <c r="Z642" i="6"/>
  <c r="Y642" i="6" s="1"/>
  <c r="A640" i="2" s="1"/>
  <c r="Z634" i="6"/>
  <c r="Y634" i="6" s="1"/>
  <c r="A632" i="2" s="1"/>
  <c r="Z626" i="6"/>
  <c r="Y626" i="6" s="1"/>
  <c r="A624" i="2" s="1"/>
  <c r="Z618" i="6"/>
  <c r="Y618" i="6" s="1"/>
  <c r="A616" i="2" s="1"/>
  <c r="Z337" i="6"/>
  <c r="Y337" i="6" s="1"/>
  <c r="A335" i="2" s="1"/>
  <c r="Z317" i="6"/>
  <c r="Y317" i="6" s="1"/>
  <c r="A315" i="2" s="1"/>
  <c r="Z301" i="6"/>
  <c r="Y301" i="6" s="1"/>
  <c r="A299" i="2" s="1"/>
  <c r="Z297" i="6"/>
  <c r="Y297" i="6" s="1"/>
  <c r="A295" i="2" s="1"/>
  <c r="G11" i="3"/>
  <c r="H11" i="3" s="1"/>
  <c r="AB6" i="7"/>
  <c r="D11" i="3"/>
  <c r="AF8" i="6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Z6" i="6" l="1"/>
  <c r="Y6" i="6" s="1"/>
  <c r="G13" i="3"/>
  <c r="H13" i="3" s="1"/>
  <c r="A4" i="1" s="1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F18" i="6"/>
  <c r="AF17" i="6"/>
  <c r="AF16" i="6"/>
  <c r="AF15" i="6"/>
  <c r="AF14" i="6"/>
  <c r="AF13" i="6"/>
  <c r="AF12" i="6"/>
  <c r="AF11" i="6"/>
  <c r="AF10" i="6"/>
  <c r="AF9" i="6"/>
  <c r="AF7" i="6"/>
  <c r="AF6" i="6"/>
  <c r="AF5" i="6"/>
  <c r="AC6" i="6" l="1"/>
  <c r="I6" i="6"/>
  <c r="U6" i="6"/>
  <c r="M6" i="6"/>
  <c r="Q6" i="6"/>
  <c r="B6" i="6"/>
  <c r="A4" i="2" l="1"/>
</calcChain>
</file>

<file path=xl/sharedStrings.xml><?xml version="1.0" encoding="utf-8"?>
<sst xmlns="http://schemas.openxmlformats.org/spreadsheetml/2006/main" count="7092" uniqueCount="5092">
  <si>
    <t>Employeur</t>
  </si>
  <si>
    <t>N° Adhérent</t>
  </si>
  <si>
    <t>N</t>
  </si>
  <si>
    <t>?</t>
  </si>
  <si>
    <t>N° Centre paiement</t>
  </si>
  <si>
    <t>Dénomination sociale</t>
  </si>
  <si>
    <t>Adresse</t>
  </si>
  <si>
    <t>T1</t>
  </si>
  <si>
    <t>T2</t>
  </si>
  <si>
    <t>T3</t>
  </si>
  <si>
    <t>T4</t>
  </si>
  <si>
    <t>Total</t>
  </si>
  <si>
    <t>Année</t>
  </si>
  <si>
    <t>Effectif</t>
  </si>
  <si>
    <t>324</t>
  </si>
  <si>
    <t>Employés</t>
  </si>
  <si>
    <t>N°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</si>
  <si>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</si>
  <si>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</si>
  <si>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</si>
  <si>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</si>
  <si>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</si>
  <si>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</si>
  <si>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</si>
  <si>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</si>
  <si>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</si>
  <si>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</si>
  <si>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N°SS</t>
  </si>
  <si>
    <t>Nom</t>
  </si>
  <si>
    <t>Prénoms</t>
  </si>
  <si>
    <t>Date de naissance</t>
  </si>
  <si>
    <t>Jrs T1</t>
  </si>
  <si>
    <t>S T1</t>
  </si>
  <si>
    <t>Jrs T2</t>
  </si>
  <si>
    <t>S T2</t>
  </si>
  <si>
    <t>Jrs T3</t>
  </si>
  <si>
    <t>S T3</t>
  </si>
  <si>
    <t>S T4</t>
  </si>
  <si>
    <t>Jrs T4</t>
  </si>
  <si>
    <t>S Total</t>
  </si>
  <si>
    <t>Entrée</t>
  </si>
  <si>
    <t>Sortie</t>
  </si>
  <si>
    <t>26112017</t>
  </si>
  <si>
    <t>89</t>
  </si>
  <si>
    <t>90</t>
  </si>
  <si>
    <t>Esp</t>
  </si>
  <si>
    <t>Trimestre</t>
  </si>
  <si>
    <t>Montant versé</t>
  </si>
  <si>
    <t>Espace</t>
  </si>
  <si>
    <t xml:space="preserve">                 </t>
  </si>
  <si>
    <t xml:space="preserve">         </t>
  </si>
  <si>
    <t>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</si>
  <si>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</si>
  <si>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</si>
  <si>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</si>
  <si>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</si>
  <si>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</si>
  <si>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</si>
  <si>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</si>
  <si>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</si>
  <si>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</si>
  <si>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</si>
  <si>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</si>
  <si>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</si>
  <si>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</si>
  <si>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</si>
  <si>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</si>
  <si>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</si>
  <si>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</si>
  <si>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</si>
  <si>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</si>
  <si>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</si>
  <si>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</si>
  <si>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</si>
  <si>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</si>
  <si>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</si>
  <si>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</si>
  <si>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</si>
  <si>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</si>
  <si>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</si>
  <si>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</si>
  <si>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</si>
  <si>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</si>
  <si>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</si>
  <si>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</si>
  <si>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</si>
  <si>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</si>
  <si>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</si>
  <si>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</si>
  <si>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</si>
  <si>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</si>
  <si>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</si>
  <si>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</si>
  <si>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</si>
  <si>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</si>
  <si>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</si>
  <si>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</si>
  <si>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</si>
  <si>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</si>
  <si>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</si>
  <si>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</si>
  <si>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</si>
  <si>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</si>
  <si>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</si>
  <si>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</si>
  <si>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</si>
  <si>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</si>
  <si>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</si>
  <si>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</si>
  <si>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</si>
  <si>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</si>
  <si>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</si>
  <si>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</si>
  <si>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</si>
  <si>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</si>
  <si>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</si>
  <si>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</si>
  <si>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</si>
  <si>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</si>
  <si>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</si>
  <si>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</si>
  <si>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</si>
  <si>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</si>
  <si>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</si>
  <si>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</si>
  <si>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</si>
  <si>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</si>
  <si>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</si>
  <si>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</si>
  <si>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</si>
  <si>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</si>
  <si>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</si>
  <si>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</si>
  <si>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</si>
  <si>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</si>
  <si>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</si>
  <si>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</si>
  <si>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</si>
  <si>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</si>
  <si>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Noms</t>
  </si>
  <si>
    <t>Matricule</t>
  </si>
  <si>
    <t>N° SS</t>
  </si>
  <si>
    <t>Date d'entrée</t>
  </si>
  <si>
    <t>Date de sortie</t>
  </si>
  <si>
    <t>Janvier</t>
  </si>
  <si>
    <t>Février</t>
  </si>
  <si>
    <t>Mars</t>
  </si>
  <si>
    <t>Total T1</t>
  </si>
  <si>
    <t>Jrs de travail</t>
  </si>
  <si>
    <t>Avril</t>
  </si>
  <si>
    <t>Mai</t>
  </si>
  <si>
    <t>Juin</t>
  </si>
  <si>
    <t>Total T2</t>
  </si>
  <si>
    <t>Juillet</t>
  </si>
  <si>
    <t>Août</t>
  </si>
  <si>
    <t>Septembre</t>
  </si>
  <si>
    <t>Total T3</t>
  </si>
  <si>
    <t>Octobre</t>
  </si>
  <si>
    <t>Novembre</t>
  </si>
  <si>
    <t>Décembre</t>
  </si>
  <si>
    <t>Total T4</t>
  </si>
  <si>
    <t>Total annuel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</si>
  <si>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</si>
  <si>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</si>
  <si>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</si>
  <si>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</si>
  <si>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</si>
  <si>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</si>
  <si>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</si>
  <si>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</si>
  <si>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</si>
  <si>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</si>
  <si>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</si>
  <si>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</si>
  <si>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</si>
  <si>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</si>
  <si>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</si>
  <si>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</si>
  <si>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</si>
  <si>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</si>
  <si>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</si>
  <si>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</si>
  <si>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</si>
  <si>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</si>
  <si>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</si>
  <si>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</si>
  <si>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</si>
  <si>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</si>
  <si>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</si>
  <si>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</si>
  <si>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</si>
  <si>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</si>
  <si>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</si>
  <si>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</si>
  <si>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</si>
  <si>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</si>
  <si>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</si>
  <si>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</si>
  <si>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</si>
  <si>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</si>
  <si>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</si>
  <si>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</si>
  <si>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</si>
  <si>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</si>
  <si>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</si>
  <si>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</si>
  <si>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</si>
  <si>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</si>
  <si>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</si>
  <si>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</si>
  <si>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</si>
  <si>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</si>
  <si>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</si>
  <si>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</si>
  <si>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</si>
  <si>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</si>
  <si>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</si>
  <si>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</si>
  <si>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</si>
  <si>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</si>
  <si>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</si>
  <si>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</si>
  <si>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</si>
  <si>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</si>
  <si>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</si>
  <si>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</si>
  <si>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</si>
  <si>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</si>
  <si>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</si>
  <si>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</si>
  <si>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</si>
  <si>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</si>
  <si>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</si>
  <si>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</si>
  <si>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</si>
  <si>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</si>
  <si>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</si>
  <si>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</si>
  <si>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</si>
  <si>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</si>
  <si>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</si>
  <si>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</si>
  <si>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</si>
  <si>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</si>
  <si>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</si>
  <si>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</si>
  <si>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</si>
  <si>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</si>
  <si>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</si>
  <si>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</si>
  <si>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</si>
  <si>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</si>
  <si>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</si>
  <si>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</si>
  <si>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</si>
  <si>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</si>
  <si>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</si>
  <si>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</si>
  <si>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</si>
  <si>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</si>
  <si>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</si>
  <si>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</si>
  <si>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</si>
  <si>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</si>
  <si>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</si>
  <si>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</si>
  <si>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</si>
  <si>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</si>
  <si>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</si>
  <si>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</si>
  <si>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</si>
  <si>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</si>
  <si>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</si>
  <si>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</si>
  <si>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</si>
  <si>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</si>
  <si>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</si>
  <si>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</si>
  <si>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</si>
  <si>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</si>
  <si>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</si>
  <si>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</si>
  <si>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</si>
  <si>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</si>
  <si>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</si>
  <si>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</si>
  <si>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</si>
  <si>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</si>
  <si>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</si>
  <si>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</si>
  <si>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</si>
  <si>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</si>
  <si>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</si>
  <si>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</si>
  <si>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</si>
  <si>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</si>
  <si>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</si>
  <si>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</si>
  <si>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</si>
  <si>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</si>
  <si>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</si>
  <si>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</si>
  <si>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</si>
  <si>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</si>
  <si>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</si>
  <si>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</si>
  <si>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</si>
  <si>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</si>
  <si>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</si>
  <si>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</si>
  <si>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</si>
  <si>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</si>
  <si>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</si>
  <si>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</si>
  <si>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</si>
  <si>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</si>
  <si>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</si>
  <si>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</si>
  <si>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</si>
  <si>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</si>
  <si>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</si>
  <si>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</si>
  <si>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</si>
  <si>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</si>
  <si>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</si>
  <si>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</si>
  <si>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</si>
  <si>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</si>
  <si>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</si>
  <si>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</si>
  <si>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</si>
  <si>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</si>
  <si>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</si>
  <si>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</si>
  <si>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</si>
  <si>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</si>
  <si>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</si>
  <si>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</si>
  <si>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</si>
  <si>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</si>
  <si>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</si>
  <si>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</si>
  <si>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</si>
  <si>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</si>
  <si>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</si>
  <si>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</si>
  <si>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</si>
  <si>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</si>
  <si>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</si>
  <si>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</si>
  <si>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</si>
  <si>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</si>
  <si>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</si>
  <si>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</si>
  <si>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</si>
  <si>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</si>
  <si>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</si>
  <si>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</si>
  <si>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</si>
  <si>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</si>
  <si>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</si>
  <si>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</si>
  <si>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</si>
  <si>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</si>
  <si>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</si>
  <si>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</si>
  <si>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</si>
  <si>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</si>
  <si>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</si>
  <si>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</si>
  <si>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</si>
  <si>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</si>
  <si>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</si>
  <si>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</si>
  <si>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</si>
  <si>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</si>
  <si>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</si>
  <si>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</si>
  <si>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</si>
  <si>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</si>
  <si>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</si>
  <si>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</si>
  <si>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</si>
  <si>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</si>
  <si>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</si>
  <si>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</si>
  <si>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</si>
  <si>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</si>
  <si>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</si>
  <si>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</si>
  <si>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</si>
  <si>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</si>
  <si>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</si>
  <si>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</si>
  <si>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</si>
  <si>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</si>
  <si>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</si>
  <si>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</si>
  <si>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</si>
  <si>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</si>
  <si>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</si>
  <si>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</si>
  <si>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</si>
  <si>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</si>
  <si>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</si>
  <si>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</si>
  <si>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</si>
  <si>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</si>
  <si>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</si>
  <si>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</si>
  <si>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</si>
  <si>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</si>
  <si>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</si>
  <si>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</si>
  <si>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</si>
  <si>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</si>
  <si>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</si>
  <si>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</si>
  <si>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</si>
  <si>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</si>
  <si>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</si>
  <si>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</si>
  <si>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</si>
  <si>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</si>
  <si>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</si>
  <si>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</si>
  <si>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</si>
  <si>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</si>
  <si>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</si>
  <si>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</si>
  <si>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</si>
  <si>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</si>
  <si>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</si>
  <si>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</si>
  <si>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</si>
  <si>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</si>
  <si>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</si>
  <si>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</si>
  <si>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</si>
  <si>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</si>
  <si>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</si>
  <si>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</si>
  <si>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</si>
  <si>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</si>
  <si>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</si>
  <si>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</si>
  <si>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</si>
  <si>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</si>
  <si>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</si>
  <si>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</si>
  <si>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</si>
  <si>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</si>
  <si>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</si>
  <si>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</si>
  <si>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</si>
  <si>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</si>
  <si>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</si>
  <si>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</si>
  <si>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</si>
  <si>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</si>
  <si>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</si>
  <si>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</si>
  <si>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</si>
  <si>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</si>
  <si>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</si>
  <si>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</si>
  <si>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</si>
  <si>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</si>
  <si>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</si>
  <si>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</si>
  <si>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</si>
  <si>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</si>
  <si>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</si>
  <si>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</si>
  <si>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</si>
  <si>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</si>
  <si>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</si>
  <si>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</si>
  <si>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</si>
  <si>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</si>
  <si>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</si>
  <si>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</si>
  <si>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</si>
  <si>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</si>
  <si>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</si>
  <si>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</si>
  <si>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</si>
  <si>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</si>
  <si>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</si>
  <si>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</si>
  <si>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</si>
  <si>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</si>
  <si>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</si>
  <si>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</si>
  <si>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</si>
  <si>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</si>
  <si>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</si>
  <si>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</si>
  <si>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</si>
  <si>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</si>
  <si>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</si>
  <si>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</si>
  <si>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</si>
  <si>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</si>
  <si>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</si>
  <si>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</si>
  <si>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</si>
  <si>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</si>
  <si>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</si>
  <si>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</si>
  <si>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</si>
  <si>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</si>
  <si>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</si>
  <si>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</si>
  <si>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</si>
  <si>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</si>
  <si>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</si>
  <si>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</si>
  <si>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</si>
  <si>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</si>
  <si>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</si>
  <si>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</si>
  <si>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</si>
  <si>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</si>
  <si>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</si>
  <si>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</si>
  <si>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</si>
  <si>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</si>
  <si>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</si>
  <si>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</si>
  <si>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</si>
  <si>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</si>
  <si>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</si>
  <si>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</si>
  <si>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</si>
  <si>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</si>
  <si>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</si>
  <si>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</si>
  <si>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</si>
  <si>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</si>
  <si>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</si>
  <si>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</si>
  <si>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</si>
  <si>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</si>
  <si>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</si>
  <si>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</si>
  <si>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</si>
  <si>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</si>
  <si>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</si>
  <si>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</si>
  <si>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</si>
  <si>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</si>
  <si>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</si>
  <si>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</si>
  <si>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</si>
  <si>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</si>
  <si>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</si>
  <si>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</si>
  <si>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</si>
  <si>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</si>
  <si>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</si>
  <si>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</si>
  <si>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</si>
  <si>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</si>
  <si>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</si>
  <si>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</si>
  <si>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</si>
  <si>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</si>
  <si>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</si>
  <si>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</si>
  <si>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</si>
  <si>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</si>
  <si>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</si>
  <si>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</si>
  <si>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</si>
  <si>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</si>
  <si>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</si>
  <si>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</si>
  <si>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</si>
  <si>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</si>
  <si>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</si>
  <si>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</si>
  <si>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</si>
  <si>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</si>
  <si>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</si>
  <si>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</si>
  <si>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</si>
  <si>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</si>
  <si>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</si>
  <si>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</si>
  <si>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</si>
  <si>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</si>
  <si>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</si>
  <si>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</si>
  <si>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</si>
  <si>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</si>
  <si>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</si>
  <si>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</si>
  <si>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</si>
  <si>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</si>
  <si>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</si>
  <si>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</si>
  <si>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</si>
  <si>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</si>
  <si>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</si>
  <si>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</si>
  <si>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</si>
  <si>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</si>
  <si>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</si>
  <si>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</si>
  <si>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</si>
  <si>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</si>
  <si>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</si>
  <si>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</si>
  <si>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</si>
  <si>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</si>
  <si>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</si>
  <si>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</si>
  <si>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</si>
  <si>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</si>
  <si>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</si>
  <si>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</si>
  <si>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</si>
  <si>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</si>
  <si>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</si>
  <si>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</si>
  <si>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</si>
  <si>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</si>
  <si>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</si>
  <si>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</si>
  <si>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</si>
  <si>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</si>
  <si>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</si>
  <si>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</si>
  <si>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</si>
  <si>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</si>
  <si>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</si>
  <si>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</si>
  <si>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</si>
  <si>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</si>
  <si>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</si>
  <si>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</si>
  <si>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</si>
  <si>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</si>
  <si>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</si>
  <si>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</si>
  <si>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</si>
  <si>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</si>
  <si>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</si>
  <si>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</si>
  <si>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</si>
  <si>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</si>
  <si>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</si>
  <si>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</si>
  <si>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</si>
  <si>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</si>
  <si>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</si>
  <si>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</si>
  <si>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</si>
  <si>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</si>
  <si>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</si>
  <si>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</si>
  <si>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</si>
  <si>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</si>
  <si>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</si>
  <si>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</si>
  <si>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</si>
  <si>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</si>
  <si>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</si>
  <si>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</si>
  <si>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</si>
  <si>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</si>
  <si>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</si>
  <si>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</si>
  <si>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</si>
  <si>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</si>
  <si>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</si>
  <si>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</si>
  <si>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</si>
  <si>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</si>
  <si>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</si>
  <si>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</si>
  <si>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</si>
  <si>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</si>
  <si>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</si>
  <si>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</si>
  <si>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</si>
  <si>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</si>
  <si>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</si>
  <si>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</si>
  <si>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</si>
  <si>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</si>
  <si>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</si>
  <si>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</si>
  <si>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</si>
  <si>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</si>
  <si>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</si>
  <si>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</si>
  <si>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</si>
  <si>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</si>
  <si>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</si>
  <si>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</si>
  <si>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</si>
  <si>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</si>
  <si>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</si>
  <si>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</si>
  <si>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</si>
  <si>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</si>
  <si>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</si>
  <si>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</si>
  <si>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</si>
  <si>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</si>
  <si>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</si>
  <si>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</si>
  <si>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</si>
  <si>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</si>
  <si>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</si>
  <si>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</si>
  <si>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</si>
  <si>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</si>
  <si>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</si>
  <si>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</si>
  <si>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</si>
  <si>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</si>
  <si>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</si>
  <si>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</si>
  <si>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</si>
  <si>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</si>
  <si>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</si>
  <si>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</si>
  <si>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</si>
  <si>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</si>
  <si>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</si>
  <si>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</si>
  <si>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</si>
  <si>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</si>
  <si>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</si>
  <si>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</si>
  <si>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</si>
  <si>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</si>
  <si>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</si>
  <si>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</si>
  <si>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</si>
  <si>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</si>
  <si>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</si>
  <si>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</si>
  <si>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</si>
  <si>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</si>
  <si>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</si>
  <si>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</si>
  <si>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</si>
  <si>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</si>
  <si>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</si>
  <si>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</si>
  <si>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</si>
  <si>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</si>
  <si>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</si>
  <si>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</si>
  <si>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</si>
  <si>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</si>
  <si>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</si>
  <si>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</si>
  <si>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</si>
  <si>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</si>
  <si>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</si>
  <si>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</si>
  <si>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</si>
  <si>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</si>
  <si>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</si>
  <si>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</si>
  <si>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</si>
  <si>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</si>
  <si>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</si>
  <si>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</si>
  <si>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</si>
  <si>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</si>
  <si>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</si>
  <si>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</si>
  <si>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</si>
  <si>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</si>
  <si>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</si>
  <si>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</si>
  <si>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</si>
  <si>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</si>
  <si>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</si>
  <si>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</si>
  <si>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</si>
  <si>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</si>
  <si>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</si>
  <si>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</si>
  <si>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</si>
  <si>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</si>
  <si>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</si>
  <si>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</si>
  <si>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</si>
  <si>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</si>
  <si>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</si>
  <si>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</si>
  <si>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</si>
  <si>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</si>
  <si>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</si>
  <si>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</si>
  <si>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</si>
  <si>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</si>
  <si>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</si>
  <si>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</si>
  <si>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</si>
  <si>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</si>
  <si>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</si>
  <si>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</si>
  <si>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</si>
  <si>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</si>
  <si>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</si>
  <si>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</si>
  <si>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</si>
  <si>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</si>
  <si>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</si>
  <si>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</si>
  <si>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</si>
  <si>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</si>
  <si>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</si>
  <si>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</si>
  <si>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</si>
  <si>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</si>
  <si>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</si>
  <si>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</si>
  <si>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</si>
  <si>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</si>
  <si>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</si>
  <si>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</si>
  <si>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</si>
  <si>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</si>
  <si>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</si>
  <si>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</si>
  <si>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</si>
  <si>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</si>
  <si>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</si>
  <si>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</si>
  <si>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</si>
  <si>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</si>
  <si>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</si>
  <si>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</si>
  <si>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</si>
  <si>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</si>
  <si>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</si>
  <si>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</si>
  <si>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</si>
  <si>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</si>
  <si>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</si>
  <si>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</si>
  <si>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</si>
  <si>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</si>
  <si>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</si>
  <si>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</si>
  <si>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</si>
  <si>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</si>
  <si>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</si>
  <si>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</si>
  <si>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</si>
  <si>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</si>
  <si>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</si>
  <si>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</si>
  <si>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</si>
  <si>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</si>
  <si>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</si>
  <si>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</si>
  <si>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</si>
  <si>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</si>
  <si>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</si>
  <si>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</si>
  <si>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</si>
  <si>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</si>
  <si>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</si>
  <si>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</si>
  <si>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</si>
  <si>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</si>
  <si>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</si>
  <si>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</si>
  <si>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</si>
  <si>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</si>
  <si>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</si>
  <si>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</si>
  <si>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</si>
  <si>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</si>
  <si>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</si>
  <si>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</si>
  <si>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</si>
  <si>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</si>
  <si>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</si>
  <si>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</si>
  <si>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</si>
  <si>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</si>
  <si>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</si>
  <si>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</si>
  <si>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</si>
  <si>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</si>
  <si>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</si>
  <si>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</si>
  <si>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</si>
  <si>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</si>
  <si>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</si>
  <si>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</si>
  <si>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</si>
  <si>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</si>
  <si>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</si>
  <si>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</si>
  <si>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</si>
  <si>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</si>
  <si>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</si>
  <si>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</si>
  <si>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</si>
  <si>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</si>
  <si>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</si>
  <si>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</si>
  <si>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</si>
  <si>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</si>
  <si>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</si>
  <si>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</si>
  <si>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</si>
  <si>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</si>
  <si>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</si>
  <si>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</si>
  <si>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</si>
  <si>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</si>
  <si>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</si>
  <si>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</si>
  <si>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</si>
  <si>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</si>
  <si>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</si>
  <si>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</si>
  <si>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</si>
  <si>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</si>
  <si>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</si>
  <si>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</si>
  <si>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</si>
  <si>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</si>
  <si>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</si>
  <si>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</si>
  <si>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</si>
  <si>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</si>
  <si>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</si>
  <si>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</si>
  <si>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</si>
  <si>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</si>
  <si>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</si>
  <si>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</si>
  <si>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</si>
  <si>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</si>
  <si>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</si>
  <si>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</si>
  <si>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</si>
  <si>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</si>
  <si>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</si>
  <si>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</si>
  <si>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</si>
  <si>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</si>
  <si>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</si>
  <si>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</si>
  <si>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</si>
  <si>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</si>
  <si>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</si>
  <si>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</si>
  <si>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</si>
  <si>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</si>
  <si>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</si>
  <si>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</si>
  <si>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</si>
  <si>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</si>
  <si>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</si>
  <si>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</si>
  <si>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</si>
  <si>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</si>
  <si>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</si>
  <si>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</si>
  <si>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</si>
  <si>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</si>
  <si>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</si>
  <si>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</si>
  <si>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</si>
  <si>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</si>
  <si>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</si>
  <si>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</si>
  <si>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</si>
  <si>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</si>
  <si>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</si>
  <si>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</si>
  <si>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</si>
  <si>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</si>
  <si>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</si>
  <si>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</si>
  <si>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</si>
  <si>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</si>
  <si>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</si>
  <si>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</si>
  <si>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</si>
  <si>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</si>
  <si>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</si>
  <si>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</si>
  <si>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</si>
  <si>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</si>
  <si>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</si>
  <si>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</si>
  <si>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</si>
  <si>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</si>
  <si>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</si>
  <si>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</si>
  <si>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</si>
  <si>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</si>
  <si>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</si>
  <si>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</si>
  <si>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</si>
  <si>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</si>
  <si>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</si>
  <si>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</si>
  <si>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</si>
  <si>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</si>
  <si>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</si>
  <si>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</si>
  <si>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</si>
  <si>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</si>
  <si>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</si>
  <si>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</si>
  <si>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</si>
  <si>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</si>
  <si>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</si>
  <si>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</si>
  <si>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</si>
  <si>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</si>
  <si>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</si>
  <si>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</si>
  <si>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</si>
  <si>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</si>
  <si>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</si>
  <si>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</si>
  <si>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</si>
  <si>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</si>
  <si>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</si>
  <si>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</si>
  <si>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</si>
  <si>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</si>
  <si>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</si>
  <si>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</si>
  <si>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</si>
  <si>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</si>
  <si>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</si>
  <si>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</si>
  <si>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</si>
  <si>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</si>
  <si>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</si>
  <si>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</si>
  <si>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</si>
  <si>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</si>
  <si>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</si>
  <si>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</si>
  <si>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</si>
  <si>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</si>
  <si>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</si>
  <si>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</si>
  <si>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</si>
  <si>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</si>
  <si>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</si>
  <si>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000000000000</t>
  </si>
  <si>
    <t>000000000001</t>
  </si>
  <si>
    <t>000000000002</t>
  </si>
  <si>
    <t>000000000003</t>
  </si>
  <si>
    <t>000000000004</t>
  </si>
  <si>
    <t>000000000005</t>
  </si>
  <si>
    <t>000000000006</t>
  </si>
  <si>
    <t>000000000007</t>
  </si>
  <si>
    <t>000000000008</t>
  </si>
  <si>
    <t>000000000009</t>
  </si>
  <si>
    <t>000000000010</t>
  </si>
  <si>
    <t>000000000011</t>
  </si>
  <si>
    <t>000000000012</t>
  </si>
  <si>
    <t>000000000013</t>
  </si>
  <si>
    <t>000000000014</t>
  </si>
  <si>
    <t>000000000015</t>
  </si>
  <si>
    <t>000000000016</t>
  </si>
  <si>
    <t>000000000017</t>
  </si>
  <si>
    <t>000000000018</t>
  </si>
  <si>
    <t>000000000019</t>
  </si>
  <si>
    <t>000000000020</t>
  </si>
  <si>
    <t>000000000021</t>
  </si>
  <si>
    <t>000000000022</t>
  </si>
  <si>
    <t>000000000023</t>
  </si>
  <si>
    <t>000000000024</t>
  </si>
  <si>
    <t>000000000025</t>
  </si>
  <si>
    <t>000000000026</t>
  </si>
  <si>
    <t>000000000027</t>
  </si>
  <si>
    <t>000000000028</t>
  </si>
  <si>
    <t>000000000029</t>
  </si>
  <si>
    <t>000000000030</t>
  </si>
  <si>
    <t>000000000031</t>
  </si>
  <si>
    <t>000000000032</t>
  </si>
  <si>
    <t>000000000033</t>
  </si>
  <si>
    <t>000000000034</t>
  </si>
  <si>
    <t>000000000035</t>
  </si>
  <si>
    <t>000000000036</t>
  </si>
  <si>
    <t>000000000037</t>
  </si>
  <si>
    <t>000000000038</t>
  </si>
  <si>
    <t>000000000039</t>
  </si>
  <si>
    <t>000000000040</t>
  </si>
  <si>
    <t>000000000041</t>
  </si>
  <si>
    <t>000000000042</t>
  </si>
  <si>
    <t>000000000043</t>
  </si>
  <si>
    <t>000000000044</t>
  </si>
  <si>
    <t>000000000045</t>
  </si>
  <si>
    <t>000000000046</t>
  </si>
  <si>
    <t>000000000047</t>
  </si>
  <si>
    <t>000000000048</t>
  </si>
  <si>
    <t>000000000049</t>
  </si>
  <si>
    <t>000000000050</t>
  </si>
  <si>
    <t>000000000051</t>
  </si>
  <si>
    <t>000000000052</t>
  </si>
  <si>
    <t>000000000053</t>
  </si>
  <si>
    <t>000000000054</t>
  </si>
  <si>
    <t>000000000055</t>
  </si>
  <si>
    <t>000000000056</t>
  </si>
  <si>
    <t>000000000057</t>
  </si>
  <si>
    <t>000000000058</t>
  </si>
  <si>
    <t>000000000059</t>
  </si>
  <si>
    <t>000000000060</t>
  </si>
  <si>
    <t>000000000061</t>
  </si>
  <si>
    <t>000000000062</t>
  </si>
  <si>
    <t>000000000063</t>
  </si>
  <si>
    <t>000000000064</t>
  </si>
  <si>
    <t>000000000065</t>
  </si>
  <si>
    <t>000000000066</t>
  </si>
  <si>
    <t>000000000067</t>
  </si>
  <si>
    <t>000000000068</t>
  </si>
  <si>
    <t>000000000069</t>
  </si>
  <si>
    <t>000000000070</t>
  </si>
  <si>
    <t>000000000071</t>
  </si>
  <si>
    <t>000000000072</t>
  </si>
  <si>
    <t>000000000073</t>
  </si>
  <si>
    <t>000000000074</t>
  </si>
  <si>
    <t>000000000075</t>
  </si>
  <si>
    <t>000000000076</t>
  </si>
  <si>
    <t>000000000077</t>
  </si>
  <si>
    <t>000000000078</t>
  </si>
  <si>
    <t>000000000079</t>
  </si>
  <si>
    <t>000000000080</t>
  </si>
  <si>
    <t>000000000081</t>
  </si>
  <si>
    <t>000000000082</t>
  </si>
  <si>
    <t>000000000083</t>
  </si>
  <si>
    <t>000000000084</t>
  </si>
  <si>
    <t>000000000085</t>
  </si>
  <si>
    <t>000000000086</t>
  </si>
  <si>
    <t>000000000087</t>
  </si>
  <si>
    <t>000000000088</t>
  </si>
  <si>
    <t>000000000089</t>
  </si>
  <si>
    <t>000000000090</t>
  </si>
  <si>
    <t>000000000091</t>
  </si>
  <si>
    <t>000000000092</t>
  </si>
  <si>
    <t>000000000093</t>
  </si>
  <si>
    <t>000000000094</t>
  </si>
  <si>
    <t>000000000095</t>
  </si>
  <si>
    <t>000000000096</t>
  </si>
  <si>
    <t>000000000097</t>
  </si>
  <si>
    <t>000000000098</t>
  </si>
  <si>
    <t>000000000099</t>
  </si>
  <si>
    <t>000000000100</t>
  </si>
  <si>
    <t>000000000101</t>
  </si>
  <si>
    <t>000000000102</t>
  </si>
  <si>
    <t>000000000103</t>
  </si>
  <si>
    <t>000000000104</t>
  </si>
  <si>
    <t>000000000105</t>
  </si>
  <si>
    <t>000000000106</t>
  </si>
  <si>
    <t>000000000107</t>
  </si>
  <si>
    <t>000000000108</t>
  </si>
  <si>
    <t>000000000109</t>
  </si>
  <si>
    <t>000000000110</t>
  </si>
  <si>
    <t>000000000111</t>
  </si>
  <si>
    <t>000000000112</t>
  </si>
  <si>
    <t>000000000113</t>
  </si>
  <si>
    <t>000000000114</t>
  </si>
  <si>
    <t>000000000115</t>
  </si>
  <si>
    <t>000000000116</t>
  </si>
  <si>
    <t>000000000117</t>
  </si>
  <si>
    <t>000000000118</t>
  </si>
  <si>
    <t>000000000119</t>
  </si>
  <si>
    <t>000000000120</t>
  </si>
  <si>
    <t>000000000121</t>
  </si>
  <si>
    <t>000000000122</t>
  </si>
  <si>
    <t>000000000123</t>
  </si>
  <si>
    <t>000000000124</t>
  </si>
  <si>
    <t>000000000125</t>
  </si>
  <si>
    <t>000000000126</t>
  </si>
  <si>
    <t>000000000127</t>
  </si>
  <si>
    <t>000000000128</t>
  </si>
  <si>
    <t>000000000129</t>
  </si>
  <si>
    <t>000000000130</t>
  </si>
  <si>
    <t>000000000131</t>
  </si>
  <si>
    <t>000000000132</t>
  </si>
  <si>
    <t>000000000133</t>
  </si>
  <si>
    <t>000000000134</t>
  </si>
  <si>
    <t>000000000135</t>
  </si>
  <si>
    <t>000000000136</t>
  </si>
  <si>
    <t>000000000137</t>
  </si>
  <si>
    <t>000000000138</t>
  </si>
  <si>
    <t>000000000139</t>
  </si>
  <si>
    <t>000000000140</t>
  </si>
  <si>
    <t>000000000141</t>
  </si>
  <si>
    <t>000000000142</t>
  </si>
  <si>
    <t>000000000143</t>
  </si>
  <si>
    <t>000000000144</t>
  </si>
  <si>
    <t>000000000145</t>
  </si>
  <si>
    <t>000000000146</t>
  </si>
  <si>
    <t>000000000147</t>
  </si>
  <si>
    <t>000000000148</t>
  </si>
  <si>
    <t>000000000149</t>
  </si>
  <si>
    <t>000000000150</t>
  </si>
  <si>
    <t>000000000151</t>
  </si>
  <si>
    <t>000000000152</t>
  </si>
  <si>
    <t>000000000153</t>
  </si>
  <si>
    <t>000000000154</t>
  </si>
  <si>
    <t>000000000155</t>
  </si>
  <si>
    <t>000000000156</t>
  </si>
  <si>
    <t>000000000157</t>
  </si>
  <si>
    <t>000000000158</t>
  </si>
  <si>
    <t>000000000159</t>
  </si>
  <si>
    <t>000000000160</t>
  </si>
  <si>
    <t>000000000161</t>
  </si>
  <si>
    <t>000000000162</t>
  </si>
  <si>
    <t>000000000163</t>
  </si>
  <si>
    <t>000000000164</t>
  </si>
  <si>
    <t>000000000165</t>
  </si>
  <si>
    <t>000000000166</t>
  </si>
  <si>
    <t>000000000167</t>
  </si>
  <si>
    <t>000000000168</t>
  </si>
  <si>
    <t>000000000169</t>
  </si>
  <si>
    <t>000000000170</t>
  </si>
  <si>
    <t>000000000171</t>
  </si>
  <si>
    <t>000000000172</t>
  </si>
  <si>
    <t>000000000173</t>
  </si>
  <si>
    <t>000000000174</t>
  </si>
  <si>
    <t>000000000175</t>
  </si>
  <si>
    <t>000000000176</t>
  </si>
  <si>
    <t>000000000177</t>
  </si>
  <si>
    <t>000000000178</t>
  </si>
  <si>
    <t>000000000179</t>
  </si>
  <si>
    <t>000000000180</t>
  </si>
  <si>
    <t>000000000181</t>
  </si>
  <si>
    <t>000000000182</t>
  </si>
  <si>
    <t>000000000183</t>
  </si>
  <si>
    <t>000000000184</t>
  </si>
  <si>
    <t>000000000185</t>
  </si>
  <si>
    <t>000000000186</t>
  </si>
  <si>
    <t>000000000187</t>
  </si>
  <si>
    <t>000000000188</t>
  </si>
  <si>
    <t>000000000189</t>
  </si>
  <si>
    <t>000000000190</t>
  </si>
  <si>
    <t>000000000191</t>
  </si>
  <si>
    <t>000000000192</t>
  </si>
  <si>
    <t>000000000193</t>
  </si>
  <si>
    <t>000000000194</t>
  </si>
  <si>
    <t>000000000195</t>
  </si>
  <si>
    <t>000000000196</t>
  </si>
  <si>
    <t>000000000197</t>
  </si>
  <si>
    <t>000000000198</t>
  </si>
  <si>
    <t>000000000199</t>
  </si>
  <si>
    <t>000000000200</t>
  </si>
  <si>
    <t>000000000201</t>
  </si>
  <si>
    <t>000000000202</t>
  </si>
  <si>
    <t>000000000203</t>
  </si>
  <si>
    <t>000000000204</t>
  </si>
  <si>
    <t>000000000205</t>
  </si>
  <si>
    <t>000000000206</t>
  </si>
  <si>
    <t>000000000207</t>
  </si>
  <si>
    <t>000000000208</t>
  </si>
  <si>
    <t>000000000209</t>
  </si>
  <si>
    <t>000000000210</t>
  </si>
  <si>
    <t>000000000211</t>
  </si>
  <si>
    <t>000000000212</t>
  </si>
  <si>
    <t>000000000213</t>
  </si>
  <si>
    <t>000000000214</t>
  </si>
  <si>
    <t>000000000215</t>
  </si>
  <si>
    <t>000000000216</t>
  </si>
  <si>
    <t>000000000217</t>
  </si>
  <si>
    <t>000000000218</t>
  </si>
  <si>
    <t>000000000219</t>
  </si>
  <si>
    <t>000000000220</t>
  </si>
  <si>
    <t>000000000221</t>
  </si>
  <si>
    <t>000000000222</t>
  </si>
  <si>
    <t>000000000223</t>
  </si>
  <si>
    <t>000000000224</t>
  </si>
  <si>
    <t>000000000225</t>
  </si>
  <si>
    <t>000000000226</t>
  </si>
  <si>
    <t>000000000227</t>
  </si>
  <si>
    <t>000000000228</t>
  </si>
  <si>
    <t>000000000229</t>
  </si>
  <si>
    <t>000000000230</t>
  </si>
  <si>
    <t>000000000231</t>
  </si>
  <si>
    <t>000000000232</t>
  </si>
  <si>
    <t>000000000233</t>
  </si>
  <si>
    <t>000000000234</t>
  </si>
  <si>
    <t>000000000235</t>
  </si>
  <si>
    <t>000000000236</t>
  </si>
  <si>
    <t>000000000237</t>
  </si>
  <si>
    <t>000000000238</t>
  </si>
  <si>
    <t>000000000239</t>
  </si>
  <si>
    <t>000000000240</t>
  </si>
  <si>
    <t>000000000241</t>
  </si>
  <si>
    <t>000000000242</t>
  </si>
  <si>
    <t>000000000243</t>
  </si>
  <si>
    <t>000000000244</t>
  </si>
  <si>
    <t>000000000245</t>
  </si>
  <si>
    <t>000000000246</t>
  </si>
  <si>
    <t>000000000247</t>
  </si>
  <si>
    <t>000000000248</t>
  </si>
  <si>
    <t>000000000249</t>
  </si>
  <si>
    <t>000000000250</t>
  </si>
  <si>
    <t>000000000251</t>
  </si>
  <si>
    <t>000000000252</t>
  </si>
  <si>
    <t>000000000253</t>
  </si>
  <si>
    <t>000000000254</t>
  </si>
  <si>
    <t>000000000255</t>
  </si>
  <si>
    <t>000000000256</t>
  </si>
  <si>
    <t>000000000257</t>
  </si>
  <si>
    <t>000000000258</t>
  </si>
  <si>
    <t>000000000259</t>
  </si>
  <si>
    <t>000000000260</t>
  </si>
  <si>
    <t>000000000261</t>
  </si>
  <si>
    <t>000000000262</t>
  </si>
  <si>
    <t>000000000263</t>
  </si>
  <si>
    <t>000000000264</t>
  </si>
  <si>
    <t>000000000265</t>
  </si>
  <si>
    <t>000000000266</t>
  </si>
  <si>
    <t>000000000267</t>
  </si>
  <si>
    <t>000000000268</t>
  </si>
  <si>
    <t>000000000269</t>
  </si>
  <si>
    <t>000000000270</t>
  </si>
  <si>
    <t>000000000271</t>
  </si>
  <si>
    <t>000000000272</t>
  </si>
  <si>
    <t>000000000273</t>
  </si>
  <si>
    <t>000000000274</t>
  </si>
  <si>
    <t>000000000275</t>
  </si>
  <si>
    <t>000000000276</t>
  </si>
  <si>
    <t>000000000277</t>
  </si>
  <si>
    <t>000000000278</t>
  </si>
  <si>
    <t>000000000279</t>
  </si>
  <si>
    <t>000000000280</t>
  </si>
  <si>
    <t>000000000281</t>
  </si>
  <si>
    <t>000000000282</t>
  </si>
  <si>
    <t>000000000283</t>
  </si>
  <si>
    <t>000000000284</t>
  </si>
  <si>
    <t>000000000285</t>
  </si>
  <si>
    <t>000000000286</t>
  </si>
  <si>
    <t>000000000287</t>
  </si>
  <si>
    <t>000000000288</t>
  </si>
  <si>
    <t>000000000289</t>
  </si>
  <si>
    <t>000000000290</t>
  </si>
  <si>
    <t>000000000291</t>
  </si>
  <si>
    <t>000000000292</t>
  </si>
  <si>
    <t>000000000293</t>
  </si>
  <si>
    <t>000000000294</t>
  </si>
  <si>
    <t>000000000295</t>
  </si>
  <si>
    <t>000000000296</t>
  </si>
  <si>
    <t>000000000297</t>
  </si>
  <si>
    <t>000000000298</t>
  </si>
  <si>
    <t>000000000299</t>
  </si>
  <si>
    <t>000000000300</t>
  </si>
  <si>
    <t>000000000301</t>
  </si>
  <si>
    <t>000000000302</t>
  </si>
  <si>
    <t>000000000303</t>
  </si>
  <si>
    <t>000000000304</t>
  </si>
  <si>
    <t>000000000305</t>
  </si>
  <si>
    <t>000000000306</t>
  </si>
  <si>
    <t>000000000307</t>
  </si>
  <si>
    <t>000000000308</t>
  </si>
  <si>
    <t>000000000309</t>
  </si>
  <si>
    <t>000000000310</t>
  </si>
  <si>
    <t>000000000311</t>
  </si>
  <si>
    <t>000000000312</t>
  </si>
  <si>
    <t>000000000313</t>
  </si>
  <si>
    <t>000000000314</t>
  </si>
  <si>
    <t>000000000315</t>
  </si>
  <si>
    <t>000000000316</t>
  </si>
  <si>
    <t>000000000317</t>
  </si>
  <si>
    <t>000000000318</t>
  </si>
  <si>
    <t>000000000319</t>
  </si>
  <si>
    <t>000000000320</t>
  </si>
  <si>
    <t>000000000321</t>
  </si>
  <si>
    <t>000000000322</t>
  </si>
  <si>
    <t>000000000323</t>
  </si>
  <si>
    <t>000000000324</t>
  </si>
  <si>
    <t>000000000325</t>
  </si>
  <si>
    <t>000000000326</t>
  </si>
  <si>
    <t>000000000327</t>
  </si>
  <si>
    <t>000000000328</t>
  </si>
  <si>
    <t>000000000329</t>
  </si>
  <si>
    <t>000000000330</t>
  </si>
  <si>
    <t>000000000331</t>
  </si>
  <si>
    <t>000000000332</t>
  </si>
  <si>
    <t>000000000333</t>
  </si>
  <si>
    <t>000000000334</t>
  </si>
  <si>
    <t>000000000335</t>
  </si>
  <si>
    <t>000000000336</t>
  </si>
  <si>
    <t>000000000337</t>
  </si>
  <si>
    <t>000000000338</t>
  </si>
  <si>
    <t>000000000339</t>
  </si>
  <si>
    <t>000000000340</t>
  </si>
  <si>
    <t>000000000341</t>
  </si>
  <si>
    <t>000000000342</t>
  </si>
  <si>
    <t>000000000343</t>
  </si>
  <si>
    <t>000000000344</t>
  </si>
  <si>
    <t>000000000345</t>
  </si>
  <si>
    <t>000000000346</t>
  </si>
  <si>
    <t>000000000347</t>
  </si>
  <si>
    <t>000000000348</t>
  </si>
  <si>
    <t>000000000349</t>
  </si>
  <si>
    <t>000000000350</t>
  </si>
  <si>
    <t>000000000351</t>
  </si>
  <si>
    <t>000000000352</t>
  </si>
  <si>
    <t>000000000353</t>
  </si>
  <si>
    <t>000000000354</t>
  </si>
  <si>
    <t>000000000355</t>
  </si>
  <si>
    <t>000000000356</t>
  </si>
  <si>
    <t>000000000357</t>
  </si>
  <si>
    <t>000000000358</t>
  </si>
  <si>
    <t>000000000359</t>
  </si>
  <si>
    <t>000000000360</t>
  </si>
  <si>
    <t>000000000361</t>
  </si>
  <si>
    <t>000000000362</t>
  </si>
  <si>
    <t>000000000363</t>
  </si>
  <si>
    <t>000000000364</t>
  </si>
  <si>
    <t>000000000365</t>
  </si>
  <si>
    <t>000000000366</t>
  </si>
  <si>
    <t>000000000367</t>
  </si>
  <si>
    <t>000000000368</t>
  </si>
  <si>
    <t>000000000369</t>
  </si>
  <si>
    <t>000000000370</t>
  </si>
  <si>
    <t>000000000371</t>
  </si>
  <si>
    <t>000000000372</t>
  </si>
  <si>
    <t>000000000373</t>
  </si>
  <si>
    <t>000000000374</t>
  </si>
  <si>
    <t>000000000375</t>
  </si>
  <si>
    <t>000000000376</t>
  </si>
  <si>
    <t>000000000377</t>
  </si>
  <si>
    <t>000000000378</t>
  </si>
  <si>
    <t>000000000379</t>
  </si>
  <si>
    <t>000000000380</t>
  </si>
  <si>
    <t>000000000381</t>
  </si>
  <si>
    <t>000000000382</t>
  </si>
  <si>
    <t>000000000383</t>
  </si>
  <si>
    <t>000000000384</t>
  </si>
  <si>
    <t>000000000385</t>
  </si>
  <si>
    <t>000000000386</t>
  </si>
  <si>
    <t>000000000387</t>
  </si>
  <si>
    <t>000000000388</t>
  </si>
  <si>
    <t>000000000389</t>
  </si>
  <si>
    <t>000000000390</t>
  </si>
  <si>
    <t>000000000391</t>
  </si>
  <si>
    <t>000000000392</t>
  </si>
  <si>
    <t>000000000393</t>
  </si>
  <si>
    <t>000000000394</t>
  </si>
  <si>
    <t>000000000395</t>
  </si>
  <si>
    <t>000000000396</t>
  </si>
  <si>
    <t>000000000397</t>
  </si>
  <si>
    <t>000000000398</t>
  </si>
  <si>
    <t>000000000399</t>
  </si>
  <si>
    <t>000000000400</t>
  </si>
  <si>
    <t>000000000401</t>
  </si>
  <si>
    <t>000000000402</t>
  </si>
  <si>
    <t>000000000403</t>
  </si>
  <si>
    <t>000000000404</t>
  </si>
  <si>
    <t>000000000405</t>
  </si>
  <si>
    <t>000000000406</t>
  </si>
  <si>
    <t>000000000407</t>
  </si>
  <si>
    <t>000000000408</t>
  </si>
  <si>
    <t>000000000409</t>
  </si>
  <si>
    <t>000000000410</t>
  </si>
  <si>
    <t>000000000411</t>
  </si>
  <si>
    <t>000000000412</t>
  </si>
  <si>
    <t>000000000413</t>
  </si>
  <si>
    <t>000000000414</t>
  </si>
  <si>
    <t>000000000415</t>
  </si>
  <si>
    <t>000000000416</t>
  </si>
  <si>
    <t>000000000417</t>
  </si>
  <si>
    <t>000000000418</t>
  </si>
  <si>
    <t>000000000419</t>
  </si>
  <si>
    <t>000000000420</t>
  </si>
  <si>
    <t>000000000421</t>
  </si>
  <si>
    <t>000000000422</t>
  </si>
  <si>
    <t>000000000423</t>
  </si>
  <si>
    <t>000000000424</t>
  </si>
  <si>
    <t>000000000425</t>
  </si>
  <si>
    <t>000000000426</t>
  </si>
  <si>
    <t>000000000427</t>
  </si>
  <si>
    <t>000000000428</t>
  </si>
  <si>
    <t>000000000429</t>
  </si>
  <si>
    <t>000000000430</t>
  </si>
  <si>
    <t>000000000431</t>
  </si>
  <si>
    <t>000000000432</t>
  </si>
  <si>
    <t>000000000433</t>
  </si>
  <si>
    <t>000000000434</t>
  </si>
  <si>
    <t>000000000435</t>
  </si>
  <si>
    <t>000000000436</t>
  </si>
  <si>
    <t>000000000437</t>
  </si>
  <si>
    <t>000000000438</t>
  </si>
  <si>
    <t>000000000439</t>
  </si>
  <si>
    <t>000000000440</t>
  </si>
  <si>
    <t>000000000441</t>
  </si>
  <si>
    <t>000000000442</t>
  </si>
  <si>
    <t>000000000443</t>
  </si>
  <si>
    <t>000000000444</t>
  </si>
  <si>
    <t>000000000445</t>
  </si>
  <si>
    <t>000000000446</t>
  </si>
  <si>
    <t>000000000447</t>
  </si>
  <si>
    <t>000000000448</t>
  </si>
  <si>
    <t>000000000449</t>
  </si>
  <si>
    <t>000000000450</t>
  </si>
  <si>
    <t>000000000451</t>
  </si>
  <si>
    <t>000000000452</t>
  </si>
  <si>
    <t>000000000453</t>
  </si>
  <si>
    <t>000000000454</t>
  </si>
  <si>
    <t>000000000455</t>
  </si>
  <si>
    <t>000000000456</t>
  </si>
  <si>
    <t>000000000457</t>
  </si>
  <si>
    <t>000000000458</t>
  </si>
  <si>
    <t>000000000459</t>
  </si>
  <si>
    <t>000000000460</t>
  </si>
  <si>
    <t>000000000461</t>
  </si>
  <si>
    <t>000000000462</t>
  </si>
  <si>
    <t>000000000463</t>
  </si>
  <si>
    <t>000000000464</t>
  </si>
  <si>
    <t>000000000465</t>
  </si>
  <si>
    <t>000000000466</t>
  </si>
  <si>
    <t>000000000467</t>
  </si>
  <si>
    <t>000000000468</t>
  </si>
  <si>
    <t>000000000469</t>
  </si>
  <si>
    <t>000000000470</t>
  </si>
  <si>
    <t>000000000471</t>
  </si>
  <si>
    <t>000000000472</t>
  </si>
  <si>
    <t>000000000473</t>
  </si>
  <si>
    <t>000000000474</t>
  </si>
  <si>
    <t>000000000475</t>
  </si>
  <si>
    <t>000000000476</t>
  </si>
  <si>
    <t>000000000477</t>
  </si>
  <si>
    <t>000000000478</t>
  </si>
  <si>
    <t>000000000479</t>
  </si>
  <si>
    <t>000000000480</t>
  </si>
  <si>
    <t>000000000481</t>
  </si>
  <si>
    <t>000000000482</t>
  </si>
  <si>
    <t>000000000483</t>
  </si>
  <si>
    <t>000000000484</t>
  </si>
  <si>
    <t>000000000485</t>
  </si>
  <si>
    <t>000000000486</t>
  </si>
  <si>
    <t>000000000487</t>
  </si>
  <si>
    <t>000000000488</t>
  </si>
  <si>
    <t>000000000489</t>
  </si>
  <si>
    <t>000000000490</t>
  </si>
  <si>
    <t>000000000491</t>
  </si>
  <si>
    <t>000000000492</t>
  </si>
  <si>
    <t>000000000493</t>
  </si>
  <si>
    <t>000000000494</t>
  </si>
  <si>
    <t>000000000495</t>
  </si>
  <si>
    <t>000000000496</t>
  </si>
  <si>
    <t>000000000497</t>
  </si>
  <si>
    <t>000000000498</t>
  </si>
  <si>
    <t>000000000499</t>
  </si>
  <si>
    <t>000000000500</t>
  </si>
  <si>
    <t>000000000501</t>
  </si>
  <si>
    <t>000000000502</t>
  </si>
  <si>
    <t>000000000503</t>
  </si>
  <si>
    <t>000000000504</t>
  </si>
  <si>
    <t>000000000505</t>
  </si>
  <si>
    <t>000000000506</t>
  </si>
  <si>
    <t>000000000507</t>
  </si>
  <si>
    <t>000000000508</t>
  </si>
  <si>
    <t>000000000509</t>
  </si>
  <si>
    <t>000000000510</t>
  </si>
  <si>
    <t>000000000511</t>
  </si>
  <si>
    <t>000000000512</t>
  </si>
  <si>
    <t>000000000513</t>
  </si>
  <si>
    <t>000000000514</t>
  </si>
  <si>
    <t>000000000515</t>
  </si>
  <si>
    <t>000000000516</t>
  </si>
  <si>
    <t>000000000517</t>
  </si>
  <si>
    <t>000000000518</t>
  </si>
  <si>
    <t>000000000519</t>
  </si>
  <si>
    <t>000000000520</t>
  </si>
  <si>
    <t>000000000521</t>
  </si>
  <si>
    <t>000000000522</t>
  </si>
  <si>
    <t>000000000523</t>
  </si>
  <si>
    <t>000000000524</t>
  </si>
  <si>
    <t>000000000525</t>
  </si>
  <si>
    <t>000000000526</t>
  </si>
  <si>
    <t>000000000527</t>
  </si>
  <si>
    <t>000000000528</t>
  </si>
  <si>
    <t>000000000529</t>
  </si>
  <si>
    <t>000000000530</t>
  </si>
  <si>
    <t>000000000531</t>
  </si>
  <si>
    <t>000000000532</t>
  </si>
  <si>
    <t>000000000533</t>
  </si>
  <si>
    <t>000000000534</t>
  </si>
  <si>
    <t>000000000535</t>
  </si>
  <si>
    <t>000000000536</t>
  </si>
  <si>
    <t>000000000537</t>
  </si>
  <si>
    <t>000000000538</t>
  </si>
  <si>
    <t>000000000539</t>
  </si>
  <si>
    <t>000000000540</t>
  </si>
  <si>
    <t>000000000541</t>
  </si>
  <si>
    <t>000000000542</t>
  </si>
  <si>
    <t>000000000543</t>
  </si>
  <si>
    <t>000000000544</t>
  </si>
  <si>
    <t>000000000545</t>
  </si>
  <si>
    <t>000000000546</t>
  </si>
  <si>
    <t>000000000547</t>
  </si>
  <si>
    <t>000000000548</t>
  </si>
  <si>
    <t>000000000549</t>
  </si>
  <si>
    <t>000000000550</t>
  </si>
  <si>
    <t>000000000551</t>
  </si>
  <si>
    <t>000000000552</t>
  </si>
  <si>
    <t>000000000553</t>
  </si>
  <si>
    <t>000000000554</t>
  </si>
  <si>
    <t>000000000555</t>
  </si>
  <si>
    <t>000000000556</t>
  </si>
  <si>
    <t>000000000557</t>
  </si>
  <si>
    <t>000000000558</t>
  </si>
  <si>
    <t>000000000559</t>
  </si>
  <si>
    <t>000000000560</t>
  </si>
  <si>
    <t>000000000561</t>
  </si>
  <si>
    <t>000000000562</t>
  </si>
  <si>
    <t>000000000563</t>
  </si>
  <si>
    <t>000000000564</t>
  </si>
  <si>
    <t>000000000565</t>
  </si>
  <si>
    <t>000000000566</t>
  </si>
  <si>
    <t>000000000567</t>
  </si>
  <si>
    <t>000000000568</t>
  </si>
  <si>
    <t>000000000569</t>
  </si>
  <si>
    <t>000000000570</t>
  </si>
  <si>
    <t>000000000571</t>
  </si>
  <si>
    <t>000000000572</t>
  </si>
  <si>
    <t>000000000573</t>
  </si>
  <si>
    <t>000000000574</t>
  </si>
  <si>
    <t>000000000575</t>
  </si>
  <si>
    <t>000000000576</t>
  </si>
  <si>
    <t>000000000577</t>
  </si>
  <si>
    <t>000000000578</t>
  </si>
  <si>
    <t>000000000579</t>
  </si>
  <si>
    <t>000000000580</t>
  </si>
  <si>
    <t>000000000581</t>
  </si>
  <si>
    <t>000000000582</t>
  </si>
  <si>
    <t>000000000583</t>
  </si>
  <si>
    <t>000000000584</t>
  </si>
  <si>
    <t>000000000585</t>
  </si>
  <si>
    <t>000000000586</t>
  </si>
  <si>
    <t>000000000587</t>
  </si>
  <si>
    <t>000000000588</t>
  </si>
  <si>
    <t>000000000589</t>
  </si>
  <si>
    <t>000000000590</t>
  </si>
  <si>
    <t>000000000591</t>
  </si>
  <si>
    <t>000000000592</t>
  </si>
  <si>
    <t>000000000593</t>
  </si>
  <si>
    <t>000000000594</t>
  </si>
  <si>
    <t>000000000595</t>
  </si>
  <si>
    <t>000000000596</t>
  </si>
  <si>
    <t>000000000597</t>
  </si>
  <si>
    <t>000000000598</t>
  </si>
  <si>
    <t>000000000599</t>
  </si>
  <si>
    <t>000000000600</t>
  </si>
  <si>
    <t>000000000601</t>
  </si>
  <si>
    <t>000000000602</t>
  </si>
  <si>
    <t>000000000603</t>
  </si>
  <si>
    <t>000000000604</t>
  </si>
  <si>
    <t>000000000605</t>
  </si>
  <si>
    <t>000000000606</t>
  </si>
  <si>
    <t>000000000607</t>
  </si>
  <si>
    <t>000000000608</t>
  </si>
  <si>
    <t>000000000609</t>
  </si>
  <si>
    <t>000000000610</t>
  </si>
  <si>
    <t>000000000611</t>
  </si>
  <si>
    <t>000000000612</t>
  </si>
  <si>
    <t>000000000613</t>
  </si>
  <si>
    <t>000000000614</t>
  </si>
  <si>
    <t>000000000615</t>
  </si>
  <si>
    <t>000000000616</t>
  </si>
  <si>
    <t>000000000617</t>
  </si>
  <si>
    <t>000000000618</t>
  </si>
  <si>
    <t>000000000619</t>
  </si>
  <si>
    <t>000000000620</t>
  </si>
  <si>
    <t>000000000621</t>
  </si>
  <si>
    <t>000000000622</t>
  </si>
  <si>
    <t>000000000623</t>
  </si>
  <si>
    <t>000000000624</t>
  </si>
  <si>
    <t>000000000625</t>
  </si>
  <si>
    <t>000000000626</t>
  </si>
  <si>
    <t>000000000627</t>
  </si>
  <si>
    <t>000000000628</t>
  </si>
  <si>
    <t>000000000629</t>
  </si>
  <si>
    <t>000000000630</t>
  </si>
  <si>
    <t>000000000631</t>
  </si>
  <si>
    <t>000000000632</t>
  </si>
  <si>
    <t>000000000633</t>
  </si>
  <si>
    <t>000000000634</t>
  </si>
  <si>
    <t>000000000635</t>
  </si>
  <si>
    <t>000000000636</t>
  </si>
  <si>
    <t>000000000637</t>
  </si>
  <si>
    <t>000000000638</t>
  </si>
  <si>
    <t>000000000639</t>
  </si>
  <si>
    <t>000000000640</t>
  </si>
  <si>
    <t>000000000641</t>
  </si>
  <si>
    <t>000000000642</t>
  </si>
  <si>
    <t>000000000643</t>
  </si>
  <si>
    <t>000000000644</t>
  </si>
  <si>
    <t>000000000645</t>
  </si>
  <si>
    <t>000000000646</t>
  </si>
  <si>
    <t>000000000647</t>
  </si>
  <si>
    <t>000000000648</t>
  </si>
  <si>
    <t>000000000649</t>
  </si>
  <si>
    <t>000000000650</t>
  </si>
  <si>
    <t>000000000651</t>
  </si>
  <si>
    <t>000000000652</t>
  </si>
  <si>
    <t>000000000653</t>
  </si>
  <si>
    <t>000000000654</t>
  </si>
  <si>
    <t>000000000655</t>
  </si>
  <si>
    <t>000000000656</t>
  </si>
  <si>
    <t>000000000657</t>
  </si>
  <si>
    <t>000000000658</t>
  </si>
  <si>
    <t>000000000659</t>
  </si>
  <si>
    <t>000000000660</t>
  </si>
  <si>
    <t>000000000661</t>
  </si>
  <si>
    <t>000000000662</t>
  </si>
  <si>
    <t>000000000663</t>
  </si>
  <si>
    <t>000000000664</t>
  </si>
  <si>
    <t>000000000665</t>
  </si>
  <si>
    <t>000000000666</t>
  </si>
  <si>
    <t>000000000667</t>
  </si>
  <si>
    <t>000000000668</t>
  </si>
  <si>
    <t>000000000669</t>
  </si>
  <si>
    <t>000000000670</t>
  </si>
  <si>
    <t>000000000671</t>
  </si>
  <si>
    <t>000000000672</t>
  </si>
  <si>
    <t>000000000673</t>
  </si>
  <si>
    <t>000000000674</t>
  </si>
  <si>
    <t>000000000675</t>
  </si>
  <si>
    <t>000000000676</t>
  </si>
  <si>
    <t>000000000677</t>
  </si>
  <si>
    <t>000000000678</t>
  </si>
  <si>
    <t>000000000679</t>
  </si>
  <si>
    <t>000000000680</t>
  </si>
  <si>
    <t>000000000681</t>
  </si>
  <si>
    <t>000000000682</t>
  </si>
  <si>
    <t>000000000683</t>
  </si>
  <si>
    <t>000000000684</t>
  </si>
  <si>
    <t>000000000685</t>
  </si>
  <si>
    <t>000000000686</t>
  </si>
  <si>
    <t>000000000687</t>
  </si>
  <si>
    <t>000000000688</t>
  </si>
  <si>
    <t>000000000689</t>
  </si>
  <si>
    <t>000000000690</t>
  </si>
  <si>
    <t>000000000691</t>
  </si>
  <si>
    <t>000000000692</t>
  </si>
  <si>
    <t>000000000693</t>
  </si>
  <si>
    <t>000000000694</t>
  </si>
  <si>
    <t>000000000695</t>
  </si>
  <si>
    <t>000000000696</t>
  </si>
  <si>
    <t>000000000697</t>
  </si>
  <si>
    <t>000000000698</t>
  </si>
  <si>
    <t>000000000699</t>
  </si>
  <si>
    <t>000000000700</t>
  </si>
  <si>
    <t>000000000701</t>
  </si>
  <si>
    <t>000000000702</t>
  </si>
  <si>
    <t>000000000703</t>
  </si>
  <si>
    <t>000000000704</t>
  </si>
  <si>
    <t>000000000705</t>
  </si>
  <si>
    <t>000000000706</t>
  </si>
  <si>
    <t>000000000707</t>
  </si>
  <si>
    <t>000000000708</t>
  </si>
  <si>
    <t>000000000709</t>
  </si>
  <si>
    <t>000000000710</t>
  </si>
  <si>
    <t>000000000711</t>
  </si>
  <si>
    <t>000000000712</t>
  </si>
  <si>
    <t>000000000713</t>
  </si>
  <si>
    <t>000000000714</t>
  </si>
  <si>
    <t>000000000715</t>
  </si>
  <si>
    <t>000000000716</t>
  </si>
  <si>
    <t>000000000717</t>
  </si>
  <si>
    <t>000000000718</t>
  </si>
  <si>
    <t>000000000719</t>
  </si>
  <si>
    <t>000000000720</t>
  </si>
  <si>
    <t>000000000721</t>
  </si>
  <si>
    <t>000000000722</t>
  </si>
  <si>
    <t>000000000723</t>
  </si>
  <si>
    <t>000000000724</t>
  </si>
  <si>
    <t>000000000725</t>
  </si>
  <si>
    <t>000000000726</t>
  </si>
  <si>
    <t>000000000727</t>
  </si>
  <si>
    <t>000000000728</t>
  </si>
  <si>
    <t>000000000729</t>
  </si>
  <si>
    <t>000000000730</t>
  </si>
  <si>
    <t>000000000731</t>
  </si>
  <si>
    <t>000000000732</t>
  </si>
  <si>
    <t>000000000733</t>
  </si>
  <si>
    <t>000000000734</t>
  </si>
  <si>
    <t>000000000735</t>
  </si>
  <si>
    <t>000000000736</t>
  </si>
  <si>
    <t>000000000737</t>
  </si>
  <si>
    <t>000000000738</t>
  </si>
  <si>
    <t>000000000739</t>
  </si>
  <si>
    <t>000000000740</t>
  </si>
  <si>
    <t>000000000741</t>
  </si>
  <si>
    <t>000000000742</t>
  </si>
  <si>
    <t>000000000743</t>
  </si>
  <si>
    <t>000000000744</t>
  </si>
  <si>
    <t>000000000745</t>
  </si>
  <si>
    <t>000000000746</t>
  </si>
  <si>
    <t>000000000747</t>
  </si>
  <si>
    <t>000000000748</t>
  </si>
  <si>
    <t>000000000749</t>
  </si>
  <si>
    <t>000000000750</t>
  </si>
  <si>
    <t>000000000751</t>
  </si>
  <si>
    <t>000000000752</t>
  </si>
  <si>
    <t>000000000753</t>
  </si>
  <si>
    <t>000000000754</t>
  </si>
  <si>
    <t>000000000755</t>
  </si>
  <si>
    <t>000000000756</t>
  </si>
  <si>
    <t>000000000757</t>
  </si>
  <si>
    <t>000000000758</t>
  </si>
  <si>
    <t>000000000759</t>
  </si>
  <si>
    <t>000000000760</t>
  </si>
  <si>
    <t>000000000761</t>
  </si>
  <si>
    <t>000000000762</t>
  </si>
  <si>
    <t>000000000763</t>
  </si>
  <si>
    <t>000000000764</t>
  </si>
  <si>
    <t>000000000765</t>
  </si>
  <si>
    <t>000000000766</t>
  </si>
  <si>
    <t>000000000767</t>
  </si>
  <si>
    <t>000000000768</t>
  </si>
  <si>
    <t>000000000769</t>
  </si>
  <si>
    <t>000000000770</t>
  </si>
  <si>
    <t>000000000771</t>
  </si>
  <si>
    <t>000000000772</t>
  </si>
  <si>
    <t>000000000773</t>
  </si>
  <si>
    <t>000000000774</t>
  </si>
  <si>
    <t>000000000775</t>
  </si>
  <si>
    <t>000000000776</t>
  </si>
  <si>
    <t>000000000777</t>
  </si>
  <si>
    <t>000000000778</t>
  </si>
  <si>
    <t>000000000779</t>
  </si>
  <si>
    <t>000000000780</t>
  </si>
  <si>
    <t>000000000781</t>
  </si>
  <si>
    <t>000000000782</t>
  </si>
  <si>
    <t>000000000783</t>
  </si>
  <si>
    <t>000000000784</t>
  </si>
  <si>
    <t>000000000785</t>
  </si>
  <si>
    <t>000000000786</t>
  </si>
  <si>
    <t>000000000787</t>
  </si>
  <si>
    <t>000000000788</t>
  </si>
  <si>
    <t>000000000789</t>
  </si>
  <si>
    <t>000000000790</t>
  </si>
  <si>
    <t>000000000791</t>
  </si>
  <si>
    <t>000000000792</t>
  </si>
  <si>
    <t>000000000793</t>
  </si>
  <si>
    <t>000000000794</t>
  </si>
  <si>
    <t>000000000795</t>
  </si>
  <si>
    <t>000000000796</t>
  </si>
  <si>
    <t>000000000797</t>
  </si>
  <si>
    <t>000000000798</t>
  </si>
  <si>
    <t>000000000799</t>
  </si>
  <si>
    <t>000000000800</t>
  </si>
  <si>
    <t>000000000801</t>
  </si>
  <si>
    <t>000000000802</t>
  </si>
  <si>
    <t>000000000803</t>
  </si>
  <si>
    <t>000000000804</t>
  </si>
  <si>
    <t>000000000805</t>
  </si>
  <si>
    <t>000000000806</t>
  </si>
  <si>
    <t>000000000807</t>
  </si>
  <si>
    <t>000000000808</t>
  </si>
  <si>
    <t>000000000809</t>
  </si>
  <si>
    <t>000000000810</t>
  </si>
  <si>
    <t>000000000811</t>
  </si>
  <si>
    <t>000000000812</t>
  </si>
  <si>
    <t>000000000813</t>
  </si>
  <si>
    <t>000000000814</t>
  </si>
  <si>
    <t>000000000815</t>
  </si>
  <si>
    <t>000000000816</t>
  </si>
  <si>
    <t>000000000817</t>
  </si>
  <si>
    <t>000000000818</t>
  </si>
  <si>
    <t>000000000819</t>
  </si>
  <si>
    <t>000000000820</t>
  </si>
  <si>
    <t>000000000821</t>
  </si>
  <si>
    <t>000000000822</t>
  </si>
  <si>
    <t>000000000823</t>
  </si>
  <si>
    <t>000000000824</t>
  </si>
  <si>
    <t>000000000825</t>
  </si>
  <si>
    <t>000000000826</t>
  </si>
  <si>
    <t>000000000827</t>
  </si>
  <si>
    <t>000000000828</t>
  </si>
  <si>
    <t>000000000829</t>
  </si>
  <si>
    <t>000000000830</t>
  </si>
  <si>
    <t>000000000831</t>
  </si>
  <si>
    <t>000000000832</t>
  </si>
  <si>
    <t>000000000833</t>
  </si>
  <si>
    <t>000000000834</t>
  </si>
  <si>
    <t>000000000835</t>
  </si>
  <si>
    <t>000000000836</t>
  </si>
  <si>
    <t>000000000837</t>
  </si>
  <si>
    <t>000000000838</t>
  </si>
  <si>
    <t>000000000839</t>
  </si>
  <si>
    <t>000000000840</t>
  </si>
  <si>
    <t>000000000841</t>
  </si>
  <si>
    <t>000000000842</t>
  </si>
  <si>
    <t>000000000843</t>
  </si>
  <si>
    <t>000000000844</t>
  </si>
  <si>
    <t>000000000845</t>
  </si>
  <si>
    <t>000000000846</t>
  </si>
  <si>
    <t>000000000847</t>
  </si>
  <si>
    <t>000000000848</t>
  </si>
  <si>
    <t>000000000849</t>
  </si>
  <si>
    <t>000000000850</t>
  </si>
  <si>
    <t>000000000851</t>
  </si>
  <si>
    <t>000000000852</t>
  </si>
  <si>
    <t>000000000853</t>
  </si>
  <si>
    <t>000000000854</t>
  </si>
  <si>
    <t>000000000855</t>
  </si>
  <si>
    <t>000000000856</t>
  </si>
  <si>
    <t>000000000857</t>
  </si>
  <si>
    <t>000000000858</t>
  </si>
  <si>
    <t>000000000859</t>
  </si>
  <si>
    <t>000000000860</t>
  </si>
  <si>
    <t>000000000861</t>
  </si>
  <si>
    <t>000000000862</t>
  </si>
  <si>
    <t>000000000863</t>
  </si>
  <si>
    <t>000000000864</t>
  </si>
  <si>
    <t>000000000865</t>
  </si>
  <si>
    <t>000000000866</t>
  </si>
  <si>
    <t>000000000867</t>
  </si>
  <si>
    <t>000000000868</t>
  </si>
  <si>
    <t>000000000869</t>
  </si>
  <si>
    <t>000000000870</t>
  </si>
  <si>
    <t>000000000871</t>
  </si>
  <si>
    <t>000000000872</t>
  </si>
  <si>
    <t>000000000873</t>
  </si>
  <si>
    <t>000000000874</t>
  </si>
  <si>
    <t>000000000875</t>
  </si>
  <si>
    <t>000000000876</t>
  </si>
  <si>
    <t>000000000877</t>
  </si>
  <si>
    <t>000000000878</t>
  </si>
  <si>
    <t>000000000879</t>
  </si>
  <si>
    <t>000000000880</t>
  </si>
  <si>
    <t>000000000881</t>
  </si>
  <si>
    <t>000000000882</t>
  </si>
  <si>
    <t>000000000883</t>
  </si>
  <si>
    <t>000000000884</t>
  </si>
  <si>
    <t>000000000885</t>
  </si>
  <si>
    <t>000000000886</t>
  </si>
  <si>
    <t>000000000887</t>
  </si>
  <si>
    <t>000000000888</t>
  </si>
  <si>
    <t>000000000889</t>
  </si>
  <si>
    <t>000000000890</t>
  </si>
  <si>
    <t>000000000891</t>
  </si>
  <si>
    <t>000000000892</t>
  </si>
  <si>
    <t>000000000893</t>
  </si>
  <si>
    <t>000000000894</t>
  </si>
  <si>
    <t>000000000895</t>
  </si>
  <si>
    <t>000000000896</t>
  </si>
  <si>
    <t>000000000897</t>
  </si>
  <si>
    <t>000000000898</t>
  </si>
  <si>
    <t>000000000899</t>
  </si>
  <si>
    <t>000000000900</t>
  </si>
  <si>
    <t>000000000901</t>
  </si>
  <si>
    <t>000000000902</t>
  </si>
  <si>
    <t>000000000903</t>
  </si>
  <si>
    <t>000000000904</t>
  </si>
  <si>
    <t>000000000905</t>
  </si>
  <si>
    <t>000000000906</t>
  </si>
  <si>
    <t>000000000907</t>
  </si>
  <si>
    <t>000000000908</t>
  </si>
  <si>
    <t>000000000909</t>
  </si>
  <si>
    <t>000000000910</t>
  </si>
  <si>
    <t>000000000911</t>
  </si>
  <si>
    <t>000000000912</t>
  </si>
  <si>
    <t>000000000913</t>
  </si>
  <si>
    <t>000000000914</t>
  </si>
  <si>
    <t>000000000915</t>
  </si>
  <si>
    <t>000000000916</t>
  </si>
  <si>
    <t>000000000917</t>
  </si>
  <si>
    <t>000000000918</t>
  </si>
  <si>
    <t>000000000919</t>
  </si>
  <si>
    <t>000000000920</t>
  </si>
  <si>
    <t>000000000921</t>
  </si>
  <si>
    <t>000000000922</t>
  </si>
  <si>
    <t>000000000923</t>
  </si>
  <si>
    <t>000000000924</t>
  </si>
  <si>
    <t>000000000925</t>
  </si>
  <si>
    <t>000000000926</t>
  </si>
  <si>
    <t>000000000927</t>
  </si>
  <si>
    <t>000000000928</t>
  </si>
  <si>
    <t>000000000929</t>
  </si>
  <si>
    <t>000000000930</t>
  </si>
  <si>
    <t>000000000931</t>
  </si>
  <si>
    <t>000000000932</t>
  </si>
  <si>
    <t>000000000933</t>
  </si>
  <si>
    <t>000000000934</t>
  </si>
  <si>
    <t>000000000935</t>
  </si>
  <si>
    <t>000000000936</t>
  </si>
  <si>
    <t>000000000937</t>
  </si>
  <si>
    <t>000000000938</t>
  </si>
  <si>
    <t>000000000939</t>
  </si>
  <si>
    <t>000000000940</t>
  </si>
  <si>
    <t>000000000941</t>
  </si>
  <si>
    <t>000000000942</t>
  </si>
  <si>
    <t>000000000943</t>
  </si>
  <si>
    <t>000000000944</t>
  </si>
  <si>
    <t>000000000945</t>
  </si>
  <si>
    <t>000000000946</t>
  </si>
  <si>
    <t>000000000947</t>
  </si>
  <si>
    <t>000000000948</t>
  </si>
  <si>
    <t>000000000949</t>
  </si>
  <si>
    <t>000000000950</t>
  </si>
  <si>
    <t>000000000951</t>
  </si>
  <si>
    <t>000000000952</t>
  </si>
  <si>
    <t>000000000953</t>
  </si>
  <si>
    <t>000000000954</t>
  </si>
  <si>
    <t>000000000955</t>
  </si>
  <si>
    <t>000000000956</t>
  </si>
  <si>
    <t>000000000957</t>
  </si>
  <si>
    <t>000000000958</t>
  </si>
  <si>
    <t>000000000959</t>
  </si>
  <si>
    <t>000000000960</t>
  </si>
  <si>
    <t>000000000961</t>
  </si>
  <si>
    <t>000000000962</t>
  </si>
  <si>
    <t>000000000963</t>
  </si>
  <si>
    <t>000000000964</t>
  </si>
  <si>
    <t>000000000965</t>
  </si>
  <si>
    <t>000000000966</t>
  </si>
  <si>
    <t>000000000967</t>
  </si>
  <si>
    <t>000000000968</t>
  </si>
  <si>
    <t>000000000969</t>
  </si>
  <si>
    <t>000000000970</t>
  </si>
  <si>
    <t>000000000971</t>
  </si>
  <si>
    <t>000000000972</t>
  </si>
  <si>
    <t>000000000973</t>
  </si>
  <si>
    <t>000000000974</t>
  </si>
  <si>
    <t>000000000975</t>
  </si>
  <si>
    <t>000000000976</t>
  </si>
  <si>
    <t>000000000977</t>
  </si>
  <si>
    <t>000000000978</t>
  </si>
  <si>
    <t>000000000979</t>
  </si>
  <si>
    <t>000000000980</t>
  </si>
  <si>
    <t>000000000981</t>
  </si>
  <si>
    <t>000000000982</t>
  </si>
  <si>
    <t>000000000983</t>
  </si>
  <si>
    <t>000000000984</t>
  </si>
  <si>
    <t>000000000985</t>
  </si>
  <si>
    <t>000000000986</t>
  </si>
  <si>
    <t>000000000987</t>
  </si>
  <si>
    <t>000000000988</t>
  </si>
  <si>
    <t>000000000989</t>
  </si>
  <si>
    <t>000000000990</t>
  </si>
  <si>
    <t>000000000991</t>
  </si>
  <si>
    <t>000000000992</t>
  </si>
  <si>
    <t>000000000993</t>
  </si>
  <si>
    <t>000000000994</t>
  </si>
  <si>
    <t>000000000995</t>
  </si>
  <si>
    <t>000000000996</t>
  </si>
  <si>
    <t>000000000997</t>
  </si>
  <si>
    <t>000000000998</t>
  </si>
  <si>
    <t>000000000999</t>
  </si>
  <si>
    <t>NOM1</t>
  </si>
  <si>
    <t>PRENOM1</t>
  </si>
  <si>
    <t>NOM2</t>
  </si>
  <si>
    <t>PRENOM2</t>
  </si>
  <si>
    <t>NOM3</t>
  </si>
  <si>
    <t>PRENOM3</t>
  </si>
  <si>
    <t>NOM4</t>
  </si>
  <si>
    <t>PRENOM4</t>
  </si>
  <si>
    <t>NOM5</t>
  </si>
  <si>
    <t>PRENOM5</t>
  </si>
  <si>
    <t>NOM6</t>
  </si>
  <si>
    <t>PRENOM6</t>
  </si>
  <si>
    <t>NOM7</t>
  </si>
  <si>
    <t>PRENOM7</t>
  </si>
  <si>
    <t>NOM8</t>
  </si>
  <si>
    <t>PRENOM8</t>
  </si>
  <si>
    <t>NOM9</t>
  </si>
  <si>
    <t>PRENOM9</t>
  </si>
  <si>
    <t>NOM10</t>
  </si>
  <si>
    <t>PRENOM10</t>
  </si>
  <si>
    <t>NOM11</t>
  </si>
  <si>
    <t>PRENOM11</t>
  </si>
  <si>
    <t>NOM12</t>
  </si>
  <si>
    <t>PRENOM12</t>
  </si>
  <si>
    <t>NOM13</t>
  </si>
  <si>
    <t>PRENOM13</t>
  </si>
  <si>
    <t>NOM14</t>
  </si>
  <si>
    <t>PRENOM14</t>
  </si>
  <si>
    <t>NOM15</t>
  </si>
  <si>
    <t>PRENOM15</t>
  </si>
  <si>
    <t>NOM16</t>
  </si>
  <si>
    <t>PRENOM16</t>
  </si>
  <si>
    <t>NOM17</t>
  </si>
  <si>
    <t>PRENOM17</t>
  </si>
  <si>
    <t>NOM18</t>
  </si>
  <si>
    <t>PRENOM18</t>
  </si>
  <si>
    <t>NOM19</t>
  </si>
  <si>
    <t>PRENOM19</t>
  </si>
  <si>
    <t>NOM20</t>
  </si>
  <si>
    <t>PRENOM20</t>
  </si>
  <si>
    <t>NOM21</t>
  </si>
  <si>
    <t>PRENOM21</t>
  </si>
  <si>
    <t>NOM22</t>
  </si>
  <si>
    <t>PRENOM22</t>
  </si>
  <si>
    <t>NOM23</t>
  </si>
  <si>
    <t>PRENOM23</t>
  </si>
  <si>
    <t>NOM24</t>
  </si>
  <si>
    <t>PRENOM24</t>
  </si>
  <si>
    <t>NOM25</t>
  </si>
  <si>
    <t>PRENOM25</t>
  </si>
  <si>
    <t>NOM26</t>
  </si>
  <si>
    <t>PRENOM26</t>
  </si>
  <si>
    <t>NOM27</t>
  </si>
  <si>
    <t>PRENOM27</t>
  </si>
  <si>
    <t>NOM28</t>
  </si>
  <si>
    <t>PRENOM28</t>
  </si>
  <si>
    <t>NOM29</t>
  </si>
  <si>
    <t>PRENOM29</t>
  </si>
  <si>
    <t>NOM30</t>
  </si>
  <si>
    <t>PRENOM30</t>
  </si>
  <si>
    <t>NOM31</t>
  </si>
  <si>
    <t>PRENOM31</t>
  </si>
  <si>
    <t>NOM32</t>
  </si>
  <si>
    <t>PRENOM32</t>
  </si>
  <si>
    <t>NOM33</t>
  </si>
  <si>
    <t>PRENOM33</t>
  </si>
  <si>
    <t>NOM34</t>
  </si>
  <si>
    <t>PRENOM34</t>
  </si>
  <si>
    <t>NOM35</t>
  </si>
  <si>
    <t>PRENOM35</t>
  </si>
  <si>
    <t>NOM36</t>
  </si>
  <si>
    <t>PRENOM36</t>
  </si>
  <si>
    <t>NOM37</t>
  </si>
  <si>
    <t>PRENOM37</t>
  </si>
  <si>
    <t>NOM38</t>
  </si>
  <si>
    <t>PRENOM38</t>
  </si>
  <si>
    <t>NOM39</t>
  </si>
  <si>
    <t>PRENOM39</t>
  </si>
  <si>
    <t>NOM40</t>
  </si>
  <si>
    <t>PRENOM40</t>
  </si>
  <si>
    <t>NOM41</t>
  </si>
  <si>
    <t>PRENOM41</t>
  </si>
  <si>
    <t>NOM42</t>
  </si>
  <si>
    <t>PRENOM42</t>
  </si>
  <si>
    <t>NOM43</t>
  </si>
  <si>
    <t>PRENOM43</t>
  </si>
  <si>
    <t>NOM44</t>
  </si>
  <si>
    <t>PRENOM44</t>
  </si>
  <si>
    <t>NOM45</t>
  </si>
  <si>
    <t>PRENOM45</t>
  </si>
  <si>
    <t>NOM46</t>
  </si>
  <si>
    <t>PRENOM46</t>
  </si>
  <si>
    <t>NOM47</t>
  </si>
  <si>
    <t>PRENOM47</t>
  </si>
  <si>
    <t>NOM48</t>
  </si>
  <si>
    <t>PRENOM48</t>
  </si>
  <si>
    <t>NOM49</t>
  </si>
  <si>
    <t>PRENOM49</t>
  </si>
  <si>
    <t>NOM50</t>
  </si>
  <si>
    <t>PRENOM50</t>
  </si>
  <si>
    <t>NOM51</t>
  </si>
  <si>
    <t>PRENOM51</t>
  </si>
  <si>
    <t>NOM52</t>
  </si>
  <si>
    <t>PRENOM52</t>
  </si>
  <si>
    <t>NOM53</t>
  </si>
  <si>
    <t>PRENOM53</t>
  </si>
  <si>
    <t>NOM54</t>
  </si>
  <si>
    <t>PRENOM54</t>
  </si>
  <si>
    <t>NOM55</t>
  </si>
  <si>
    <t>PRENOM55</t>
  </si>
  <si>
    <t>NOM56</t>
  </si>
  <si>
    <t>PRENOM56</t>
  </si>
  <si>
    <t>NOM57</t>
  </si>
  <si>
    <t>PRENOM57</t>
  </si>
  <si>
    <t>NOM58</t>
  </si>
  <si>
    <t>PRENOM58</t>
  </si>
  <si>
    <t>NOM59</t>
  </si>
  <si>
    <t>PRENOM59</t>
  </si>
  <si>
    <t>NOM60</t>
  </si>
  <si>
    <t>PRENOM60</t>
  </si>
  <si>
    <t>NOM61</t>
  </si>
  <si>
    <t>PRENOM61</t>
  </si>
  <si>
    <t>NOM62</t>
  </si>
  <si>
    <t>PRENOM62</t>
  </si>
  <si>
    <t>NOM63</t>
  </si>
  <si>
    <t>PRENOM63</t>
  </si>
  <si>
    <t>NOM64</t>
  </si>
  <si>
    <t>PRENOM64</t>
  </si>
  <si>
    <t>NOM65</t>
  </si>
  <si>
    <t>PRENOM65</t>
  </si>
  <si>
    <t>NOM66</t>
  </si>
  <si>
    <t>PRENOM66</t>
  </si>
  <si>
    <t>NOM67</t>
  </si>
  <si>
    <t>PRENOM67</t>
  </si>
  <si>
    <t>NOM68</t>
  </si>
  <si>
    <t>PRENOM68</t>
  </si>
  <si>
    <t>NOM69</t>
  </si>
  <si>
    <t>PRENOM69</t>
  </si>
  <si>
    <t>NOM70</t>
  </si>
  <si>
    <t>PRENOM70</t>
  </si>
  <si>
    <t>NOM71</t>
  </si>
  <si>
    <t>PRENOM71</t>
  </si>
  <si>
    <t>NOM72</t>
  </si>
  <si>
    <t>PRENOM72</t>
  </si>
  <si>
    <t>NOM73</t>
  </si>
  <si>
    <t>PRENOM73</t>
  </si>
  <si>
    <t>NOM74</t>
  </si>
  <si>
    <t>PRENOM74</t>
  </si>
  <si>
    <t>NOM75</t>
  </si>
  <si>
    <t>PRENOM75</t>
  </si>
  <si>
    <t>NOM76</t>
  </si>
  <si>
    <t>PRENOM76</t>
  </si>
  <si>
    <t>NOM77</t>
  </si>
  <si>
    <t>PRENOM77</t>
  </si>
  <si>
    <t>NOM78</t>
  </si>
  <si>
    <t>PRENOM78</t>
  </si>
  <si>
    <t>NOM79</t>
  </si>
  <si>
    <t>PRENOM79</t>
  </si>
  <si>
    <t>NOM80</t>
  </si>
  <si>
    <t>PRENOM80</t>
  </si>
  <si>
    <t>NOM81</t>
  </si>
  <si>
    <t>PRENOM81</t>
  </si>
  <si>
    <t>NOM82</t>
  </si>
  <si>
    <t>PRENOM82</t>
  </si>
  <si>
    <t>NOM83</t>
  </si>
  <si>
    <t>PRENOM83</t>
  </si>
  <si>
    <t>NOM84</t>
  </si>
  <si>
    <t>PRENOM84</t>
  </si>
  <si>
    <t>NOM85</t>
  </si>
  <si>
    <t>PRENOM85</t>
  </si>
  <si>
    <t>NOM86</t>
  </si>
  <si>
    <t>PRENOM86</t>
  </si>
  <si>
    <t>NOM87</t>
  </si>
  <si>
    <t>PRENOM87</t>
  </si>
  <si>
    <t>NOM88</t>
  </si>
  <si>
    <t>PRENOM88</t>
  </si>
  <si>
    <t>NOM89</t>
  </si>
  <si>
    <t>PRENOM89</t>
  </si>
  <si>
    <t>NOM90</t>
  </si>
  <si>
    <t>PRENOM90</t>
  </si>
  <si>
    <t>NOM91</t>
  </si>
  <si>
    <t>PRENOM91</t>
  </si>
  <si>
    <t>NOM92</t>
  </si>
  <si>
    <t>PRENOM92</t>
  </si>
  <si>
    <t>NOM93</t>
  </si>
  <si>
    <t>PRENOM93</t>
  </si>
  <si>
    <t>NOM94</t>
  </si>
  <si>
    <t>PRENOM94</t>
  </si>
  <si>
    <t>NOM95</t>
  </si>
  <si>
    <t>PRENOM95</t>
  </si>
  <si>
    <t>NOM96</t>
  </si>
  <si>
    <t>PRENOM96</t>
  </si>
  <si>
    <t>NOM97</t>
  </si>
  <si>
    <t>PRENOM97</t>
  </si>
  <si>
    <t>NOM98</t>
  </si>
  <si>
    <t>PRENOM98</t>
  </si>
  <si>
    <t>NOM99</t>
  </si>
  <si>
    <t>PRENOM99</t>
  </si>
  <si>
    <t>NOM100</t>
  </si>
  <si>
    <t>PRENOM100</t>
  </si>
  <si>
    <t>NOM101</t>
  </si>
  <si>
    <t>PRENOM101</t>
  </si>
  <si>
    <t>NOM102</t>
  </si>
  <si>
    <t>PRENOM102</t>
  </si>
  <si>
    <t>NOM103</t>
  </si>
  <si>
    <t>PRENOM103</t>
  </si>
  <si>
    <t>NOM104</t>
  </si>
  <si>
    <t>PRENOM104</t>
  </si>
  <si>
    <t>NOM105</t>
  </si>
  <si>
    <t>PRENOM105</t>
  </si>
  <si>
    <t>NOM106</t>
  </si>
  <si>
    <t>PRENOM106</t>
  </si>
  <si>
    <t>NOM107</t>
  </si>
  <si>
    <t>PRENOM107</t>
  </si>
  <si>
    <t>NOM108</t>
  </si>
  <si>
    <t>PRENOM108</t>
  </si>
  <si>
    <t>NOM109</t>
  </si>
  <si>
    <t>PRENOM109</t>
  </si>
  <si>
    <t>NOM110</t>
  </si>
  <si>
    <t>PRENOM110</t>
  </si>
  <si>
    <t>NOM111</t>
  </si>
  <si>
    <t>PRENOM111</t>
  </si>
  <si>
    <t>NOM112</t>
  </si>
  <si>
    <t>PRENOM112</t>
  </si>
  <si>
    <t>NOM113</t>
  </si>
  <si>
    <t>PRENOM113</t>
  </si>
  <si>
    <t>NOM114</t>
  </si>
  <si>
    <t>PRENOM114</t>
  </si>
  <si>
    <t>NOM115</t>
  </si>
  <si>
    <t>PRENOM115</t>
  </si>
  <si>
    <t>NOM116</t>
  </si>
  <si>
    <t>PRENOM116</t>
  </si>
  <si>
    <t>NOM117</t>
  </si>
  <si>
    <t>PRENOM117</t>
  </si>
  <si>
    <t>NOM118</t>
  </si>
  <si>
    <t>PRENOM118</t>
  </si>
  <si>
    <t>NOM119</t>
  </si>
  <si>
    <t>PRENOM119</t>
  </si>
  <si>
    <t>NOM120</t>
  </si>
  <si>
    <t>PRENOM120</t>
  </si>
  <si>
    <t>NOM121</t>
  </si>
  <si>
    <t>PRENOM121</t>
  </si>
  <si>
    <t>NOM122</t>
  </si>
  <si>
    <t>PRENOM122</t>
  </si>
  <si>
    <t>NOM123</t>
  </si>
  <si>
    <t>PRENOM123</t>
  </si>
  <si>
    <t>NOM124</t>
  </si>
  <si>
    <t>PRENOM124</t>
  </si>
  <si>
    <t>NOM125</t>
  </si>
  <si>
    <t>PRENOM125</t>
  </si>
  <si>
    <t>NOM126</t>
  </si>
  <si>
    <t>PRENOM126</t>
  </si>
  <si>
    <t>NOM127</t>
  </si>
  <si>
    <t>PRENOM127</t>
  </si>
  <si>
    <t>NOM128</t>
  </si>
  <si>
    <t>PRENOM128</t>
  </si>
  <si>
    <t>NOM129</t>
  </si>
  <si>
    <t>PRENOM129</t>
  </si>
  <si>
    <t>NOM130</t>
  </si>
  <si>
    <t>PRENOM130</t>
  </si>
  <si>
    <t>NOM131</t>
  </si>
  <si>
    <t>PRENOM131</t>
  </si>
  <si>
    <t>NOM132</t>
  </si>
  <si>
    <t>PRENOM132</t>
  </si>
  <si>
    <t>NOM133</t>
  </si>
  <si>
    <t>PRENOM133</t>
  </si>
  <si>
    <t>NOM134</t>
  </si>
  <si>
    <t>PRENOM134</t>
  </si>
  <si>
    <t>NOM135</t>
  </si>
  <si>
    <t>PRENOM135</t>
  </si>
  <si>
    <t>NOM136</t>
  </si>
  <si>
    <t>PRENOM136</t>
  </si>
  <si>
    <t>NOM137</t>
  </si>
  <si>
    <t>PRENOM137</t>
  </si>
  <si>
    <t>NOM138</t>
  </si>
  <si>
    <t>PRENOM138</t>
  </si>
  <si>
    <t>NOM139</t>
  </si>
  <si>
    <t>PRENOM139</t>
  </si>
  <si>
    <t>NOM140</t>
  </si>
  <si>
    <t>PRENOM140</t>
  </si>
  <si>
    <t>NOM141</t>
  </si>
  <si>
    <t>PRENOM141</t>
  </si>
  <si>
    <t>NOM142</t>
  </si>
  <si>
    <t>PRENOM142</t>
  </si>
  <si>
    <t>NOM143</t>
  </si>
  <si>
    <t>PRENOM143</t>
  </si>
  <si>
    <t>NOM144</t>
  </si>
  <si>
    <t>PRENOM144</t>
  </si>
  <si>
    <t>NOM145</t>
  </si>
  <si>
    <t>PRENOM145</t>
  </si>
  <si>
    <t>NOM146</t>
  </si>
  <si>
    <t>PRENOM146</t>
  </si>
  <si>
    <t>NOM147</t>
  </si>
  <si>
    <t>PRENOM147</t>
  </si>
  <si>
    <t>NOM148</t>
  </si>
  <si>
    <t>PRENOM148</t>
  </si>
  <si>
    <t>NOM149</t>
  </si>
  <si>
    <t>PRENOM149</t>
  </si>
  <si>
    <t>NOM150</t>
  </si>
  <si>
    <t>PRENOM150</t>
  </si>
  <si>
    <t>NOM151</t>
  </si>
  <si>
    <t>PRENOM151</t>
  </si>
  <si>
    <t>NOM152</t>
  </si>
  <si>
    <t>PRENOM152</t>
  </si>
  <si>
    <t>NOM153</t>
  </si>
  <si>
    <t>PRENOM153</t>
  </si>
  <si>
    <t>NOM154</t>
  </si>
  <si>
    <t>PRENOM154</t>
  </si>
  <si>
    <t>NOM155</t>
  </si>
  <si>
    <t>PRENOM155</t>
  </si>
  <si>
    <t>NOM156</t>
  </si>
  <si>
    <t>PRENOM156</t>
  </si>
  <si>
    <t>NOM157</t>
  </si>
  <si>
    <t>PRENOM157</t>
  </si>
  <si>
    <t>NOM158</t>
  </si>
  <si>
    <t>PRENOM158</t>
  </si>
  <si>
    <t>NOM159</t>
  </si>
  <si>
    <t>PRENOM159</t>
  </si>
  <si>
    <t>NOM160</t>
  </si>
  <si>
    <t>PRENOM160</t>
  </si>
  <si>
    <t>NOM161</t>
  </si>
  <si>
    <t>PRENOM161</t>
  </si>
  <si>
    <t>NOM162</t>
  </si>
  <si>
    <t>PRENOM162</t>
  </si>
  <si>
    <t>NOM163</t>
  </si>
  <si>
    <t>PRENOM163</t>
  </si>
  <si>
    <t>NOM164</t>
  </si>
  <si>
    <t>PRENOM164</t>
  </si>
  <si>
    <t>NOM165</t>
  </si>
  <si>
    <t>PRENOM165</t>
  </si>
  <si>
    <t>NOM166</t>
  </si>
  <si>
    <t>PRENOM166</t>
  </si>
  <si>
    <t>NOM167</t>
  </si>
  <si>
    <t>PRENOM167</t>
  </si>
  <si>
    <t>NOM168</t>
  </si>
  <si>
    <t>PRENOM168</t>
  </si>
  <si>
    <t>NOM169</t>
  </si>
  <si>
    <t>PRENOM169</t>
  </si>
  <si>
    <t>NOM170</t>
  </si>
  <si>
    <t>PRENOM170</t>
  </si>
  <si>
    <t>NOM171</t>
  </si>
  <si>
    <t>PRENOM171</t>
  </si>
  <si>
    <t>NOM172</t>
  </si>
  <si>
    <t>PRENOM172</t>
  </si>
  <si>
    <t>NOM173</t>
  </si>
  <si>
    <t>PRENOM173</t>
  </si>
  <si>
    <t>NOM174</t>
  </si>
  <si>
    <t>PRENOM174</t>
  </si>
  <si>
    <t>NOM175</t>
  </si>
  <si>
    <t>PRENOM175</t>
  </si>
  <si>
    <t>NOM176</t>
  </si>
  <si>
    <t>PRENOM176</t>
  </si>
  <si>
    <t>NOM177</t>
  </si>
  <si>
    <t>PRENOM177</t>
  </si>
  <si>
    <t>NOM178</t>
  </si>
  <si>
    <t>PRENOM178</t>
  </si>
  <si>
    <t>NOM179</t>
  </si>
  <si>
    <t>PRENOM179</t>
  </si>
  <si>
    <t>NOM180</t>
  </si>
  <si>
    <t>PRENOM180</t>
  </si>
  <si>
    <t>NOM181</t>
  </si>
  <si>
    <t>PRENOM181</t>
  </si>
  <si>
    <t>NOM182</t>
  </si>
  <si>
    <t>PRENOM182</t>
  </si>
  <si>
    <t>NOM183</t>
  </si>
  <si>
    <t>PRENOM183</t>
  </si>
  <si>
    <t>NOM184</t>
  </si>
  <si>
    <t>PRENOM184</t>
  </si>
  <si>
    <t>NOM185</t>
  </si>
  <si>
    <t>PRENOM185</t>
  </si>
  <si>
    <t>NOM186</t>
  </si>
  <si>
    <t>PRENOM186</t>
  </si>
  <si>
    <t>NOM187</t>
  </si>
  <si>
    <t>PRENOM187</t>
  </si>
  <si>
    <t>NOM188</t>
  </si>
  <si>
    <t>PRENOM188</t>
  </si>
  <si>
    <t>NOM189</t>
  </si>
  <si>
    <t>PRENOM189</t>
  </si>
  <si>
    <t>NOM190</t>
  </si>
  <si>
    <t>PRENOM190</t>
  </si>
  <si>
    <t>NOM191</t>
  </si>
  <si>
    <t>PRENOM191</t>
  </si>
  <si>
    <t>NOM192</t>
  </si>
  <si>
    <t>PRENOM192</t>
  </si>
  <si>
    <t>NOM193</t>
  </si>
  <si>
    <t>PRENOM193</t>
  </si>
  <si>
    <t>NOM194</t>
  </si>
  <si>
    <t>PRENOM194</t>
  </si>
  <si>
    <t>NOM195</t>
  </si>
  <si>
    <t>PRENOM195</t>
  </si>
  <si>
    <t>NOM196</t>
  </si>
  <si>
    <t>PRENOM196</t>
  </si>
  <si>
    <t>NOM197</t>
  </si>
  <si>
    <t>PRENOM197</t>
  </si>
  <si>
    <t>NOM198</t>
  </si>
  <si>
    <t>PRENOM198</t>
  </si>
  <si>
    <t>NOM199</t>
  </si>
  <si>
    <t>PRENOM199</t>
  </si>
  <si>
    <t>NOM200</t>
  </si>
  <si>
    <t>PRENOM200</t>
  </si>
  <si>
    <t>NOM201</t>
  </si>
  <si>
    <t>PRENOM201</t>
  </si>
  <si>
    <t>NOM202</t>
  </si>
  <si>
    <t>PRENOM202</t>
  </si>
  <si>
    <t>NOM203</t>
  </si>
  <si>
    <t>PRENOM203</t>
  </si>
  <si>
    <t>NOM204</t>
  </si>
  <si>
    <t>PRENOM204</t>
  </si>
  <si>
    <t>NOM205</t>
  </si>
  <si>
    <t>PRENOM205</t>
  </si>
  <si>
    <t>NOM206</t>
  </si>
  <si>
    <t>PRENOM206</t>
  </si>
  <si>
    <t>NOM207</t>
  </si>
  <si>
    <t>PRENOM207</t>
  </si>
  <si>
    <t>NOM208</t>
  </si>
  <si>
    <t>PRENOM208</t>
  </si>
  <si>
    <t>NOM209</t>
  </si>
  <si>
    <t>PRENOM209</t>
  </si>
  <si>
    <t>NOM210</t>
  </si>
  <si>
    <t>PRENOM210</t>
  </si>
  <si>
    <t>NOM211</t>
  </si>
  <si>
    <t>PRENOM211</t>
  </si>
  <si>
    <t>NOM212</t>
  </si>
  <si>
    <t>PRENOM212</t>
  </si>
  <si>
    <t>NOM213</t>
  </si>
  <si>
    <t>PRENOM213</t>
  </si>
  <si>
    <t>NOM214</t>
  </si>
  <si>
    <t>PRENOM214</t>
  </si>
  <si>
    <t>NOM215</t>
  </si>
  <si>
    <t>PRENOM215</t>
  </si>
  <si>
    <t>NOM216</t>
  </si>
  <si>
    <t>PRENOM216</t>
  </si>
  <si>
    <t>NOM217</t>
  </si>
  <si>
    <t>PRENOM217</t>
  </si>
  <si>
    <t>NOM218</t>
  </si>
  <si>
    <t>PRENOM218</t>
  </si>
  <si>
    <t>NOM219</t>
  </si>
  <si>
    <t>PRENOM219</t>
  </si>
  <si>
    <t>NOM220</t>
  </si>
  <si>
    <t>PRENOM220</t>
  </si>
  <si>
    <t>NOM221</t>
  </si>
  <si>
    <t>PRENOM221</t>
  </si>
  <si>
    <t>NOM222</t>
  </si>
  <si>
    <t>PRENOM222</t>
  </si>
  <si>
    <t>NOM223</t>
  </si>
  <si>
    <t>PRENOM223</t>
  </si>
  <si>
    <t>NOM224</t>
  </si>
  <si>
    <t>PRENOM224</t>
  </si>
  <si>
    <t>NOM225</t>
  </si>
  <si>
    <t>PRENOM225</t>
  </si>
  <si>
    <t>NOM226</t>
  </si>
  <si>
    <t>PRENOM226</t>
  </si>
  <si>
    <t>NOM227</t>
  </si>
  <si>
    <t>PRENOM227</t>
  </si>
  <si>
    <t>NOM228</t>
  </si>
  <si>
    <t>PRENOM228</t>
  </si>
  <si>
    <t>NOM229</t>
  </si>
  <si>
    <t>PRENOM229</t>
  </si>
  <si>
    <t>NOM230</t>
  </si>
  <si>
    <t>PRENOM230</t>
  </si>
  <si>
    <t>NOM231</t>
  </si>
  <si>
    <t>PRENOM231</t>
  </si>
  <si>
    <t>NOM232</t>
  </si>
  <si>
    <t>PRENOM232</t>
  </si>
  <si>
    <t>NOM233</t>
  </si>
  <si>
    <t>PRENOM233</t>
  </si>
  <si>
    <t>NOM234</t>
  </si>
  <si>
    <t>PRENOM234</t>
  </si>
  <si>
    <t>NOM235</t>
  </si>
  <si>
    <t>PRENOM235</t>
  </si>
  <si>
    <t>NOM236</t>
  </si>
  <si>
    <t>PRENOM236</t>
  </si>
  <si>
    <t>NOM237</t>
  </si>
  <si>
    <t>PRENOM237</t>
  </si>
  <si>
    <t>NOM238</t>
  </si>
  <si>
    <t>PRENOM238</t>
  </si>
  <si>
    <t>NOM239</t>
  </si>
  <si>
    <t>PRENOM239</t>
  </si>
  <si>
    <t>NOM240</t>
  </si>
  <si>
    <t>PRENOM240</t>
  </si>
  <si>
    <t>NOM241</t>
  </si>
  <si>
    <t>PRENOM241</t>
  </si>
  <si>
    <t>NOM242</t>
  </si>
  <si>
    <t>PRENOM242</t>
  </si>
  <si>
    <t>NOM243</t>
  </si>
  <si>
    <t>PRENOM243</t>
  </si>
  <si>
    <t>NOM244</t>
  </si>
  <si>
    <t>PRENOM244</t>
  </si>
  <si>
    <t>NOM245</t>
  </si>
  <si>
    <t>PRENOM245</t>
  </si>
  <si>
    <t>NOM246</t>
  </si>
  <si>
    <t>PRENOM246</t>
  </si>
  <si>
    <t>NOM247</t>
  </si>
  <si>
    <t>PRENOM247</t>
  </si>
  <si>
    <t>NOM248</t>
  </si>
  <si>
    <t>PRENOM248</t>
  </si>
  <si>
    <t>NOM249</t>
  </si>
  <si>
    <t>PRENOM249</t>
  </si>
  <si>
    <t>NOM250</t>
  </si>
  <si>
    <t>PRENOM250</t>
  </si>
  <si>
    <t>NOM251</t>
  </si>
  <si>
    <t>PRENOM251</t>
  </si>
  <si>
    <t>NOM252</t>
  </si>
  <si>
    <t>PRENOM252</t>
  </si>
  <si>
    <t>NOM253</t>
  </si>
  <si>
    <t>PRENOM253</t>
  </si>
  <si>
    <t>NOM254</t>
  </si>
  <si>
    <t>PRENOM254</t>
  </si>
  <si>
    <t>NOM255</t>
  </si>
  <si>
    <t>PRENOM255</t>
  </si>
  <si>
    <t>NOM256</t>
  </si>
  <si>
    <t>PRENOM256</t>
  </si>
  <si>
    <t>NOM257</t>
  </si>
  <si>
    <t>PRENOM257</t>
  </si>
  <si>
    <t>NOM258</t>
  </si>
  <si>
    <t>PRENOM258</t>
  </si>
  <si>
    <t>NOM259</t>
  </si>
  <si>
    <t>PRENOM259</t>
  </si>
  <si>
    <t>NOM260</t>
  </si>
  <si>
    <t>PRENOM260</t>
  </si>
  <si>
    <t>NOM261</t>
  </si>
  <si>
    <t>PRENOM261</t>
  </si>
  <si>
    <t>NOM262</t>
  </si>
  <si>
    <t>PRENOM262</t>
  </si>
  <si>
    <t>NOM263</t>
  </si>
  <si>
    <t>PRENOM263</t>
  </si>
  <si>
    <t>NOM264</t>
  </si>
  <si>
    <t>PRENOM264</t>
  </si>
  <si>
    <t>NOM265</t>
  </si>
  <si>
    <t>PRENOM265</t>
  </si>
  <si>
    <t>NOM266</t>
  </si>
  <si>
    <t>PRENOM266</t>
  </si>
  <si>
    <t>NOM267</t>
  </si>
  <si>
    <t>PRENOM267</t>
  </si>
  <si>
    <t>NOM268</t>
  </si>
  <si>
    <t>PRENOM268</t>
  </si>
  <si>
    <t>NOM269</t>
  </si>
  <si>
    <t>PRENOM269</t>
  </si>
  <si>
    <t>NOM270</t>
  </si>
  <si>
    <t>PRENOM270</t>
  </si>
  <si>
    <t>NOM271</t>
  </si>
  <si>
    <t>PRENOM271</t>
  </si>
  <si>
    <t>NOM272</t>
  </si>
  <si>
    <t>PRENOM272</t>
  </si>
  <si>
    <t>NOM273</t>
  </si>
  <si>
    <t>PRENOM273</t>
  </si>
  <si>
    <t>NOM274</t>
  </si>
  <si>
    <t>PRENOM274</t>
  </si>
  <si>
    <t>NOM275</t>
  </si>
  <si>
    <t>PRENOM275</t>
  </si>
  <si>
    <t>NOM276</t>
  </si>
  <si>
    <t>PRENOM276</t>
  </si>
  <si>
    <t>NOM277</t>
  </si>
  <si>
    <t>PRENOM277</t>
  </si>
  <si>
    <t>NOM278</t>
  </si>
  <si>
    <t>PRENOM278</t>
  </si>
  <si>
    <t>NOM279</t>
  </si>
  <si>
    <t>PRENOM279</t>
  </si>
  <si>
    <t>NOM280</t>
  </si>
  <si>
    <t>PRENOM280</t>
  </si>
  <si>
    <t>NOM281</t>
  </si>
  <si>
    <t>PRENOM281</t>
  </si>
  <si>
    <t>NOM282</t>
  </si>
  <si>
    <t>PRENOM282</t>
  </si>
  <si>
    <t>NOM283</t>
  </si>
  <si>
    <t>PRENOM283</t>
  </si>
  <si>
    <t>NOM284</t>
  </si>
  <si>
    <t>PRENOM284</t>
  </si>
  <si>
    <t>NOM285</t>
  </si>
  <si>
    <t>PRENOM285</t>
  </si>
  <si>
    <t>NOM286</t>
  </si>
  <si>
    <t>PRENOM286</t>
  </si>
  <si>
    <t>NOM287</t>
  </si>
  <si>
    <t>PRENOM287</t>
  </si>
  <si>
    <t>NOM288</t>
  </si>
  <si>
    <t>PRENOM288</t>
  </si>
  <si>
    <t>NOM289</t>
  </si>
  <si>
    <t>PRENOM289</t>
  </si>
  <si>
    <t>NOM290</t>
  </si>
  <si>
    <t>PRENOM290</t>
  </si>
  <si>
    <t>NOM291</t>
  </si>
  <si>
    <t>PRENOM291</t>
  </si>
  <si>
    <t>NOM292</t>
  </si>
  <si>
    <t>PRENOM292</t>
  </si>
  <si>
    <t>NOM293</t>
  </si>
  <si>
    <t>PRENOM293</t>
  </si>
  <si>
    <t>NOM294</t>
  </si>
  <si>
    <t>PRENOM294</t>
  </si>
  <si>
    <t>NOM295</t>
  </si>
  <si>
    <t>PRENOM295</t>
  </si>
  <si>
    <t>NOM296</t>
  </si>
  <si>
    <t>PRENOM296</t>
  </si>
  <si>
    <t>NOM297</t>
  </si>
  <si>
    <t>PRENOM297</t>
  </si>
  <si>
    <t>NOM298</t>
  </si>
  <si>
    <t>PRENOM298</t>
  </si>
  <si>
    <t>NOM299</t>
  </si>
  <si>
    <t>PRENOM299</t>
  </si>
  <si>
    <t>NOM300</t>
  </si>
  <si>
    <t>PRENOM300</t>
  </si>
  <si>
    <t>NOM301</t>
  </si>
  <si>
    <t>PRENOM301</t>
  </si>
  <si>
    <t>NOM302</t>
  </si>
  <si>
    <t>PRENOM302</t>
  </si>
  <si>
    <t>NOM303</t>
  </si>
  <si>
    <t>PRENOM303</t>
  </si>
  <si>
    <t>NOM304</t>
  </si>
  <si>
    <t>PRENOM304</t>
  </si>
  <si>
    <t>NOM305</t>
  </si>
  <si>
    <t>PRENOM305</t>
  </si>
  <si>
    <t>NOM306</t>
  </si>
  <si>
    <t>PRENOM306</t>
  </si>
  <si>
    <t>NOM307</t>
  </si>
  <si>
    <t>PRENOM307</t>
  </si>
  <si>
    <t>NOM308</t>
  </si>
  <si>
    <t>PRENOM308</t>
  </si>
  <si>
    <t>NOM309</t>
  </si>
  <si>
    <t>PRENOM309</t>
  </si>
  <si>
    <t>NOM310</t>
  </si>
  <si>
    <t>PRENOM310</t>
  </si>
  <si>
    <t>NOM311</t>
  </si>
  <si>
    <t>PRENOM311</t>
  </si>
  <si>
    <t>NOM312</t>
  </si>
  <si>
    <t>PRENOM312</t>
  </si>
  <si>
    <t>NOM313</t>
  </si>
  <si>
    <t>PRENOM313</t>
  </si>
  <si>
    <t>NOM314</t>
  </si>
  <si>
    <t>PRENOM314</t>
  </si>
  <si>
    <t>NOM315</t>
  </si>
  <si>
    <t>PRENOM315</t>
  </si>
  <si>
    <t>NOM316</t>
  </si>
  <si>
    <t>PRENOM316</t>
  </si>
  <si>
    <t>NOM317</t>
  </si>
  <si>
    <t>PRENOM317</t>
  </si>
  <si>
    <t>NOM318</t>
  </si>
  <si>
    <t>PRENOM318</t>
  </si>
  <si>
    <t>NOM319</t>
  </si>
  <si>
    <t>PRENOM319</t>
  </si>
  <si>
    <t>NOM320</t>
  </si>
  <si>
    <t>PRENOM320</t>
  </si>
  <si>
    <t>NOM321</t>
  </si>
  <si>
    <t>PRENOM321</t>
  </si>
  <si>
    <t>NOM322</t>
  </si>
  <si>
    <t>PRENOM322</t>
  </si>
  <si>
    <t>NOM323</t>
  </si>
  <si>
    <t>PRENOM323</t>
  </si>
  <si>
    <t>NOM324</t>
  </si>
  <si>
    <t>PRENOM324</t>
  </si>
  <si>
    <t>NOM325</t>
  </si>
  <si>
    <t>PRENOM325</t>
  </si>
  <si>
    <t>NOM326</t>
  </si>
  <si>
    <t>PRENOM326</t>
  </si>
  <si>
    <t>NOM327</t>
  </si>
  <si>
    <t>PRENOM327</t>
  </si>
  <si>
    <t>NOM328</t>
  </si>
  <si>
    <t>PRENOM328</t>
  </si>
  <si>
    <t>NOM329</t>
  </si>
  <si>
    <t>PRENOM329</t>
  </si>
  <si>
    <t>NOM330</t>
  </si>
  <si>
    <t>PRENOM330</t>
  </si>
  <si>
    <t>NOM331</t>
  </si>
  <si>
    <t>PRENOM331</t>
  </si>
  <si>
    <t>NOM332</t>
  </si>
  <si>
    <t>PRENOM332</t>
  </si>
  <si>
    <t>NOM333</t>
  </si>
  <si>
    <t>PRENOM333</t>
  </si>
  <si>
    <t>NOM334</t>
  </si>
  <si>
    <t>PRENOM334</t>
  </si>
  <si>
    <t>NOM335</t>
  </si>
  <si>
    <t>PRENOM335</t>
  </si>
  <si>
    <t>NOM336</t>
  </si>
  <si>
    <t>PRENOM336</t>
  </si>
  <si>
    <t>NOM337</t>
  </si>
  <si>
    <t>PRENOM337</t>
  </si>
  <si>
    <t>NOM338</t>
  </si>
  <si>
    <t>PRENOM338</t>
  </si>
  <si>
    <t>NOM339</t>
  </si>
  <si>
    <t>PRENOM339</t>
  </si>
  <si>
    <t>NOM340</t>
  </si>
  <si>
    <t>PRENOM340</t>
  </si>
  <si>
    <t>NOM341</t>
  </si>
  <si>
    <t>PRENOM341</t>
  </si>
  <si>
    <t>NOM342</t>
  </si>
  <si>
    <t>PRENOM342</t>
  </si>
  <si>
    <t>NOM343</t>
  </si>
  <si>
    <t>PRENOM343</t>
  </si>
  <si>
    <t>NOM344</t>
  </si>
  <si>
    <t>PRENOM344</t>
  </si>
  <si>
    <t>NOM345</t>
  </si>
  <si>
    <t>PRENOM345</t>
  </si>
  <si>
    <t>NOM346</t>
  </si>
  <si>
    <t>PRENOM346</t>
  </si>
  <si>
    <t>NOM347</t>
  </si>
  <si>
    <t>PRENOM347</t>
  </si>
  <si>
    <t>NOM348</t>
  </si>
  <si>
    <t>PRENOM348</t>
  </si>
  <si>
    <t>NOM349</t>
  </si>
  <si>
    <t>PRENOM349</t>
  </si>
  <si>
    <t>NOM350</t>
  </si>
  <si>
    <t>PRENOM350</t>
  </si>
  <si>
    <t>NOM351</t>
  </si>
  <si>
    <t>PRENOM351</t>
  </si>
  <si>
    <t>NOM352</t>
  </si>
  <si>
    <t>PRENOM352</t>
  </si>
  <si>
    <t>NOM353</t>
  </si>
  <si>
    <t>PRENOM353</t>
  </si>
  <si>
    <t>NOM354</t>
  </si>
  <si>
    <t>PRENOM354</t>
  </si>
  <si>
    <t>NOM355</t>
  </si>
  <si>
    <t>PRENOM355</t>
  </si>
  <si>
    <t>NOM356</t>
  </si>
  <si>
    <t>PRENOM356</t>
  </si>
  <si>
    <t>NOM357</t>
  </si>
  <si>
    <t>PRENOM357</t>
  </si>
  <si>
    <t>NOM358</t>
  </si>
  <si>
    <t>PRENOM358</t>
  </si>
  <si>
    <t>NOM359</t>
  </si>
  <si>
    <t>PRENOM359</t>
  </si>
  <si>
    <t>NOM360</t>
  </si>
  <si>
    <t>PRENOM360</t>
  </si>
  <si>
    <t>NOM361</t>
  </si>
  <si>
    <t>PRENOM361</t>
  </si>
  <si>
    <t>NOM362</t>
  </si>
  <si>
    <t>PRENOM362</t>
  </si>
  <si>
    <t>NOM363</t>
  </si>
  <si>
    <t>PRENOM363</t>
  </si>
  <si>
    <t>NOM364</t>
  </si>
  <si>
    <t>PRENOM364</t>
  </si>
  <si>
    <t>NOM365</t>
  </si>
  <si>
    <t>PRENOM365</t>
  </si>
  <si>
    <t>NOM366</t>
  </si>
  <si>
    <t>PRENOM366</t>
  </si>
  <si>
    <t>NOM367</t>
  </si>
  <si>
    <t>PRENOM367</t>
  </si>
  <si>
    <t>NOM368</t>
  </si>
  <si>
    <t>PRENOM368</t>
  </si>
  <si>
    <t>NOM369</t>
  </si>
  <si>
    <t>PRENOM369</t>
  </si>
  <si>
    <t>NOM370</t>
  </si>
  <si>
    <t>PRENOM370</t>
  </si>
  <si>
    <t>NOM371</t>
  </si>
  <si>
    <t>PRENOM371</t>
  </si>
  <si>
    <t>NOM372</t>
  </si>
  <si>
    <t>PRENOM372</t>
  </si>
  <si>
    <t>NOM373</t>
  </si>
  <si>
    <t>PRENOM373</t>
  </si>
  <si>
    <t>NOM374</t>
  </si>
  <si>
    <t>PRENOM374</t>
  </si>
  <si>
    <t>NOM375</t>
  </si>
  <si>
    <t>PRENOM375</t>
  </si>
  <si>
    <t>NOM376</t>
  </si>
  <si>
    <t>PRENOM376</t>
  </si>
  <si>
    <t>NOM377</t>
  </si>
  <si>
    <t>PRENOM377</t>
  </si>
  <si>
    <t>NOM378</t>
  </si>
  <si>
    <t>PRENOM378</t>
  </si>
  <si>
    <t>NOM379</t>
  </si>
  <si>
    <t>PRENOM379</t>
  </si>
  <si>
    <t>NOM380</t>
  </si>
  <si>
    <t>PRENOM380</t>
  </si>
  <si>
    <t>NOM381</t>
  </si>
  <si>
    <t>PRENOM381</t>
  </si>
  <si>
    <t>NOM382</t>
  </si>
  <si>
    <t>PRENOM382</t>
  </si>
  <si>
    <t>NOM383</t>
  </si>
  <si>
    <t>PRENOM383</t>
  </si>
  <si>
    <t>NOM384</t>
  </si>
  <si>
    <t>PRENOM384</t>
  </si>
  <si>
    <t>NOM385</t>
  </si>
  <si>
    <t>PRENOM385</t>
  </si>
  <si>
    <t>NOM386</t>
  </si>
  <si>
    <t>PRENOM386</t>
  </si>
  <si>
    <t>NOM387</t>
  </si>
  <si>
    <t>PRENOM387</t>
  </si>
  <si>
    <t>NOM388</t>
  </si>
  <si>
    <t>PRENOM388</t>
  </si>
  <si>
    <t>NOM389</t>
  </si>
  <si>
    <t>PRENOM389</t>
  </si>
  <si>
    <t>NOM390</t>
  </si>
  <si>
    <t>PRENOM390</t>
  </si>
  <si>
    <t>NOM391</t>
  </si>
  <si>
    <t>PRENOM391</t>
  </si>
  <si>
    <t>NOM392</t>
  </si>
  <si>
    <t>PRENOM392</t>
  </si>
  <si>
    <t>NOM393</t>
  </si>
  <si>
    <t>PRENOM393</t>
  </si>
  <si>
    <t>NOM394</t>
  </si>
  <si>
    <t>PRENOM394</t>
  </si>
  <si>
    <t>NOM395</t>
  </si>
  <si>
    <t>PRENOM395</t>
  </si>
  <si>
    <t>NOM396</t>
  </si>
  <si>
    <t>PRENOM396</t>
  </si>
  <si>
    <t>NOM397</t>
  </si>
  <si>
    <t>PRENOM397</t>
  </si>
  <si>
    <t>NOM398</t>
  </si>
  <si>
    <t>PRENOM398</t>
  </si>
  <si>
    <t>NOM399</t>
  </si>
  <si>
    <t>PRENOM399</t>
  </si>
  <si>
    <t>NOM400</t>
  </si>
  <si>
    <t>PRENOM400</t>
  </si>
  <si>
    <t>NOM401</t>
  </si>
  <si>
    <t>PRENOM401</t>
  </si>
  <si>
    <t>NOM402</t>
  </si>
  <si>
    <t>PRENOM402</t>
  </si>
  <si>
    <t>NOM403</t>
  </si>
  <si>
    <t>PRENOM403</t>
  </si>
  <si>
    <t>NOM404</t>
  </si>
  <si>
    <t>PRENOM404</t>
  </si>
  <si>
    <t>NOM405</t>
  </si>
  <si>
    <t>PRENOM405</t>
  </si>
  <si>
    <t>NOM406</t>
  </si>
  <si>
    <t>PRENOM406</t>
  </si>
  <si>
    <t>NOM407</t>
  </si>
  <si>
    <t>PRENOM407</t>
  </si>
  <si>
    <t>NOM408</t>
  </si>
  <si>
    <t>PRENOM408</t>
  </si>
  <si>
    <t>NOM409</t>
  </si>
  <si>
    <t>PRENOM409</t>
  </si>
  <si>
    <t>NOM410</t>
  </si>
  <si>
    <t>PRENOM410</t>
  </si>
  <si>
    <t>NOM411</t>
  </si>
  <si>
    <t>PRENOM411</t>
  </si>
  <si>
    <t>NOM412</t>
  </si>
  <si>
    <t>PRENOM412</t>
  </si>
  <si>
    <t>NOM413</t>
  </si>
  <si>
    <t>PRENOM413</t>
  </si>
  <si>
    <t>NOM414</t>
  </si>
  <si>
    <t>PRENOM414</t>
  </si>
  <si>
    <t>NOM415</t>
  </si>
  <si>
    <t>PRENOM415</t>
  </si>
  <si>
    <t>NOM416</t>
  </si>
  <si>
    <t>PRENOM416</t>
  </si>
  <si>
    <t>NOM417</t>
  </si>
  <si>
    <t>PRENOM417</t>
  </si>
  <si>
    <t>NOM418</t>
  </si>
  <si>
    <t>PRENOM418</t>
  </si>
  <si>
    <t>NOM419</t>
  </si>
  <si>
    <t>PRENOM419</t>
  </si>
  <si>
    <t>NOM420</t>
  </si>
  <si>
    <t>PRENOM420</t>
  </si>
  <si>
    <t>NOM421</t>
  </si>
  <si>
    <t>PRENOM421</t>
  </si>
  <si>
    <t>NOM422</t>
  </si>
  <si>
    <t>PRENOM422</t>
  </si>
  <si>
    <t>NOM423</t>
  </si>
  <si>
    <t>PRENOM423</t>
  </si>
  <si>
    <t>NOM424</t>
  </si>
  <si>
    <t>PRENOM424</t>
  </si>
  <si>
    <t>NOM425</t>
  </si>
  <si>
    <t>PRENOM425</t>
  </si>
  <si>
    <t>NOM426</t>
  </si>
  <si>
    <t>PRENOM426</t>
  </si>
  <si>
    <t>NOM427</t>
  </si>
  <si>
    <t>PRENOM427</t>
  </si>
  <si>
    <t>NOM428</t>
  </si>
  <si>
    <t>PRENOM428</t>
  </si>
  <si>
    <t>NOM429</t>
  </si>
  <si>
    <t>PRENOM429</t>
  </si>
  <si>
    <t>NOM430</t>
  </si>
  <si>
    <t>PRENOM430</t>
  </si>
  <si>
    <t>NOM431</t>
  </si>
  <si>
    <t>PRENOM431</t>
  </si>
  <si>
    <t>NOM432</t>
  </si>
  <si>
    <t>PRENOM432</t>
  </si>
  <si>
    <t>NOM433</t>
  </si>
  <si>
    <t>PRENOM433</t>
  </si>
  <si>
    <t>NOM434</t>
  </si>
  <si>
    <t>PRENOM434</t>
  </si>
  <si>
    <t>NOM435</t>
  </si>
  <si>
    <t>PRENOM435</t>
  </si>
  <si>
    <t>NOM436</t>
  </si>
  <si>
    <t>PRENOM436</t>
  </si>
  <si>
    <t>NOM437</t>
  </si>
  <si>
    <t>PRENOM437</t>
  </si>
  <si>
    <t>NOM438</t>
  </si>
  <si>
    <t>PRENOM438</t>
  </si>
  <si>
    <t>NOM439</t>
  </si>
  <si>
    <t>PRENOM439</t>
  </si>
  <si>
    <t>NOM440</t>
  </si>
  <si>
    <t>PRENOM440</t>
  </si>
  <si>
    <t>NOM441</t>
  </si>
  <si>
    <t>PRENOM441</t>
  </si>
  <si>
    <t>NOM442</t>
  </si>
  <si>
    <t>PRENOM442</t>
  </si>
  <si>
    <t>NOM443</t>
  </si>
  <si>
    <t>PRENOM443</t>
  </si>
  <si>
    <t>NOM444</t>
  </si>
  <si>
    <t>PRENOM444</t>
  </si>
  <si>
    <t>NOM445</t>
  </si>
  <si>
    <t>PRENOM445</t>
  </si>
  <si>
    <t>NOM446</t>
  </si>
  <si>
    <t>PRENOM446</t>
  </si>
  <si>
    <t>NOM447</t>
  </si>
  <si>
    <t>PRENOM447</t>
  </si>
  <si>
    <t>NOM448</t>
  </si>
  <si>
    <t>PRENOM448</t>
  </si>
  <si>
    <t>NOM449</t>
  </si>
  <si>
    <t>PRENOM449</t>
  </si>
  <si>
    <t>NOM450</t>
  </si>
  <si>
    <t>PRENOM450</t>
  </si>
  <si>
    <t>NOM451</t>
  </si>
  <si>
    <t>PRENOM451</t>
  </si>
  <si>
    <t>NOM452</t>
  </si>
  <si>
    <t>PRENOM452</t>
  </si>
  <si>
    <t>NOM453</t>
  </si>
  <si>
    <t>PRENOM453</t>
  </si>
  <si>
    <t>NOM454</t>
  </si>
  <si>
    <t>PRENOM454</t>
  </si>
  <si>
    <t>NOM455</t>
  </si>
  <si>
    <t>PRENOM455</t>
  </si>
  <si>
    <t>NOM456</t>
  </si>
  <si>
    <t>PRENOM456</t>
  </si>
  <si>
    <t>NOM457</t>
  </si>
  <si>
    <t>PRENOM457</t>
  </si>
  <si>
    <t>NOM458</t>
  </si>
  <si>
    <t>PRENOM458</t>
  </si>
  <si>
    <t>NOM459</t>
  </si>
  <si>
    <t>PRENOM459</t>
  </si>
  <si>
    <t>NOM460</t>
  </si>
  <si>
    <t>PRENOM460</t>
  </si>
  <si>
    <t>NOM461</t>
  </si>
  <si>
    <t>PRENOM461</t>
  </si>
  <si>
    <t>NOM462</t>
  </si>
  <si>
    <t>PRENOM462</t>
  </si>
  <si>
    <t>NOM463</t>
  </si>
  <si>
    <t>PRENOM463</t>
  </si>
  <si>
    <t>NOM464</t>
  </si>
  <si>
    <t>PRENOM464</t>
  </si>
  <si>
    <t>NOM465</t>
  </si>
  <si>
    <t>PRENOM465</t>
  </si>
  <si>
    <t>NOM466</t>
  </si>
  <si>
    <t>PRENOM466</t>
  </si>
  <si>
    <t>NOM467</t>
  </si>
  <si>
    <t>PRENOM467</t>
  </si>
  <si>
    <t>NOM468</t>
  </si>
  <si>
    <t>PRENOM468</t>
  </si>
  <si>
    <t>NOM469</t>
  </si>
  <si>
    <t>PRENOM469</t>
  </si>
  <si>
    <t>NOM470</t>
  </si>
  <si>
    <t>PRENOM470</t>
  </si>
  <si>
    <t>NOM471</t>
  </si>
  <si>
    <t>PRENOM471</t>
  </si>
  <si>
    <t>NOM472</t>
  </si>
  <si>
    <t>PRENOM472</t>
  </si>
  <si>
    <t>NOM473</t>
  </si>
  <si>
    <t>PRENOM473</t>
  </si>
  <si>
    <t>NOM474</t>
  </si>
  <si>
    <t>PRENOM474</t>
  </si>
  <si>
    <t>NOM475</t>
  </si>
  <si>
    <t>PRENOM475</t>
  </si>
  <si>
    <t>NOM476</t>
  </si>
  <si>
    <t>PRENOM476</t>
  </si>
  <si>
    <t>NOM477</t>
  </si>
  <si>
    <t>PRENOM477</t>
  </si>
  <si>
    <t>NOM478</t>
  </si>
  <si>
    <t>PRENOM478</t>
  </si>
  <si>
    <t>NOM479</t>
  </si>
  <si>
    <t>PRENOM479</t>
  </si>
  <si>
    <t>NOM480</t>
  </si>
  <si>
    <t>PRENOM480</t>
  </si>
  <si>
    <t>NOM481</t>
  </si>
  <si>
    <t>PRENOM481</t>
  </si>
  <si>
    <t>NOM482</t>
  </si>
  <si>
    <t>PRENOM482</t>
  </si>
  <si>
    <t>NOM483</t>
  </si>
  <si>
    <t>PRENOM483</t>
  </si>
  <si>
    <t>NOM484</t>
  </si>
  <si>
    <t>PRENOM484</t>
  </si>
  <si>
    <t>NOM485</t>
  </si>
  <si>
    <t>PRENOM485</t>
  </si>
  <si>
    <t>NOM486</t>
  </si>
  <si>
    <t>PRENOM486</t>
  </si>
  <si>
    <t>NOM487</t>
  </si>
  <si>
    <t>PRENOM487</t>
  </si>
  <si>
    <t>NOM488</t>
  </si>
  <si>
    <t>PRENOM488</t>
  </si>
  <si>
    <t>NOM489</t>
  </si>
  <si>
    <t>PRENOM489</t>
  </si>
  <si>
    <t>NOM490</t>
  </si>
  <si>
    <t>PRENOM490</t>
  </si>
  <si>
    <t>NOM491</t>
  </si>
  <si>
    <t>PRENOM491</t>
  </si>
  <si>
    <t>NOM492</t>
  </si>
  <si>
    <t>PRENOM492</t>
  </si>
  <si>
    <t>NOM493</t>
  </si>
  <si>
    <t>PRENOM493</t>
  </si>
  <si>
    <t>NOM494</t>
  </si>
  <si>
    <t>PRENOM494</t>
  </si>
  <si>
    <t>NOM495</t>
  </si>
  <si>
    <t>PRENOM495</t>
  </si>
  <si>
    <t>NOM496</t>
  </si>
  <si>
    <t>PRENOM496</t>
  </si>
  <si>
    <t>NOM497</t>
  </si>
  <si>
    <t>PRENOM497</t>
  </si>
  <si>
    <t>NOM498</t>
  </si>
  <si>
    <t>PRENOM498</t>
  </si>
  <si>
    <t>NOM499</t>
  </si>
  <si>
    <t>PRENOM499</t>
  </si>
  <si>
    <t>NOM500</t>
  </si>
  <si>
    <t>PRENOM500</t>
  </si>
  <si>
    <t>NOM501</t>
  </si>
  <si>
    <t>PRENOM501</t>
  </si>
  <si>
    <t>NOM502</t>
  </si>
  <si>
    <t>PRENOM502</t>
  </si>
  <si>
    <t>NOM503</t>
  </si>
  <si>
    <t>PRENOM503</t>
  </si>
  <si>
    <t>NOM504</t>
  </si>
  <si>
    <t>PRENOM504</t>
  </si>
  <si>
    <t>NOM505</t>
  </si>
  <si>
    <t>PRENOM505</t>
  </si>
  <si>
    <t>NOM506</t>
  </si>
  <si>
    <t>PRENOM506</t>
  </si>
  <si>
    <t>NOM507</t>
  </si>
  <si>
    <t>PRENOM507</t>
  </si>
  <si>
    <t>NOM508</t>
  </si>
  <si>
    <t>PRENOM508</t>
  </si>
  <si>
    <t>NOM509</t>
  </si>
  <si>
    <t>PRENOM509</t>
  </si>
  <si>
    <t>NOM510</t>
  </si>
  <si>
    <t>PRENOM510</t>
  </si>
  <si>
    <t>NOM511</t>
  </si>
  <si>
    <t>PRENOM511</t>
  </si>
  <si>
    <t>NOM512</t>
  </si>
  <si>
    <t>PRENOM512</t>
  </si>
  <si>
    <t>NOM513</t>
  </si>
  <si>
    <t>PRENOM513</t>
  </si>
  <si>
    <t>NOM514</t>
  </si>
  <si>
    <t>PRENOM514</t>
  </si>
  <si>
    <t>NOM515</t>
  </si>
  <si>
    <t>PRENOM515</t>
  </si>
  <si>
    <t>NOM516</t>
  </si>
  <si>
    <t>PRENOM516</t>
  </si>
  <si>
    <t>NOM517</t>
  </si>
  <si>
    <t>PRENOM517</t>
  </si>
  <si>
    <t>NOM518</t>
  </si>
  <si>
    <t>PRENOM518</t>
  </si>
  <si>
    <t>NOM519</t>
  </si>
  <si>
    <t>PRENOM519</t>
  </si>
  <si>
    <t>NOM520</t>
  </si>
  <si>
    <t>PRENOM520</t>
  </si>
  <si>
    <t>NOM521</t>
  </si>
  <si>
    <t>PRENOM521</t>
  </si>
  <si>
    <t>NOM522</t>
  </si>
  <si>
    <t>PRENOM522</t>
  </si>
  <si>
    <t>NOM523</t>
  </si>
  <si>
    <t>PRENOM523</t>
  </si>
  <si>
    <t>NOM524</t>
  </si>
  <si>
    <t>PRENOM524</t>
  </si>
  <si>
    <t>NOM525</t>
  </si>
  <si>
    <t>PRENOM525</t>
  </si>
  <si>
    <t>NOM526</t>
  </si>
  <si>
    <t>PRENOM526</t>
  </si>
  <si>
    <t>NOM527</t>
  </si>
  <si>
    <t>PRENOM527</t>
  </si>
  <si>
    <t>NOM528</t>
  </si>
  <si>
    <t>PRENOM528</t>
  </si>
  <si>
    <t>NOM529</t>
  </si>
  <si>
    <t>PRENOM529</t>
  </si>
  <si>
    <t>NOM530</t>
  </si>
  <si>
    <t>PRENOM530</t>
  </si>
  <si>
    <t>NOM531</t>
  </si>
  <si>
    <t>PRENOM531</t>
  </si>
  <si>
    <t>NOM532</t>
  </si>
  <si>
    <t>PRENOM532</t>
  </si>
  <si>
    <t>NOM533</t>
  </si>
  <si>
    <t>PRENOM533</t>
  </si>
  <si>
    <t>NOM534</t>
  </si>
  <si>
    <t>PRENOM534</t>
  </si>
  <si>
    <t>NOM535</t>
  </si>
  <si>
    <t>PRENOM535</t>
  </si>
  <si>
    <t>NOM536</t>
  </si>
  <si>
    <t>PRENOM536</t>
  </si>
  <si>
    <t>NOM537</t>
  </si>
  <si>
    <t>PRENOM537</t>
  </si>
  <si>
    <t>NOM538</t>
  </si>
  <si>
    <t>PRENOM538</t>
  </si>
  <si>
    <t>NOM539</t>
  </si>
  <si>
    <t>PRENOM539</t>
  </si>
  <si>
    <t>NOM540</t>
  </si>
  <si>
    <t>PRENOM540</t>
  </si>
  <si>
    <t>NOM541</t>
  </si>
  <si>
    <t>PRENOM541</t>
  </si>
  <si>
    <t>NOM542</t>
  </si>
  <si>
    <t>PRENOM542</t>
  </si>
  <si>
    <t>NOM543</t>
  </si>
  <si>
    <t>PRENOM543</t>
  </si>
  <si>
    <t>NOM544</t>
  </si>
  <si>
    <t>PRENOM544</t>
  </si>
  <si>
    <t>NOM545</t>
  </si>
  <si>
    <t>PRENOM545</t>
  </si>
  <si>
    <t>NOM546</t>
  </si>
  <si>
    <t>PRENOM546</t>
  </si>
  <si>
    <t>NOM547</t>
  </si>
  <si>
    <t>PRENOM547</t>
  </si>
  <si>
    <t>NOM548</t>
  </si>
  <si>
    <t>PRENOM548</t>
  </si>
  <si>
    <t>NOM549</t>
  </si>
  <si>
    <t>PRENOM549</t>
  </si>
  <si>
    <t>NOM550</t>
  </si>
  <si>
    <t>PRENOM550</t>
  </si>
  <si>
    <t>NOM551</t>
  </si>
  <si>
    <t>PRENOM551</t>
  </si>
  <si>
    <t>NOM552</t>
  </si>
  <si>
    <t>PRENOM552</t>
  </si>
  <si>
    <t>NOM553</t>
  </si>
  <si>
    <t>PRENOM553</t>
  </si>
  <si>
    <t>NOM554</t>
  </si>
  <si>
    <t>PRENOM554</t>
  </si>
  <si>
    <t>NOM555</t>
  </si>
  <si>
    <t>PRENOM555</t>
  </si>
  <si>
    <t>NOM556</t>
  </si>
  <si>
    <t>PRENOM556</t>
  </si>
  <si>
    <t>NOM557</t>
  </si>
  <si>
    <t>PRENOM557</t>
  </si>
  <si>
    <t>NOM558</t>
  </si>
  <si>
    <t>PRENOM558</t>
  </si>
  <si>
    <t>NOM559</t>
  </si>
  <si>
    <t>PRENOM559</t>
  </si>
  <si>
    <t>NOM560</t>
  </si>
  <si>
    <t>PRENOM560</t>
  </si>
  <si>
    <t>NOM561</t>
  </si>
  <si>
    <t>PRENOM561</t>
  </si>
  <si>
    <t>NOM562</t>
  </si>
  <si>
    <t>PRENOM562</t>
  </si>
  <si>
    <t>NOM563</t>
  </si>
  <si>
    <t>PRENOM563</t>
  </si>
  <si>
    <t>NOM564</t>
  </si>
  <si>
    <t>PRENOM564</t>
  </si>
  <si>
    <t>NOM565</t>
  </si>
  <si>
    <t>PRENOM565</t>
  </si>
  <si>
    <t>NOM566</t>
  </si>
  <si>
    <t>PRENOM566</t>
  </si>
  <si>
    <t>NOM567</t>
  </si>
  <si>
    <t>PRENOM567</t>
  </si>
  <si>
    <t>NOM568</t>
  </si>
  <si>
    <t>PRENOM568</t>
  </si>
  <si>
    <t>NOM569</t>
  </si>
  <si>
    <t>PRENOM569</t>
  </si>
  <si>
    <t>NOM570</t>
  </si>
  <si>
    <t>PRENOM570</t>
  </si>
  <si>
    <t>NOM571</t>
  </si>
  <si>
    <t>PRENOM571</t>
  </si>
  <si>
    <t>NOM572</t>
  </si>
  <si>
    <t>PRENOM572</t>
  </si>
  <si>
    <t>NOM573</t>
  </si>
  <si>
    <t>PRENOM573</t>
  </si>
  <si>
    <t>NOM574</t>
  </si>
  <si>
    <t>PRENOM574</t>
  </si>
  <si>
    <t>NOM575</t>
  </si>
  <si>
    <t>PRENOM575</t>
  </si>
  <si>
    <t>NOM576</t>
  </si>
  <si>
    <t>PRENOM576</t>
  </si>
  <si>
    <t>NOM577</t>
  </si>
  <si>
    <t>PRENOM577</t>
  </si>
  <si>
    <t>NOM578</t>
  </si>
  <si>
    <t>PRENOM578</t>
  </si>
  <si>
    <t>NOM579</t>
  </si>
  <si>
    <t>PRENOM579</t>
  </si>
  <si>
    <t>NOM580</t>
  </si>
  <si>
    <t>PRENOM580</t>
  </si>
  <si>
    <t>NOM581</t>
  </si>
  <si>
    <t>PRENOM581</t>
  </si>
  <si>
    <t>NOM582</t>
  </si>
  <si>
    <t>PRENOM582</t>
  </si>
  <si>
    <t>NOM583</t>
  </si>
  <si>
    <t>PRENOM583</t>
  </si>
  <si>
    <t>NOM584</t>
  </si>
  <si>
    <t>PRENOM584</t>
  </si>
  <si>
    <t>NOM585</t>
  </si>
  <si>
    <t>PRENOM585</t>
  </si>
  <si>
    <t>NOM586</t>
  </si>
  <si>
    <t>PRENOM586</t>
  </si>
  <si>
    <t>NOM587</t>
  </si>
  <si>
    <t>PRENOM587</t>
  </si>
  <si>
    <t>NOM588</t>
  </si>
  <si>
    <t>PRENOM588</t>
  </si>
  <si>
    <t>NOM589</t>
  </si>
  <si>
    <t>PRENOM589</t>
  </si>
  <si>
    <t>NOM590</t>
  </si>
  <si>
    <t>PRENOM590</t>
  </si>
  <si>
    <t>NOM591</t>
  </si>
  <si>
    <t>PRENOM591</t>
  </si>
  <si>
    <t>NOM592</t>
  </si>
  <si>
    <t>PRENOM592</t>
  </si>
  <si>
    <t>NOM593</t>
  </si>
  <si>
    <t>PRENOM593</t>
  </si>
  <si>
    <t>NOM594</t>
  </si>
  <si>
    <t>PRENOM594</t>
  </si>
  <si>
    <t>NOM595</t>
  </si>
  <si>
    <t>PRENOM595</t>
  </si>
  <si>
    <t>NOM596</t>
  </si>
  <si>
    <t>PRENOM596</t>
  </si>
  <si>
    <t>NOM597</t>
  </si>
  <si>
    <t>PRENOM597</t>
  </si>
  <si>
    <t>NOM598</t>
  </si>
  <si>
    <t>PRENOM598</t>
  </si>
  <si>
    <t>NOM599</t>
  </si>
  <si>
    <t>PRENOM599</t>
  </si>
  <si>
    <t>NOM600</t>
  </si>
  <si>
    <t>PRENOM600</t>
  </si>
  <si>
    <t>NOM601</t>
  </si>
  <si>
    <t>PRENOM601</t>
  </si>
  <si>
    <t>NOM602</t>
  </si>
  <si>
    <t>PRENOM602</t>
  </si>
  <si>
    <t>NOM603</t>
  </si>
  <si>
    <t>PRENOM603</t>
  </si>
  <si>
    <t>NOM604</t>
  </si>
  <si>
    <t>PRENOM604</t>
  </si>
  <si>
    <t>NOM605</t>
  </si>
  <si>
    <t>PRENOM605</t>
  </si>
  <si>
    <t>NOM606</t>
  </si>
  <si>
    <t>PRENOM606</t>
  </si>
  <si>
    <t>NOM607</t>
  </si>
  <si>
    <t>PRENOM607</t>
  </si>
  <si>
    <t>NOM608</t>
  </si>
  <si>
    <t>PRENOM608</t>
  </si>
  <si>
    <t>NOM609</t>
  </si>
  <si>
    <t>PRENOM609</t>
  </si>
  <si>
    <t>NOM610</t>
  </si>
  <si>
    <t>PRENOM610</t>
  </si>
  <si>
    <t>NOM611</t>
  </si>
  <si>
    <t>PRENOM611</t>
  </si>
  <si>
    <t>NOM612</t>
  </si>
  <si>
    <t>PRENOM612</t>
  </si>
  <si>
    <t>NOM613</t>
  </si>
  <si>
    <t>PRENOM613</t>
  </si>
  <si>
    <t>NOM614</t>
  </si>
  <si>
    <t>PRENOM614</t>
  </si>
  <si>
    <t>NOM615</t>
  </si>
  <si>
    <t>PRENOM615</t>
  </si>
  <si>
    <t>NOM616</t>
  </si>
  <si>
    <t>PRENOM616</t>
  </si>
  <si>
    <t>NOM617</t>
  </si>
  <si>
    <t>PRENOM617</t>
  </si>
  <si>
    <t>NOM618</t>
  </si>
  <si>
    <t>PRENOM618</t>
  </si>
  <si>
    <t>NOM619</t>
  </si>
  <si>
    <t>PRENOM619</t>
  </si>
  <si>
    <t>NOM620</t>
  </si>
  <si>
    <t>PRENOM620</t>
  </si>
  <si>
    <t>NOM621</t>
  </si>
  <si>
    <t>PRENOM621</t>
  </si>
  <si>
    <t>NOM622</t>
  </si>
  <si>
    <t>PRENOM622</t>
  </si>
  <si>
    <t>NOM623</t>
  </si>
  <si>
    <t>PRENOM623</t>
  </si>
  <si>
    <t>NOM624</t>
  </si>
  <si>
    <t>PRENOM624</t>
  </si>
  <si>
    <t>NOM625</t>
  </si>
  <si>
    <t>PRENOM625</t>
  </si>
  <si>
    <t>NOM626</t>
  </si>
  <si>
    <t>PRENOM626</t>
  </si>
  <si>
    <t>NOM627</t>
  </si>
  <si>
    <t>PRENOM627</t>
  </si>
  <si>
    <t>NOM628</t>
  </si>
  <si>
    <t>PRENOM628</t>
  </si>
  <si>
    <t>NOM629</t>
  </si>
  <si>
    <t>PRENOM629</t>
  </si>
  <si>
    <t>NOM630</t>
  </si>
  <si>
    <t>PRENOM630</t>
  </si>
  <si>
    <t>NOM631</t>
  </si>
  <si>
    <t>PRENOM631</t>
  </si>
  <si>
    <t>NOM632</t>
  </si>
  <si>
    <t>PRENOM632</t>
  </si>
  <si>
    <t>NOM633</t>
  </si>
  <si>
    <t>PRENOM633</t>
  </si>
  <si>
    <t>NOM634</t>
  </si>
  <si>
    <t>PRENOM634</t>
  </si>
  <si>
    <t>NOM635</t>
  </si>
  <si>
    <t>PRENOM635</t>
  </si>
  <si>
    <t>NOM636</t>
  </si>
  <si>
    <t>PRENOM636</t>
  </si>
  <si>
    <t>NOM637</t>
  </si>
  <si>
    <t>PRENOM637</t>
  </si>
  <si>
    <t>NOM638</t>
  </si>
  <si>
    <t>PRENOM638</t>
  </si>
  <si>
    <t>NOM639</t>
  </si>
  <si>
    <t>PRENOM639</t>
  </si>
  <si>
    <t>NOM640</t>
  </si>
  <si>
    <t>PRENOM640</t>
  </si>
  <si>
    <t>NOM641</t>
  </si>
  <si>
    <t>PRENOM641</t>
  </si>
  <si>
    <t>NOM642</t>
  </si>
  <si>
    <t>PRENOM642</t>
  </si>
  <si>
    <t>NOM643</t>
  </si>
  <si>
    <t>PRENOM643</t>
  </si>
  <si>
    <t>NOM644</t>
  </si>
  <si>
    <t>PRENOM644</t>
  </si>
  <si>
    <t>NOM645</t>
  </si>
  <si>
    <t>PRENOM645</t>
  </si>
  <si>
    <t>NOM646</t>
  </si>
  <si>
    <t>PRENOM646</t>
  </si>
  <si>
    <t>NOM647</t>
  </si>
  <si>
    <t>PRENOM647</t>
  </si>
  <si>
    <t>NOM648</t>
  </si>
  <si>
    <t>PRENOM648</t>
  </si>
  <si>
    <t>NOM649</t>
  </si>
  <si>
    <t>PRENOM649</t>
  </si>
  <si>
    <t>NOM650</t>
  </si>
  <si>
    <t>PRENOM650</t>
  </si>
  <si>
    <t>NOM651</t>
  </si>
  <si>
    <t>PRENOM651</t>
  </si>
  <si>
    <t>NOM652</t>
  </si>
  <si>
    <t>PRENOM652</t>
  </si>
  <si>
    <t>NOM653</t>
  </si>
  <si>
    <t>PRENOM653</t>
  </si>
  <si>
    <t>NOM654</t>
  </si>
  <si>
    <t>PRENOM654</t>
  </si>
  <si>
    <t>NOM655</t>
  </si>
  <si>
    <t>PRENOM655</t>
  </si>
  <si>
    <t>NOM656</t>
  </si>
  <si>
    <t>PRENOM656</t>
  </si>
  <si>
    <t>NOM657</t>
  </si>
  <si>
    <t>PRENOM657</t>
  </si>
  <si>
    <t>NOM658</t>
  </si>
  <si>
    <t>PRENOM658</t>
  </si>
  <si>
    <t>NOM659</t>
  </si>
  <si>
    <t>PRENOM659</t>
  </si>
  <si>
    <t>NOM660</t>
  </si>
  <si>
    <t>PRENOM660</t>
  </si>
  <si>
    <t>NOM661</t>
  </si>
  <si>
    <t>PRENOM661</t>
  </si>
  <si>
    <t>NOM662</t>
  </si>
  <si>
    <t>PRENOM662</t>
  </si>
  <si>
    <t>NOM663</t>
  </si>
  <si>
    <t>PRENOM663</t>
  </si>
  <si>
    <t>NOM664</t>
  </si>
  <si>
    <t>PRENOM664</t>
  </si>
  <si>
    <t>NOM665</t>
  </si>
  <si>
    <t>PRENOM665</t>
  </si>
  <si>
    <t>NOM666</t>
  </si>
  <si>
    <t>PRENOM666</t>
  </si>
  <si>
    <t>NOM667</t>
  </si>
  <si>
    <t>PRENOM667</t>
  </si>
  <si>
    <t>NOM668</t>
  </si>
  <si>
    <t>PRENOM668</t>
  </si>
  <si>
    <t>NOM669</t>
  </si>
  <si>
    <t>PRENOM669</t>
  </si>
  <si>
    <t>NOM670</t>
  </si>
  <si>
    <t>PRENOM670</t>
  </si>
  <si>
    <t>NOM671</t>
  </si>
  <si>
    <t>PRENOM671</t>
  </si>
  <si>
    <t>NOM672</t>
  </si>
  <si>
    <t>PRENOM672</t>
  </si>
  <si>
    <t>NOM673</t>
  </si>
  <si>
    <t>PRENOM673</t>
  </si>
  <si>
    <t>NOM674</t>
  </si>
  <si>
    <t>PRENOM674</t>
  </si>
  <si>
    <t>NOM675</t>
  </si>
  <si>
    <t>PRENOM675</t>
  </si>
  <si>
    <t>NOM676</t>
  </si>
  <si>
    <t>PRENOM676</t>
  </si>
  <si>
    <t>NOM677</t>
  </si>
  <si>
    <t>PRENOM677</t>
  </si>
  <si>
    <t>NOM678</t>
  </si>
  <si>
    <t>PRENOM678</t>
  </si>
  <si>
    <t>NOM679</t>
  </si>
  <si>
    <t>PRENOM679</t>
  </si>
  <si>
    <t>NOM680</t>
  </si>
  <si>
    <t>PRENOM680</t>
  </si>
  <si>
    <t>NOM681</t>
  </si>
  <si>
    <t>PRENOM681</t>
  </si>
  <si>
    <t>NOM682</t>
  </si>
  <si>
    <t>PRENOM682</t>
  </si>
  <si>
    <t>NOM683</t>
  </si>
  <si>
    <t>PRENOM683</t>
  </si>
  <si>
    <t>NOM684</t>
  </si>
  <si>
    <t>PRENOM684</t>
  </si>
  <si>
    <t>NOM685</t>
  </si>
  <si>
    <t>PRENOM685</t>
  </si>
  <si>
    <t>NOM686</t>
  </si>
  <si>
    <t>PRENOM686</t>
  </si>
  <si>
    <t>NOM687</t>
  </si>
  <si>
    <t>PRENOM687</t>
  </si>
  <si>
    <t>NOM688</t>
  </si>
  <si>
    <t>PRENOM688</t>
  </si>
  <si>
    <t>NOM689</t>
  </si>
  <si>
    <t>PRENOM689</t>
  </si>
  <si>
    <t>NOM690</t>
  </si>
  <si>
    <t>PRENOM690</t>
  </si>
  <si>
    <t>NOM691</t>
  </si>
  <si>
    <t>PRENOM691</t>
  </si>
  <si>
    <t>NOM692</t>
  </si>
  <si>
    <t>PRENOM692</t>
  </si>
  <si>
    <t>NOM693</t>
  </si>
  <si>
    <t>PRENOM693</t>
  </si>
  <si>
    <t>NOM694</t>
  </si>
  <si>
    <t>PRENOM694</t>
  </si>
  <si>
    <t>NOM695</t>
  </si>
  <si>
    <t>PRENOM695</t>
  </si>
  <si>
    <t>NOM696</t>
  </si>
  <si>
    <t>PRENOM696</t>
  </si>
  <si>
    <t>NOM697</t>
  </si>
  <si>
    <t>PRENOM697</t>
  </si>
  <si>
    <t>NOM698</t>
  </si>
  <si>
    <t>PRENOM698</t>
  </si>
  <si>
    <t>NOM699</t>
  </si>
  <si>
    <t>PRENOM699</t>
  </si>
  <si>
    <t>NOM700</t>
  </si>
  <si>
    <t>PRENOM700</t>
  </si>
  <si>
    <t>NOM701</t>
  </si>
  <si>
    <t>PRENOM701</t>
  </si>
  <si>
    <t>NOM702</t>
  </si>
  <si>
    <t>PRENOM702</t>
  </si>
  <si>
    <t>NOM703</t>
  </si>
  <si>
    <t>PRENOM703</t>
  </si>
  <si>
    <t>NOM704</t>
  </si>
  <si>
    <t>PRENOM704</t>
  </si>
  <si>
    <t>NOM705</t>
  </si>
  <si>
    <t>PRENOM705</t>
  </si>
  <si>
    <t>NOM706</t>
  </si>
  <si>
    <t>PRENOM706</t>
  </si>
  <si>
    <t>NOM707</t>
  </si>
  <si>
    <t>PRENOM707</t>
  </si>
  <si>
    <t>NOM708</t>
  </si>
  <si>
    <t>PRENOM708</t>
  </si>
  <si>
    <t>NOM709</t>
  </si>
  <si>
    <t>PRENOM709</t>
  </si>
  <si>
    <t>NOM710</t>
  </si>
  <si>
    <t>PRENOM710</t>
  </si>
  <si>
    <t>NOM711</t>
  </si>
  <si>
    <t>PRENOM711</t>
  </si>
  <si>
    <t>NOM712</t>
  </si>
  <si>
    <t>PRENOM712</t>
  </si>
  <si>
    <t>NOM713</t>
  </si>
  <si>
    <t>PRENOM713</t>
  </si>
  <si>
    <t>NOM714</t>
  </si>
  <si>
    <t>PRENOM714</t>
  </si>
  <si>
    <t>NOM715</t>
  </si>
  <si>
    <t>PRENOM715</t>
  </si>
  <si>
    <t>NOM716</t>
  </si>
  <si>
    <t>PRENOM716</t>
  </si>
  <si>
    <t>NOM717</t>
  </si>
  <si>
    <t>PRENOM717</t>
  </si>
  <si>
    <t>NOM718</t>
  </si>
  <si>
    <t>PRENOM718</t>
  </si>
  <si>
    <t>NOM719</t>
  </si>
  <si>
    <t>PRENOM719</t>
  </si>
  <si>
    <t>NOM720</t>
  </si>
  <si>
    <t>PRENOM720</t>
  </si>
  <si>
    <t>NOM721</t>
  </si>
  <si>
    <t>PRENOM721</t>
  </si>
  <si>
    <t>NOM722</t>
  </si>
  <si>
    <t>PRENOM722</t>
  </si>
  <si>
    <t>NOM723</t>
  </si>
  <si>
    <t>PRENOM723</t>
  </si>
  <si>
    <t>NOM724</t>
  </si>
  <si>
    <t>PRENOM724</t>
  </si>
  <si>
    <t>NOM725</t>
  </si>
  <si>
    <t>PRENOM725</t>
  </si>
  <si>
    <t>NOM726</t>
  </si>
  <si>
    <t>PRENOM726</t>
  </si>
  <si>
    <t>NOM727</t>
  </si>
  <si>
    <t>PRENOM727</t>
  </si>
  <si>
    <t>NOM728</t>
  </si>
  <si>
    <t>PRENOM728</t>
  </si>
  <si>
    <t>NOM729</t>
  </si>
  <si>
    <t>PRENOM729</t>
  </si>
  <si>
    <t>NOM730</t>
  </si>
  <si>
    <t>PRENOM730</t>
  </si>
  <si>
    <t>NOM731</t>
  </si>
  <si>
    <t>PRENOM731</t>
  </si>
  <si>
    <t>NOM732</t>
  </si>
  <si>
    <t>PRENOM732</t>
  </si>
  <si>
    <t>NOM733</t>
  </si>
  <si>
    <t>PRENOM733</t>
  </si>
  <si>
    <t>NOM734</t>
  </si>
  <si>
    <t>PRENOM734</t>
  </si>
  <si>
    <t>NOM735</t>
  </si>
  <si>
    <t>PRENOM735</t>
  </si>
  <si>
    <t>NOM736</t>
  </si>
  <si>
    <t>PRENOM736</t>
  </si>
  <si>
    <t>NOM737</t>
  </si>
  <si>
    <t>PRENOM737</t>
  </si>
  <si>
    <t>NOM738</t>
  </si>
  <si>
    <t>PRENOM738</t>
  </si>
  <si>
    <t>NOM739</t>
  </si>
  <si>
    <t>PRENOM739</t>
  </si>
  <si>
    <t>NOM740</t>
  </si>
  <si>
    <t>PRENOM740</t>
  </si>
  <si>
    <t>NOM741</t>
  </si>
  <si>
    <t>PRENOM741</t>
  </si>
  <si>
    <t>NOM742</t>
  </si>
  <si>
    <t>PRENOM742</t>
  </si>
  <si>
    <t>NOM743</t>
  </si>
  <si>
    <t>PRENOM743</t>
  </si>
  <si>
    <t>NOM744</t>
  </si>
  <si>
    <t>PRENOM744</t>
  </si>
  <si>
    <t>NOM745</t>
  </si>
  <si>
    <t>PRENOM745</t>
  </si>
  <si>
    <t>NOM746</t>
  </si>
  <si>
    <t>PRENOM746</t>
  </si>
  <si>
    <t>NOM747</t>
  </si>
  <si>
    <t>PRENOM747</t>
  </si>
  <si>
    <t>NOM748</t>
  </si>
  <si>
    <t>PRENOM748</t>
  </si>
  <si>
    <t>NOM749</t>
  </si>
  <si>
    <t>PRENOM749</t>
  </si>
  <si>
    <t>NOM750</t>
  </si>
  <si>
    <t>PRENOM750</t>
  </si>
  <si>
    <t>NOM751</t>
  </si>
  <si>
    <t>PRENOM751</t>
  </si>
  <si>
    <t>NOM752</t>
  </si>
  <si>
    <t>PRENOM752</t>
  </si>
  <si>
    <t>NOM753</t>
  </si>
  <si>
    <t>PRENOM753</t>
  </si>
  <si>
    <t>NOM754</t>
  </si>
  <si>
    <t>PRENOM754</t>
  </si>
  <si>
    <t>NOM755</t>
  </si>
  <si>
    <t>PRENOM755</t>
  </si>
  <si>
    <t>NOM756</t>
  </si>
  <si>
    <t>PRENOM756</t>
  </si>
  <si>
    <t>NOM757</t>
  </si>
  <si>
    <t>PRENOM757</t>
  </si>
  <si>
    <t>NOM758</t>
  </si>
  <si>
    <t>PRENOM758</t>
  </si>
  <si>
    <t>NOM759</t>
  </si>
  <si>
    <t>PRENOM759</t>
  </si>
  <si>
    <t>NOM760</t>
  </si>
  <si>
    <t>PRENOM760</t>
  </si>
  <si>
    <t>NOM761</t>
  </si>
  <si>
    <t>PRENOM761</t>
  </si>
  <si>
    <t>NOM762</t>
  </si>
  <si>
    <t>PRENOM762</t>
  </si>
  <si>
    <t>NOM763</t>
  </si>
  <si>
    <t>PRENOM763</t>
  </si>
  <si>
    <t>NOM764</t>
  </si>
  <si>
    <t>PRENOM764</t>
  </si>
  <si>
    <t>NOM765</t>
  </si>
  <si>
    <t>PRENOM765</t>
  </si>
  <si>
    <t>NOM766</t>
  </si>
  <si>
    <t>PRENOM766</t>
  </si>
  <si>
    <t>NOM767</t>
  </si>
  <si>
    <t>PRENOM767</t>
  </si>
  <si>
    <t>NOM768</t>
  </si>
  <si>
    <t>PRENOM768</t>
  </si>
  <si>
    <t>NOM769</t>
  </si>
  <si>
    <t>PRENOM769</t>
  </si>
  <si>
    <t>NOM770</t>
  </si>
  <si>
    <t>PRENOM770</t>
  </si>
  <si>
    <t>NOM771</t>
  </si>
  <si>
    <t>PRENOM771</t>
  </si>
  <si>
    <t>NOM772</t>
  </si>
  <si>
    <t>PRENOM772</t>
  </si>
  <si>
    <t>NOM773</t>
  </si>
  <si>
    <t>PRENOM773</t>
  </si>
  <si>
    <t>NOM774</t>
  </si>
  <si>
    <t>PRENOM774</t>
  </si>
  <si>
    <t>NOM775</t>
  </si>
  <si>
    <t>PRENOM775</t>
  </si>
  <si>
    <t>NOM776</t>
  </si>
  <si>
    <t>PRENOM776</t>
  </si>
  <si>
    <t>NOM777</t>
  </si>
  <si>
    <t>PRENOM777</t>
  </si>
  <si>
    <t>NOM778</t>
  </si>
  <si>
    <t>PRENOM778</t>
  </si>
  <si>
    <t>NOM779</t>
  </si>
  <si>
    <t>PRENOM779</t>
  </si>
  <si>
    <t>NOM780</t>
  </si>
  <si>
    <t>PRENOM780</t>
  </si>
  <si>
    <t>NOM781</t>
  </si>
  <si>
    <t>PRENOM781</t>
  </si>
  <si>
    <t>NOM782</t>
  </si>
  <si>
    <t>PRENOM782</t>
  </si>
  <si>
    <t>NOM783</t>
  </si>
  <si>
    <t>PRENOM783</t>
  </si>
  <si>
    <t>NOM784</t>
  </si>
  <si>
    <t>PRENOM784</t>
  </si>
  <si>
    <t>NOM785</t>
  </si>
  <si>
    <t>PRENOM785</t>
  </si>
  <si>
    <t>NOM786</t>
  </si>
  <si>
    <t>PRENOM786</t>
  </si>
  <si>
    <t>NOM787</t>
  </si>
  <si>
    <t>PRENOM787</t>
  </si>
  <si>
    <t>NOM788</t>
  </si>
  <si>
    <t>PRENOM788</t>
  </si>
  <si>
    <t>NOM789</t>
  </si>
  <si>
    <t>PRENOM789</t>
  </si>
  <si>
    <t>NOM790</t>
  </si>
  <si>
    <t>PRENOM790</t>
  </si>
  <si>
    <t>NOM791</t>
  </si>
  <si>
    <t>PRENOM791</t>
  </si>
  <si>
    <t>NOM792</t>
  </si>
  <si>
    <t>PRENOM792</t>
  </si>
  <si>
    <t>NOM793</t>
  </si>
  <si>
    <t>PRENOM793</t>
  </si>
  <si>
    <t>NOM794</t>
  </si>
  <si>
    <t>PRENOM794</t>
  </si>
  <si>
    <t>NOM795</t>
  </si>
  <si>
    <t>PRENOM795</t>
  </si>
  <si>
    <t>NOM796</t>
  </si>
  <si>
    <t>PRENOM796</t>
  </si>
  <si>
    <t>NOM797</t>
  </si>
  <si>
    <t>PRENOM797</t>
  </si>
  <si>
    <t>NOM798</t>
  </si>
  <si>
    <t>PRENOM798</t>
  </si>
  <si>
    <t>NOM799</t>
  </si>
  <si>
    <t>PRENOM799</t>
  </si>
  <si>
    <t>NOM800</t>
  </si>
  <si>
    <t>PRENOM800</t>
  </si>
  <si>
    <t>NOM801</t>
  </si>
  <si>
    <t>PRENOM801</t>
  </si>
  <si>
    <t>NOM802</t>
  </si>
  <si>
    <t>PRENOM802</t>
  </si>
  <si>
    <t>NOM803</t>
  </si>
  <si>
    <t>PRENOM803</t>
  </si>
  <si>
    <t>NOM804</t>
  </si>
  <si>
    <t>PRENOM804</t>
  </si>
  <si>
    <t>NOM805</t>
  </si>
  <si>
    <t>PRENOM805</t>
  </si>
  <si>
    <t>NOM806</t>
  </si>
  <si>
    <t>PRENOM806</t>
  </si>
  <si>
    <t>NOM807</t>
  </si>
  <si>
    <t>PRENOM807</t>
  </si>
  <si>
    <t>NOM808</t>
  </si>
  <si>
    <t>PRENOM808</t>
  </si>
  <si>
    <t>NOM809</t>
  </si>
  <si>
    <t>PRENOM809</t>
  </si>
  <si>
    <t>NOM810</t>
  </si>
  <si>
    <t>PRENOM810</t>
  </si>
  <si>
    <t>NOM811</t>
  </si>
  <si>
    <t>PRENOM811</t>
  </si>
  <si>
    <t>NOM812</t>
  </si>
  <si>
    <t>PRENOM812</t>
  </si>
  <si>
    <t>NOM813</t>
  </si>
  <si>
    <t>PRENOM813</t>
  </si>
  <si>
    <t>NOM814</t>
  </si>
  <si>
    <t>PRENOM814</t>
  </si>
  <si>
    <t>NOM815</t>
  </si>
  <si>
    <t>PRENOM815</t>
  </si>
  <si>
    <t>NOM816</t>
  </si>
  <si>
    <t>PRENOM816</t>
  </si>
  <si>
    <t>NOM817</t>
  </si>
  <si>
    <t>PRENOM817</t>
  </si>
  <si>
    <t>NOM818</t>
  </si>
  <si>
    <t>PRENOM818</t>
  </si>
  <si>
    <t>NOM819</t>
  </si>
  <si>
    <t>PRENOM819</t>
  </si>
  <si>
    <t>NOM820</t>
  </si>
  <si>
    <t>PRENOM820</t>
  </si>
  <si>
    <t>NOM821</t>
  </si>
  <si>
    <t>PRENOM821</t>
  </si>
  <si>
    <t>NOM822</t>
  </si>
  <si>
    <t>PRENOM822</t>
  </si>
  <si>
    <t>NOM823</t>
  </si>
  <si>
    <t>PRENOM823</t>
  </si>
  <si>
    <t>NOM824</t>
  </si>
  <si>
    <t>PRENOM824</t>
  </si>
  <si>
    <t>NOM825</t>
  </si>
  <si>
    <t>PRENOM825</t>
  </si>
  <si>
    <t>NOM826</t>
  </si>
  <si>
    <t>PRENOM826</t>
  </si>
  <si>
    <t>NOM827</t>
  </si>
  <si>
    <t>PRENOM827</t>
  </si>
  <si>
    <t>NOM828</t>
  </si>
  <si>
    <t>PRENOM828</t>
  </si>
  <si>
    <t>NOM829</t>
  </si>
  <si>
    <t>PRENOM829</t>
  </si>
  <si>
    <t>NOM830</t>
  </si>
  <si>
    <t>PRENOM830</t>
  </si>
  <si>
    <t>NOM831</t>
  </si>
  <si>
    <t>PRENOM831</t>
  </si>
  <si>
    <t>NOM832</t>
  </si>
  <si>
    <t>PRENOM832</t>
  </si>
  <si>
    <t>NOM833</t>
  </si>
  <si>
    <t>PRENOM833</t>
  </si>
  <si>
    <t>NOM834</t>
  </si>
  <si>
    <t>PRENOM834</t>
  </si>
  <si>
    <t>NOM835</t>
  </si>
  <si>
    <t>PRENOM835</t>
  </si>
  <si>
    <t>NOM836</t>
  </si>
  <si>
    <t>PRENOM836</t>
  </si>
  <si>
    <t>NOM837</t>
  </si>
  <si>
    <t>PRENOM837</t>
  </si>
  <si>
    <t>NOM838</t>
  </si>
  <si>
    <t>PRENOM838</t>
  </si>
  <si>
    <t>NOM839</t>
  </si>
  <si>
    <t>PRENOM839</t>
  </si>
  <si>
    <t>NOM840</t>
  </si>
  <si>
    <t>PRENOM840</t>
  </si>
  <si>
    <t>NOM841</t>
  </si>
  <si>
    <t>PRENOM841</t>
  </si>
  <si>
    <t>NOM842</t>
  </si>
  <si>
    <t>PRENOM842</t>
  </si>
  <si>
    <t>NOM843</t>
  </si>
  <si>
    <t>PRENOM843</t>
  </si>
  <si>
    <t>NOM844</t>
  </si>
  <si>
    <t>PRENOM844</t>
  </si>
  <si>
    <t>NOM845</t>
  </si>
  <si>
    <t>PRENOM845</t>
  </si>
  <si>
    <t>NOM846</t>
  </si>
  <si>
    <t>PRENOM846</t>
  </si>
  <si>
    <t>NOM847</t>
  </si>
  <si>
    <t>PRENOM847</t>
  </si>
  <si>
    <t>NOM848</t>
  </si>
  <si>
    <t>PRENOM848</t>
  </si>
  <si>
    <t>NOM849</t>
  </si>
  <si>
    <t>PRENOM849</t>
  </si>
  <si>
    <t>NOM850</t>
  </si>
  <si>
    <t>PRENOM850</t>
  </si>
  <si>
    <t>NOM851</t>
  </si>
  <si>
    <t>PRENOM851</t>
  </si>
  <si>
    <t>NOM852</t>
  </si>
  <si>
    <t>PRENOM852</t>
  </si>
  <si>
    <t>NOM853</t>
  </si>
  <si>
    <t>PRENOM853</t>
  </si>
  <si>
    <t>NOM854</t>
  </si>
  <si>
    <t>PRENOM854</t>
  </si>
  <si>
    <t>NOM855</t>
  </si>
  <si>
    <t>PRENOM855</t>
  </si>
  <si>
    <t>NOM856</t>
  </si>
  <si>
    <t>PRENOM856</t>
  </si>
  <si>
    <t>NOM857</t>
  </si>
  <si>
    <t>PRENOM857</t>
  </si>
  <si>
    <t>NOM858</t>
  </si>
  <si>
    <t>PRENOM858</t>
  </si>
  <si>
    <t>NOM859</t>
  </si>
  <si>
    <t>PRENOM859</t>
  </si>
  <si>
    <t>NOM860</t>
  </si>
  <si>
    <t>PRENOM860</t>
  </si>
  <si>
    <t>NOM861</t>
  </si>
  <si>
    <t>PRENOM861</t>
  </si>
  <si>
    <t>NOM862</t>
  </si>
  <si>
    <t>PRENOM862</t>
  </si>
  <si>
    <t>NOM863</t>
  </si>
  <si>
    <t>PRENOM863</t>
  </si>
  <si>
    <t>NOM864</t>
  </si>
  <si>
    <t>PRENOM864</t>
  </si>
  <si>
    <t>NOM865</t>
  </si>
  <si>
    <t>PRENOM865</t>
  </si>
  <si>
    <t>NOM866</t>
  </si>
  <si>
    <t>PRENOM866</t>
  </si>
  <si>
    <t>NOM867</t>
  </si>
  <si>
    <t>PRENOM867</t>
  </si>
  <si>
    <t>NOM868</t>
  </si>
  <si>
    <t>PRENOM868</t>
  </si>
  <si>
    <t>NOM869</t>
  </si>
  <si>
    <t>PRENOM869</t>
  </si>
  <si>
    <t>NOM870</t>
  </si>
  <si>
    <t>PRENOM870</t>
  </si>
  <si>
    <t>NOM871</t>
  </si>
  <si>
    <t>PRENOM871</t>
  </si>
  <si>
    <t>NOM872</t>
  </si>
  <si>
    <t>PRENOM872</t>
  </si>
  <si>
    <t>NOM873</t>
  </si>
  <si>
    <t>PRENOM873</t>
  </si>
  <si>
    <t>NOM874</t>
  </si>
  <si>
    <t>PRENOM874</t>
  </si>
  <si>
    <t>NOM875</t>
  </si>
  <si>
    <t>PRENOM875</t>
  </si>
  <si>
    <t>NOM876</t>
  </si>
  <si>
    <t>PRENOM876</t>
  </si>
  <si>
    <t>NOM877</t>
  </si>
  <si>
    <t>PRENOM877</t>
  </si>
  <si>
    <t>NOM878</t>
  </si>
  <si>
    <t>PRENOM878</t>
  </si>
  <si>
    <t>NOM879</t>
  </si>
  <si>
    <t>PRENOM879</t>
  </si>
  <si>
    <t>NOM880</t>
  </si>
  <si>
    <t>PRENOM880</t>
  </si>
  <si>
    <t>NOM881</t>
  </si>
  <si>
    <t>PRENOM881</t>
  </si>
  <si>
    <t>NOM882</t>
  </si>
  <si>
    <t>PRENOM882</t>
  </si>
  <si>
    <t>NOM883</t>
  </si>
  <si>
    <t>PRENOM883</t>
  </si>
  <si>
    <t>NOM884</t>
  </si>
  <si>
    <t>PRENOM884</t>
  </si>
  <si>
    <t>NOM885</t>
  </si>
  <si>
    <t>PRENOM885</t>
  </si>
  <si>
    <t>NOM886</t>
  </si>
  <si>
    <t>PRENOM886</t>
  </si>
  <si>
    <t>NOM887</t>
  </si>
  <si>
    <t>PRENOM887</t>
  </si>
  <si>
    <t>NOM888</t>
  </si>
  <si>
    <t>PRENOM888</t>
  </si>
  <si>
    <t>NOM889</t>
  </si>
  <si>
    <t>PRENOM889</t>
  </si>
  <si>
    <t>NOM890</t>
  </si>
  <si>
    <t>PRENOM890</t>
  </si>
  <si>
    <t>NOM891</t>
  </si>
  <si>
    <t>PRENOM891</t>
  </si>
  <si>
    <t>NOM892</t>
  </si>
  <si>
    <t>PRENOM892</t>
  </si>
  <si>
    <t>NOM893</t>
  </si>
  <si>
    <t>PRENOM893</t>
  </si>
  <si>
    <t>NOM894</t>
  </si>
  <si>
    <t>PRENOM894</t>
  </si>
  <si>
    <t>NOM895</t>
  </si>
  <si>
    <t>PRENOM895</t>
  </si>
  <si>
    <t>NOM896</t>
  </si>
  <si>
    <t>PRENOM896</t>
  </si>
  <si>
    <t>NOM897</t>
  </si>
  <si>
    <t>PRENOM897</t>
  </si>
  <si>
    <t>NOM898</t>
  </si>
  <si>
    <t>PRENOM898</t>
  </si>
  <si>
    <t>NOM899</t>
  </si>
  <si>
    <t>PRENOM899</t>
  </si>
  <si>
    <t>NOM900</t>
  </si>
  <si>
    <t>PRENOM900</t>
  </si>
  <si>
    <t>NOM901</t>
  </si>
  <si>
    <t>PRENOM901</t>
  </si>
  <si>
    <t>NOM902</t>
  </si>
  <si>
    <t>PRENOM902</t>
  </si>
  <si>
    <t>NOM903</t>
  </si>
  <si>
    <t>PRENOM903</t>
  </si>
  <si>
    <t>NOM904</t>
  </si>
  <si>
    <t>PRENOM904</t>
  </si>
  <si>
    <t>NOM905</t>
  </si>
  <si>
    <t>PRENOM905</t>
  </si>
  <si>
    <t>NOM906</t>
  </si>
  <si>
    <t>PRENOM906</t>
  </si>
  <si>
    <t>NOM907</t>
  </si>
  <si>
    <t>PRENOM907</t>
  </si>
  <si>
    <t>NOM908</t>
  </si>
  <si>
    <t>PRENOM908</t>
  </si>
  <si>
    <t>NOM909</t>
  </si>
  <si>
    <t>PRENOM909</t>
  </si>
  <si>
    <t>NOM910</t>
  </si>
  <si>
    <t>PRENOM910</t>
  </si>
  <si>
    <t>NOM911</t>
  </si>
  <si>
    <t>PRENOM911</t>
  </si>
  <si>
    <t>NOM912</t>
  </si>
  <si>
    <t>PRENOM912</t>
  </si>
  <si>
    <t>NOM913</t>
  </si>
  <si>
    <t>PRENOM913</t>
  </si>
  <si>
    <t>NOM914</t>
  </si>
  <si>
    <t>PRENOM914</t>
  </si>
  <si>
    <t>NOM915</t>
  </si>
  <si>
    <t>PRENOM915</t>
  </si>
  <si>
    <t>NOM916</t>
  </si>
  <si>
    <t>PRENOM916</t>
  </si>
  <si>
    <t>NOM917</t>
  </si>
  <si>
    <t>PRENOM917</t>
  </si>
  <si>
    <t>NOM918</t>
  </si>
  <si>
    <t>PRENOM918</t>
  </si>
  <si>
    <t>NOM919</t>
  </si>
  <si>
    <t>PRENOM919</t>
  </si>
  <si>
    <t>NOM920</t>
  </si>
  <si>
    <t>PRENOM920</t>
  </si>
  <si>
    <t>NOM921</t>
  </si>
  <si>
    <t>PRENOM921</t>
  </si>
  <si>
    <t>NOM922</t>
  </si>
  <si>
    <t>PRENOM922</t>
  </si>
  <si>
    <t>NOM923</t>
  </si>
  <si>
    <t>PRENOM923</t>
  </si>
  <si>
    <t>NOM924</t>
  </si>
  <si>
    <t>PRENOM924</t>
  </si>
  <si>
    <t>NOM925</t>
  </si>
  <si>
    <t>PRENOM925</t>
  </si>
  <si>
    <t>NOM926</t>
  </si>
  <si>
    <t>PRENOM926</t>
  </si>
  <si>
    <t>NOM927</t>
  </si>
  <si>
    <t>PRENOM927</t>
  </si>
  <si>
    <t>NOM928</t>
  </si>
  <si>
    <t>PRENOM928</t>
  </si>
  <si>
    <t>NOM929</t>
  </si>
  <si>
    <t>PRENOM929</t>
  </si>
  <si>
    <t>NOM930</t>
  </si>
  <si>
    <t>PRENOM930</t>
  </si>
  <si>
    <t>NOM931</t>
  </si>
  <si>
    <t>PRENOM931</t>
  </si>
  <si>
    <t>NOM932</t>
  </si>
  <si>
    <t>PRENOM932</t>
  </si>
  <si>
    <t>NOM933</t>
  </si>
  <si>
    <t>PRENOM933</t>
  </si>
  <si>
    <t>NOM934</t>
  </si>
  <si>
    <t>PRENOM934</t>
  </si>
  <si>
    <t>NOM935</t>
  </si>
  <si>
    <t>PRENOM935</t>
  </si>
  <si>
    <t>NOM936</t>
  </si>
  <si>
    <t>PRENOM936</t>
  </si>
  <si>
    <t>NOM937</t>
  </si>
  <si>
    <t>PRENOM937</t>
  </si>
  <si>
    <t>NOM938</t>
  </si>
  <si>
    <t>PRENOM938</t>
  </si>
  <si>
    <t>NOM939</t>
  </si>
  <si>
    <t>PRENOM939</t>
  </si>
  <si>
    <t>NOM940</t>
  </si>
  <si>
    <t>PRENOM940</t>
  </si>
  <si>
    <t>NOM941</t>
  </si>
  <si>
    <t>PRENOM941</t>
  </si>
  <si>
    <t>NOM942</t>
  </si>
  <si>
    <t>PRENOM942</t>
  </si>
  <si>
    <t>NOM943</t>
  </si>
  <si>
    <t>PRENOM943</t>
  </si>
  <si>
    <t>NOM944</t>
  </si>
  <si>
    <t>PRENOM944</t>
  </si>
  <si>
    <t>NOM945</t>
  </si>
  <si>
    <t>PRENOM945</t>
  </si>
  <si>
    <t>NOM946</t>
  </si>
  <si>
    <t>PRENOM946</t>
  </si>
  <si>
    <t>NOM947</t>
  </si>
  <si>
    <t>PRENOM947</t>
  </si>
  <si>
    <t>NOM948</t>
  </si>
  <si>
    <t>PRENOM948</t>
  </si>
  <si>
    <t>NOM949</t>
  </si>
  <si>
    <t>PRENOM949</t>
  </si>
  <si>
    <t>NOM950</t>
  </si>
  <si>
    <t>PRENOM950</t>
  </si>
  <si>
    <t>NOM951</t>
  </si>
  <si>
    <t>PRENOM951</t>
  </si>
  <si>
    <t>NOM952</t>
  </si>
  <si>
    <t>PRENOM952</t>
  </si>
  <si>
    <t>NOM953</t>
  </si>
  <si>
    <t>PRENOM953</t>
  </si>
  <si>
    <t>NOM954</t>
  </si>
  <si>
    <t>PRENOM954</t>
  </si>
  <si>
    <t>NOM955</t>
  </si>
  <si>
    <t>PRENOM955</t>
  </si>
  <si>
    <t>NOM956</t>
  </si>
  <si>
    <t>PRENOM956</t>
  </si>
  <si>
    <t>NOM957</t>
  </si>
  <si>
    <t>PRENOM957</t>
  </si>
  <si>
    <t>NOM958</t>
  </si>
  <si>
    <t>PRENOM958</t>
  </si>
  <si>
    <t>NOM959</t>
  </si>
  <si>
    <t>PRENOM959</t>
  </si>
  <si>
    <t>NOM960</t>
  </si>
  <si>
    <t>PRENOM960</t>
  </si>
  <si>
    <t>NOM961</t>
  </si>
  <si>
    <t>PRENOM961</t>
  </si>
  <si>
    <t>NOM962</t>
  </si>
  <si>
    <t>PRENOM962</t>
  </si>
  <si>
    <t>NOM963</t>
  </si>
  <si>
    <t>PRENOM963</t>
  </si>
  <si>
    <t>NOM964</t>
  </si>
  <si>
    <t>PRENOM964</t>
  </si>
  <si>
    <t>NOM965</t>
  </si>
  <si>
    <t>PRENOM965</t>
  </si>
  <si>
    <t>NOM966</t>
  </si>
  <si>
    <t>PRENOM966</t>
  </si>
  <si>
    <t>NOM967</t>
  </si>
  <si>
    <t>PRENOM967</t>
  </si>
  <si>
    <t>NOM968</t>
  </si>
  <si>
    <t>PRENOM968</t>
  </si>
  <si>
    <t>NOM969</t>
  </si>
  <si>
    <t>PRENOM969</t>
  </si>
  <si>
    <t>NOM970</t>
  </si>
  <si>
    <t>PRENOM970</t>
  </si>
  <si>
    <t>NOM971</t>
  </si>
  <si>
    <t>PRENOM971</t>
  </si>
  <si>
    <t>NOM972</t>
  </si>
  <si>
    <t>PRENOM972</t>
  </si>
  <si>
    <t>NOM973</t>
  </si>
  <si>
    <t>PRENOM973</t>
  </si>
  <si>
    <t>NOM974</t>
  </si>
  <si>
    <t>PRENOM974</t>
  </si>
  <si>
    <t>NOM975</t>
  </si>
  <si>
    <t>PRENOM975</t>
  </si>
  <si>
    <t>NOM976</t>
  </si>
  <si>
    <t>PRENOM976</t>
  </si>
  <si>
    <t>NOM977</t>
  </si>
  <si>
    <t>PRENOM977</t>
  </si>
  <si>
    <t>NOM978</t>
  </si>
  <si>
    <t>PRENOM978</t>
  </si>
  <si>
    <t>NOM979</t>
  </si>
  <si>
    <t>PRENOM979</t>
  </si>
  <si>
    <t>NOM980</t>
  </si>
  <si>
    <t>PRENOM980</t>
  </si>
  <si>
    <t>NOM981</t>
  </si>
  <si>
    <t>PRENOM981</t>
  </si>
  <si>
    <t>NOM982</t>
  </si>
  <si>
    <t>PRENOM982</t>
  </si>
  <si>
    <t>NOM983</t>
  </si>
  <si>
    <t>PRENOM983</t>
  </si>
  <si>
    <t>NOM984</t>
  </si>
  <si>
    <t>PRENOM984</t>
  </si>
  <si>
    <t>NOM985</t>
  </si>
  <si>
    <t>PRENOM985</t>
  </si>
  <si>
    <t>NOM986</t>
  </si>
  <si>
    <t>PRENOM986</t>
  </si>
  <si>
    <t>NOM987</t>
  </si>
  <si>
    <t>PRENOM987</t>
  </si>
  <si>
    <t>NOM988</t>
  </si>
  <si>
    <t>PRENOM988</t>
  </si>
  <si>
    <t>NOM989</t>
  </si>
  <si>
    <t>PRENOM989</t>
  </si>
  <si>
    <t>NOM990</t>
  </si>
  <si>
    <t>PRENOM990</t>
  </si>
  <si>
    <t>NOM991</t>
  </si>
  <si>
    <t>PRENOM991</t>
  </si>
  <si>
    <t>NOM992</t>
  </si>
  <si>
    <t>PRENOM992</t>
  </si>
  <si>
    <t>NOM993</t>
  </si>
  <si>
    <t>PRENOM993</t>
  </si>
  <si>
    <t>NOM994</t>
  </si>
  <si>
    <t>PRENOM994</t>
  </si>
  <si>
    <t>NOM995</t>
  </si>
  <si>
    <t>PRENOM995</t>
  </si>
  <si>
    <t>NOM996</t>
  </si>
  <si>
    <t>PRENOM996</t>
  </si>
  <si>
    <t>NOM997</t>
  </si>
  <si>
    <t>PRENOM997</t>
  </si>
  <si>
    <t>NOM998</t>
  </si>
  <si>
    <t>PRENOM998</t>
  </si>
  <si>
    <t>NOM999</t>
  </si>
  <si>
    <t>PRENOM999</t>
  </si>
  <si>
    <t>NOM1000</t>
  </si>
  <si>
    <t>PRENOM1000</t>
  </si>
  <si>
    <t>01011999</t>
  </si>
  <si>
    <t>01012000</t>
  </si>
  <si>
    <t>01012001</t>
  </si>
  <si>
    <t>01012002</t>
  </si>
  <si>
    <t>01012003</t>
  </si>
  <si>
    <t>01012004</t>
  </si>
  <si>
    <t>01012005</t>
  </si>
  <si>
    <t>01012006</t>
  </si>
  <si>
    <t>01012007</t>
  </si>
  <si>
    <t>01012008</t>
  </si>
  <si>
    <t>01012009</t>
  </si>
  <si>
    <t>01012010</t>
  </si>
  <si>
    <t>01012011</t>
  </si>
  <si>
    <t>01012012</t>
  </si>
  <si>
    <t>01012013</t>
  </si>
  <si>
    <t>01012014</t>
  </si>
  <si>
    <t>01012015</t>
  </si>
  <si>
    <t>01012016</t>
  </si>
  <si>
    <t>01012017</t>
  </si>
  <si>
    <t>01012018</t>
  </si>
  <si>
    <t>01012019</t>
  </si>
  <si>
    <t>01012020</t>
  </si>
  <si>
    <t>01012021</t>
  </si>
  <si>
    <t>01012022</t>
  </si>
  <si>
    <t>01012023</t>
  </si>
  <si>
    <t>01012024</t>
  </si>
  <si>
    <t>01012025</t>
  </si>
  <si>
    <t>01012026</t>
  </si>
  <si>
    <t>01012027</t>
  </si>
  <si>
    <t>01012028</t>
  </si>
  <si>
    <t>01012029</t>
  </si>
  <si>
    <t>01012030</t>
  </si>
  <si>
    <t>01012031</t>
  </si>
  <si>
    <t>01012032</t>
  </si>
  <si>
    <t>01012033</t>
  </si>
  <si>
    <t>01012034</t>
  </si>
  <si>
    <t>01012035</t>
  </si>
  <si>
    <t>01012036</t>
  </si>
  <si>
    <t>01012037</t>
  </si>
  <si>
    <t>01012038</t>
  </si>
  <si>
    <t>01012039</t>
  </si>
  <si>
    <t>01012040</t>
  </si>
  <si>
    <t>01012041</t>
  </si>
  <si>
    <t>01012042</t>
  </si>
  <si>
    <t>01012043</t>
  </si>
  <si>
    <t>01012044</t>
  </si>
  <si>
    <t>01012045</t>
  </si>
  <si>
    <t>01012046</t>
  </si>
  <si>
    <t>01012047</t>
  </si>
  <si>
    <t>01012048</t>
  </si>
  <si>
    <t>01012049</t>
  </si>
  <si>
    <t>01012050</t>
  </si>
  <si>
    <t>01012051</t>
  </si>
  <si>
    <t>01012052</t>
  </si>
  <si>
    <t>01012053</t>
  </si>
  <si>
    <t>01012054</t>
  </si>
  <si>
    <t>01012055</t>
  </si>
  <si>
    <t>01012056</t>
  </si>
  <si>
    <t>01012057</t>
  </si>
  <si>
    <t>01012058</t>
  </si>
  <si>
    <t>01012059</t>
  </si>
  <si>
    <t>01012060</t>
  </si>
  <si>
    <t>01012061</t>
  </si>
  <si>
    <t>01012062</t>
  </si>
  <si>
    <t>01012063</t>
  </si>
  <si>
    <t>01012064</t>
  </si>
  <si>
    <t>01012065</t>
  </si>
  <si>
    <t>01012066</t>
  </si>
  <si>
    <t>01012067</t>
  </si>
  <si>
    <t>01012068</t>
  </si>
  <si>
    <t>01012069</t>
  </si>
  <si>
    <t>01012070</t>
  </si>
  <si>
    <t>01012071</t>
  </si>
  <si>
    <t>01012072</t>
  </si>
  <si>
    <t>01012073</t>
  </si>
  <si>
    <t>01012074</t>
  </si>
  <si>
    <t>01012075</t>
  </si>
  <si>
    <t>01012076</t>
  </si>
  <si>
    <t>01012077</t>
  </si>
  <si>
    <t>01012078</t>
  </si>
  <si>
    <t>01012079</t>
  </si>
  <si>
    <t>01012080</t>
  </si>
  <si>
    <t>01012081</t>
  </si>
  <si>
    <t>01012082</t>
  </si>
  <si>
    <t>01012083</t>
  </si>
  <si>
    <t>01012084</t>
  </si>
  <si>
    <t>01012085</t>
  </si>
  <si>
    <t>01012086</t>
  </si>
  <si>
    <t>01012087</t>
  </si>
  <si>
    <t>01012088</t>
  </si>
  <si>
    <t>01012089</t>
  </si>
  <si>
    <t>01012090</t>
  </si>
  <si>
    <t>01012091</t>
  </si>
  <si>
    <t>01012092</t>
  </si>
  <si>
    <t>01012093</t>
  </si>
  <si>
    <t>01012094</t>
  </si>
  <si>
    <t>01012095</t>
  </si>
  <si>
    <t>01012096</t>
  </si>
  <si>
    <t>01012097</t>
  </si>
  <si>
    <t>01012098</t>
  </si>
  <si>
    <t>01012099</t>
  </si>
  <si>
    <t>01012100</t>
  </si>
  <si>
    <t>01012101</t>
  </si>
  <si>
    <t>01012102</t>
  </si>
  <si>
    <t>01012103</t>
  </si>
  <si>
    <t>01012104</t>
  </si>
  <si>
    <t>01012105</t>
  </si>
  <si>
    <t>01012106</t>
  </si>
  <si>
    <t>01012107</t>
  </si>
  <si>
    <t>01012108</t>
  </si>
  <si>
    <t>01012109</t>
  </si>
  <si>
    <t>01012110</t>
  </si>
  <si>
    <t>01012111</t>
  </si>
  <si>
    <t>01012112</t>
  </si>
  <si>
    <t>01012113</t>
  </si>
  <si>
    <t>01012114</t>
  </si>
  <si>
    <t>01012115</t>
  </si>
  <si>
    <t>01012116</t>
  </si>
  <si>
    <t>01012117</t>
  </si>
  <si>
    <t>01012118</t>
  </si>
  <si>
    <t>01012119</t>
  </si>
  <si>
    <t>01012120</t>
  </si>
  <si>
    <t>01012121</t>
  </si>
  <si>
    <t>01012122</t>
  </si>
  <si>
    <t>01012123</t>
  </si>
  <si>
    <t>01012124</t>
  </si>
  <si>
    <t>01012125</t>
  </si>
  <si>
    <t>01012126</t>
  </si>
  <si>
    <t>01012127</t>
  </si>
  <si>
    <t>01012128</t>
  </si>
  <si>
    <t>01012129</t>
  </si>
  <si>
    <t>01012130</t>
  </si>
  <si>
    <t>01012131</t>
  </si>
  <si>
    <t>01012132</t>
  </si>
  <si>
    <t>01012133</t>
  </si>
  <si>
    <t>01012134</t>
  </si>
  <si>
    <t>01012135</t>
  </si>
  <si>
    <t>01012136</t>
  </si>
  <si>
    <t>01012137</t>
  </si>
  <si>
    <t>01012138</t>
  </si>
  <si>
    <t>01012139</t>
  </si>
  <si>
    <t>01012140</t>
  </si>
  <si>
    <t>01012141</t>
  </si>
  <si>
    <t>01012142</t>
  </si>
  <si>
    <t>01012143</t>
  </si>
  <si>
    <t>01012144</t>
  </si>
  <si>
    <t>01012145</t>
  </si>
  <si>
    <t>01012146</t>
  </si>
  <si>
    <t>01012147</t>
  </si>
  <si>
    <t>01012148</t>
  </si>
  <si>
    <t>01012149</t>
  </si>
  <si>
    <t>01012150</t>
  </si>
  <si>
    <t>01012151</t>
  </si>
  <si>
    <t>01012152</t>
  </si>
  <si>
    <t>01012153</t>
  </si>
  <si>
    <t>01012154</t>
  </si>
  <si>
    <t>01012155</t>
  </si>
  <si>
    <t>01012156</t>
  </si>
  <si>
    <t>01012157</t>
  </si>
  <si>
    <t>01012158</t>
  </si>
  <si>
    <t>01012159</t>
  </si>
  <si>
    <t>01012160</t>
  </si>
  <si>
    <t>01012161</t>
  </si>
  <si>
    <t>01012162</t>
  </si>
  <si>
    <t>01012163</t>
  </si>
  <si>
    <t>01012164</t>
  </si>
  <si>
    <t>01012165</t>
  </si>
  <si>
    <t>01012166</t>
  </si>
  <si>
    <t>01012167</t>
  </si>
  <si>
    <t>01012168</t>
  </si>
  <si>
    <t>01012169</t>
  </si>
  <si>
    <t>01012170</t>
  </si>
  <si>
    <t>01012171</t>
  </si>
  <si>
    <t>01012172</t>
  </si>
  <si>
    <t>01012173</t>
  </si>
  <si>
    <t>01012174</t>
  </si>
  <si>
    <t>01012175</t>
  </si>
  <si>
    <t>01012176</t>
  </si>
  <si>
    <t>01012177</t>
  </si>
  <si>
    <t>01012178</t>
  </si>
  <si>
    <t>01012179</t>
  </si>
  <si>
    <t>01012180</t>
  </si>
  <si>
    <t>01012181</t>
  </si>
  <si>
    <t>01012182</t>
  </si>
  <si>
    <t>01012183</t>
  </si>
  <si>
    <t>01012184</t>
  </si>
  <si>
    <t>01012185</t>
  </si>
  <si>
    <t>01012186</t>
  </si>
  <si>
    <t>01012187</t>
  </si>
  <si>
    <t>01012188</t>
  </si>
  <si>
    <t>01012189</t>
  </si>
  <si>
    <t>01012190</t>
  </si>
  <si>
    <t>01012191</t>
  </si>
  <si>
    <t>01012192</t>
  </si>
  <si>
    <t>01012193</t>
  </si>
  <si>
    <t>01012194</t>
  </si>
  <si>
    <t>01012195</t>
  </si>
  <si>
    <t>01012196</t>
  </si>
  <si>
    <t>01012197</t>
  </si>
  <si>
    <t>01012198</t>
  </si>
  <si>
    <t>01012199</t>
  </si>
  <si>
    <t>01012200</t>
  </si>
  <si>
    <t>01012201</t>
  </si>
  <si>
    <t>01012202</t>
  </si>
  <si>
    <t>01012203</t>
  </si>
  <si>
    <t>01012204</t>
  </si>
  <si>
    <t>01012205</t>
  </si>
  <si>
    <t>01012206</t>
  </si>
  <si>
    <t>01012207</t>
  </si>
  <si>
    <t>01012208</t>
  </si>
  <si>
    <t>01012209</t>
  </si>
  <si>
    <t>01012210</t>
  </si>
  <si>
    <t>01012211</t>
  </si>
  <si>
    <t>01012212</t>
  </si>
  <si>
    <t>01012213</t>
  </si>
  <si>
    <t>01012214</t>
  </si>
  <si>
    <t>01012215</t>
  </si>
  <si>
    <t>01012216</t>
  </si>
  <si>
    <t>01012217</t>
  </si>
  <si>
    <t>01012218</t>
  </si>
  <si>
    <t>01012219</t>
  </si>
  <si>
    <t>01012220</t>
  </si>
  <si>
    <t>01012221</t>
  </si>
  <si>
    <t>01012222</t>
  </si>
  <si>
    <t>01012223</t>
  </si>
  <si>
    <t>01012224</t>
  </si>
  <si>
    <t>01012225</t>
  </si>
  <si>
    <t>01012226</t>
  </si>
  <si>
    <t>01012227</t>
  </si>
  <si>
    <t>01012228</t>
  </si>
  <si>
    <t>01012229</t>
  </si>
  <si>
    <t>01012230</t>
  </si>
  <si>
    <t>01012231</t>
  </si>
  <si>
    <t>01012232</t>
  </si>
  <si>
    <t>01012233</t>
  </si>
  <si>
    <t>01012234</t>
  </si>
  <si>
    <t>01012235</t>
  </si>
  <si>
    <t>01012236</t>
  </si>
  <si>
    <t>01012237</t>
  </si>
  <si>
    <t>01012238</t>
  </si>
  <si>
    <t>01012239</t>
  </si>
  <si>
    <t>01012240</t>
  </si>
  <si>
    <t>01012241</t>
  </si>
  <si>
    <t>01012242</t>
  </si>
  <si>
    <t>01012243</t>
  </si>
  <si>
    <t>01012244</t>
  </si>
  <si>
    <t>01012245</t>
  </si>
  <si>
    <t>01012246</t>
  </si>
  <si>
    <t>01012247</t>
  </si>
  <si>
    <t>01012248</t>
  </si>
  <si>
    <t>01012249</t>
  </si>
  <si>
    <t>01012250</t>
  </si>
  <si>
    <t>01012251</t>
  </si>
  <si>
    <t>01012252</t>
  </si>
  <si>
    <t>01012253</t>
  </si>
  <si>
    <t>01012254</t>
  </si>
  <si>
    <t>01012255</t>
  </si>
  <si>
    <t>01012256</t>
  </si>
  <si>
    <t>01012257</t>
  </si>
  <si>
    <t>01012258</t>
  </si>
  <si>
    <t>01012259</t>
  </si>
  <si>
    <t>01012260</t>
  </si>
  <si>
    <t>01012261</t>
  </si>
  <si>
    <t>01012262</t>
  </si>
  <si>
    <t>01012263</t>
  </si>
  <si>
    <t>01012264</t>
  </si>
  <si>
    <t>01012265</t>
  </si>
  <si>
    <t>01012266</t>
  </si>
  <si>
    <t>01012267</t>
  </si>
  <si>
    <t>01012268</t>
  </si>
  <si>
    <t>01012269</t>
  </si>
  <si>
    <t>01012270</t>
  </si>
  <si>
    <t>01012271</t>
  </si>
  <si>
    <t>01012272</t>
  </si>
  <si>
    <t>01012273</t>
  </si>
  <si>
    <t>01012274</t>
  </si>
  <si>
    <t>01012275</t>
  </si>
  <si>
    <t>01012276</t>
  </si>
  <si>
    <t>01012277</t>
  </si>
  <si>
    <t>01012278</t>
  </si>
  <si>
    <t>01012279</t>
  </si>
  <si>
    <t>01012280</t>
  </si>
  <si>
    <t>01012281</t>
  </si>
  <si>
    <t>01012282</t>
  </si>
  <si>
    <t>01012283</t>
  </si>
  <si>
    <t>01012284</t>
  </si>
  <si>
    <t>01012285</t>
  </si>
  <si>
    <t>01012286</t>
  </si>
  <si>
    <t>01012287</t>
  </si>
  <si>
    <t>01012288</t>
  </si>
  <si>
    <t>01012289</t>
  </si>
  <si>
    <t>01012290</t>
  </si>
  <si>
    <t>01012291</t>
  </si>
  <si>
    <t>01012292</t>
  </si>
  <si>
    <t>01012293</t>
  </si>
  <si>
    <t>01012294</t>
  </si>
  <si>
    <t>01012295</t>
  </si>
  <si>
    <t>01012296</t>
  </si>
  <si>
    <t>01012297</t>
  </si>
  <si>
    <t>01012298</t>
  </si>
  <si>
    <t>01012299</t>
  </si>
  <si>
    <t>01012300</t>
  </si>
  <si>
    <t>01012301</t>
  </si>
  <si>
    <t>01012302</t>
  </si>
  <si>
    <t>01012303</t>
  </si>
  <si>
    <t>01012304</t>
  </si>
  <si>
    <t>01012305</t>
  </si>
  <si>
    <t>01012306</t>
  </si>
  <si>
    <t>01012307</t>
  </si>
  <si>
    <t>01012308</t>
  </si>
  <si>
    <t>01012309</t>
  </si>
  <si>
    <t>01012310</t>
  </si>
  <si>
    <t>01012311</t>
  </si>
  <si>
    <t>01012312</t>
  </si>
  <si>
    <t>01012313</t>
  </si>
  <si>
    <t>01012314</t>
  </si>
  <si>
    <t>01012315</t>
  </si>
  <si>
    <t>01012316</t>
  </si>
  <si>
    <t>01012317</t>
  </si>
  <si>
    <t>01012318</t>
  </si>
  <si>
    <t>01012319</t>
  </si>
  <si>
    <t>01012320</t>
  </si>
  <si>
    <t>01012321</t>
  </si>
  <si>
    <t>01012322</t>
  </si>
  <si>
    <t>01012323</t>
  </si>
  <si>
    <t>01012324</t>
  </si>
  <si>
    <t>01012325</t>
  </si>
  <si>
    <t>01012326</t>
  </si>
  <si>
    <t>01012327</t>
  </si>
  <si>
    <t>01012328</t>
  </si>
  <si>
    <t>01012329</t>
  </si>
  <si>
    <t>01012330</t>
  </si>
  <si>
    <t>01012331</t>
  </si>
  <si>
    <t>01012332</t>
  </si>
  <si>
    <t>01012333</t>
  </si>
  <si>
    <t>01012334</t>
  </si>
  <si>
    <t>01012335</t>
  </si>
  <si>
    <t>01012336</t>
  </si>
  <si>
    <t>01012337</t>
  </si>
  <si>
    <t>01012338</t>
  </si>
  <si>
    <t>01012339</t>
  </si>
  <si>
    <t>01012340</t>
  </si>
  <si>
    <t>01012341</t>
  </si>
  <si>
    <t>01012342</t>
  </si>
  <si>
    <t>01012343</t>
  </si>
  <si>
    <t>01012344</t>
  </si>
  <si>
    <t>01012345</t>
  </si>
  <si>
    <t>01012346</t>
  </si>
  <si>
    <t>01012347</t>
  </si>
  <si>
    <t>01012348</t>
  </si>
  <si>
    <t>01012349</t>
  </si>
  <si>
    <t>01012350</t>
  </si>
  <si>
    <t>01012351</t>
  </si>
  <si>
    <t>01012352</t>
  </si>
  <si>
    <t>01012353</t>
  </si>
  <si>
    <t>01012354</t>
  </si>
  <si>
    <t>01012355</t>
  </si>
  <si>
    <t>01012356</t>
  </si>
  <si>
    <t>01012357</t>
  </si>
  <si>
    <t>01012358</t>
  </si>
  <si>
    <t>01012359</t>
  </si>
  <si>
    <t>01012360</t>
  </si>
  <si>
    <t>01012361</t>
  </si>
  <si>
    <t>01012362</t>
  </si>
  <si>
    <t>01012363</t>
  </si>
  <si>
    <t>01012364</t>
  </si>
  <si>
    <t>01012365</t>
  </si>
  <si>
    <t>01012366</t>
  </si>
  <si>
    <t>01012367</t>
  </si>
  <si>
    <t>01012368</t>
  </si>
  <si>
    <t>01012369</t>
  </si>
  <si>
    <t>01012370</t>
  </si>
  <si>
    <t>01012371</t>
  </si>
  <si>
    <t>01012372</t>
  </si>
  <si>
    <t>01012373</t>
  </si>
  <si>
    <t>01012374</t>
  </si>
  <si>
    <t>01012375</t>
  </si>
  <si>
    <t>01012376</t>
  </si>
  <si>
    <t>01012377</t>
  </si>
  <si>
    <t>01012378</t>
  </si>
  <si>
    <t>01012379</t>
  </si>
  <si>
    <t>01012380</t>
  </si>
  <si>
    <t>01012381</t>
  </si>
  <si>
    <t>01012382</t>
  </si>
  <si>
    <t>01012383</t>
  </si>
  <si>
    <t>01012384</t>
  </si>
  <si>
    <t>01012385</t>
  </si>
  <si>
    <t>01012386</t>
  </si>
  <si>
    <t>01012387</t>
  </si>
  <si>
    <t>01012388</t>
  </si>
  <si>
    <t>01012389</t>
  </si>
  <si>
    <t>01012390</t>
  </si>
  <si>
    <t>01012391</t>
  </si>
  <si>
    <t>01012392</t>
  </si>
  <si>
    <t>01012393</t>
  </si>
  <si>
    <t>01012394</t>
  </si>
  <si>
    <t>01012395</t>
  </si>
  <si>
    <t>01012396</t>
  </si>
  <si>
    <t>01012397</t>
  </si>
  <si>
    <t>01012398</t>
  </si>
  <si>
    <t>01012399</t>
  </si>
  <si>
    <t>01012400</t>
  </si>
  <si>
    <t>01012401</t>
  </si>
  <si>
    <t>01012402</t>
  </si>
  <si>
    <t>01012403</t>
  </si>
  <si>
    <t>01012404</t>
  </si>
  <si>
    <t>01012405</t>
  </si>
  <si>
    <t>01012406</t>
  </si>
  <si>
    <t>01012407</t>
  </si>
  <si>
    <t>01012408</t>
  </si>
  <si>
    <t>01012409</t>
  </si>
  <si>
    <t>01012410</t>
  </si>
  <si>
    <t>01012411</t>
  </si>
  <si>
    <t>01012412</t>
  </si>
  <si>
    <t>01012413</t>
  </si>
  <si>
    <t>01012414</t>
  </si>
  <si>
    <t>01012415</t>
  </si>
  <si>
    <t>01012416</t>
  </si>
  <si>
    <t>01012417</t>
  </si>
  <si>
    <t>01012418</t>
  </si>
  <si>
    <t>01012419</t>
  </si>
  <si>
    <t>01012420</t>
  </si>
  <si>
    <t>01012421</t>
  </si>
  <si>
    <t>01012422</t>
  </si>
  <si>
    <t>01012423</t>
  </si>
  <si>
    <t>01012424</t>
  </si>
  <si>
    <t>01012425</t>
  </si>
  <si>
    <t>01012426</t>
  </si>
  <si>
    <t>01012427</t>
  </si>
  <si>
    <t>01012428</t>
  </si>
  <si>
    <t>01012429</t>
  </si>
  <si>
    <t>01012430</t>
  </si>
  <si>
    <t>01012431</t>
  </si>
  <si>
    <t>01012432</t>
  </si>
  <si>
    <t>01012433</t>
  </si>
  <si>
    <t>01012434</t>
  </si>
  <si>
    <t>01012435</t>
  </si>
  <si>
    <t>01012436</t>
  </si>
  <si>
    <t>01012437</t>
  </si>
  <si>
    <t>01012438</t>
  </si>
  <si>
    <t>01012439</t>
  </si>
  <si>
    <t>01012440</t>
  </si>
  <si>
    <t>01012441</t>
  </si>
  <si>
    <t>01012442</t>
  </si>
  <si>
    <t>01012443</t>
  </si>
  <si>
    <t>01012444</t>
  </si>
  <si>
    <t>01012445</t>
  </si>
  <si>
    <t>01012446</t>
  </si>
  <si>
    <t>01012447</t>
  </si>
  <si>
    <t>01012448</t>
  </si>
  <si>
    <t>01012449</t>
  </si>
  <si>
    <t>01012450</t>
  </si>
  <si>
    <t>01012451</t>
  </si>
  <si>
    <t>01012452</t>
  </si>
  <si>
    <t>01012453</t>
  </si>
  <si>
    <t>01012454</t>
  </si>
  <si>
    <t>01012455</t>
  </si>
  <si>
    <t>01012456</t>
  </si>
  <si>
    <t>01012457</t>
  </si>
  <si>
    <t>01012458</t>
  </si>
  <si>
    <t>01012459</t>
  </si>
  <si>
    <t>01012460</t>
  </si>
  <si>
    <t>01012461</t>
  </si>
  <si>
    <t>01012462</t>
  </si>
  <si>
    <t>01012463</t>
  </si>
  <si>
    <t>01012464</t>
  </si>
  <si>
    <t>01012465</t>
  </si>
  <si>
    <t>01012466</t>
  </si>
  <si>
    <t>01012467</t>
  </si>
  <si>
    <t>01012468</t>
  </si>
  <si>
    <t>01012469</t>
  </si>
  <si>
    <t>01012470</t>
  </si>
  <si>
    <t>01012471</t>
  </si>
  <si>
    <t>01012472</t>
  </si>
  <si>
    <t>01012473</t>
  </si>
  <si>
    <t>01012474</t>
  </si>
  <si>
    <t>01012475</t>
  </si>
  <si>
    <t>01012476</t>
  </si>
  <si>
    <t>01012477</t>
  </si>
  <si>
    <t>01012478</t>
  </si>
  <si>
    <t>01012479</t>
  </si>
  <si>
    <t>01012480</t>
  </si>
  <si>
    <t>01012481</t>
  </si>
  <si>
    <t>01012482</t>
  </si>
  <si>
    <t>01012483</t>
  </si>
  <si>
    <t>01012484</t>
  </si>
  <si>
    <t>01012485</t>
  </si>
  <si>
    <t>01012486</t>
  </si>
  <si>
    <t>01012487</t>
  </si>
  <si>
    <t>01012488</t>
  </si>
  <si>
    <t>01012489</t>
  </si>
  <si>
    <t>01012490</t>
  </si>
  <si>
    <t>01012491</t>
  </si>
  <si>
    <t>01012492</t>
  </si>
  <si>
    <t>01012493</t>
  </si>
  <si>
    <t>01012494</t>
  </si>
  <si>
    <t>01012495</t>
  </si>
  <si>
    <t>01012496</t>
  </si>
  <si>
    <t>01012497</t>
  </si>
  <si>
    <t>01012498</t>
  </si>
  <si>
    <t>01012499</t>
  </si>
  <si>
    <t>01012500</t>
  </si>
  <si>
    <t>01012501</t>
  </si>
  <si>
    <t>01012502</t>
  </si>
  <si>
    <t>01012503</t>
  </si>
  <si>
    <t>01012504</t>
  </si>
  <si>
    <t>01012505</t>
  </si>
  <si>
    <t>01012506</t>
  </si>
  <si>
    <t>01012507</t>
  </si>
  <si>
    <t>01012508</t>
  </si>
  <si>
    <t>01012509</t>
  </si>
  <si>
    <t>01012510</t>
  </si>
  <si>
    <t>01012511</t>
  </si>
  <si>
    <t>01012512</t>
  </si>
  <si>
    <t>01012513</t>
  </si>
  <si>
    <t>01012514</t>
  </si>
  <si>
    <t>01012515</t>
  </si>
  <si>
    <t>01012516</t>
  </si>
  <si>
    <t>01012517</t>
  </si>
  <si>
    <t>01012518</t>
  </si>
  <si>
    <t>01012519</t>
  </si>
  <si>
    <t>01012520</t>
  </si>
  <si>
    <t>01012521</t>
  </si>
  <si>
    <t>01012522</t>
  </si>
  <si>
    <t>01012523</t>
  </si>
  <si>
    <t>01012524</t>
  </si>
  <si>
    <t>01012525</t>
  </si>
  <si>
    <t>01012526</t>
  </si>
  <si>
    <t>01012527</t>
  </si>
  <si>
    <t>01012528</t>
  </si>
  <si>
    <t>01012529</t>
  </si>
  <si>
    <t>01012530</t>
  </si>
  <si>
    <t>01012531</t>
  </si>
  <si>
    <t>01012532</t>
  </si>
  <si>
    <t>01012533</t>
  </si>
  <si>
    <t>01012534</t>
  </si>
  <si>
    <t>01012535</t>
  </si>
  <si>
    <t>01012536</t>
  </si>
  <si>
    <t>01012537</t>
  </si>
  <si>
    <t>01012538</t>
  </si>
  <si>
    <t>01012539</t>
  </si>
  <si>
    <t>01012540</t>
  </si>
  <si>
    <t>01012541</t>
  </si>
  <si>
    <t>01012542</t>
  </si>
  <si>
    <t>01012543</t>
  </si>
  <si>
    <t>01012544</t>
  </si>
  <si>
    <t>01012545</t>
  </si>
  <si>
    <t>01012546</t>
  </si>
  <si>
    <t>01012547</t>
  </si>
  <si>
    <t>01012548</t>
  </si>
  <si>
    <t>01012549</t>
  </si>
  <si>
    <t>01012550</t>
  </si>
  <si>
    <t>01012551</t>
  </si>
  <si>
    <t>01012552</t>
  </si>
  <si>
    <t>01012553</t>
  </si>
  <si>
    <t>01012554</t>
  </si>
  <si>
    <t>01012555</t>
  </si>
  <si>
    <t>01012556</t>
  </si>
  <si>
    <t>01012557</t>
  </si>
  <si>
    <t>01012558</t>
  </si>
  <si>
    <t>01012559</t>
  </si>
  <si>
    <t>01012560</t>
  </si>
  <si>
    <t>01012561</t>
  </si>
  <si>
    <t>01012562</t>
  </si>
  <si>
    <t>01012563</t>
  </si>
  <si>
    <t>01012564</t>
  </si>
  <si>
    <t>01012565</t>
  </si>
  <si>
    <t>01012566</t>
  </si>
  <si>
    <t>01012567</t>
  </si>
  <si>
    <t>01012568</t>
  </si>
  <si>
    <t>01012569</t>
  </si>
  <si>
    <t>01012570</t>
  </si>
  <si>
    <t>01012571</t>
  </si>
  <si>
    <t>01012572</t>
  </si>
  <si>
    <t>01012573</t>
  </si>
  <si>
    <t>01012574</t>
  </si>
  <si>
    <t>01012575</t>
  </si>
  <si>
    <t>01012576</t>
  </si>
  <si>
    <t>01012577</t>
  </si>
  <si>
    <t>01012578</t>
  </si>
  <si>
    <t>01012579</t>
  </si>
  <si>
    <t>01012580</t>
  </si>
  <si>
    <t>01012581</t>
  </si>
  <si>
    <t>01012582</t>
  </si>
  <si>
    <t>01012583</t>
  </si>
  <si>
    <t>01012584</t>
  </si>
  <si>
    <t>01012585</t>
  </si>
  <si>
    <t>01012586</t>
  </si>
  <si>
    <t>01012587</t>
  </si>
  <si>
    <t>01012588</t>
  </si>
  <si>
    <t>01012589</t>
  </si>
  <si>
    <t>01012590</t>
  </si>
  <si>
    <t>01012591</t>
  </si>
  <si>
    <t>01012592</t>
  </si>
  <si>
    <t>01012593</t>
  </si>
  <si>
    <t>01012594</t>
  </si>
  <si>
    <t>01012595</t>
  </si>
  <si>
    <t>01012596</t>
  </si>
  <si>
    <t>01012597</t>
  </si>
  <si>
    <t>01012598</t>
  </si>
  <si>
    <t>01012599</t>
  </si>
  <si>
    <t>01012600</t>
  </si>
  <si>
    <t>01012601</t>
  </si>
  <si>
    <t>01012602</t>
  </si>
  <si>
    <t>01012603</t>
  </si>
  <si>
    <t>01012604</t>
  </si>
  <si>
    <t>01012605</t>
  </si>
  <si>
    <t>01012606</t>
  </si>
  <si>
    <t>01012607</t>
  </si>
  <si>
    <t>01012608</t>
  </si>
  <si>
    <t>01012609</t>
  </si>
  <si>
    <t>01012610</t>
  </si>
  <si>
    <t>01012611</t>
  </si>
  <si>
    <t>01012612</t>
  </si>
  <si>
    <t>01012613</t>
  </si>
  <si>
    <t>01012614</t>
  </si>
  <si>
    <t>01012615</t>
  </si>
  <si>
    <t>01012616</t>
  </si>
  <si>
    <t>01012617</t>
  </si>
  <si>
    <t>01012618</t>
  </si>
  <si>
    <t>01012619</t>
  </si>
  <si>
    <t>01012620</t>
  </si>
  <si>
    <t>01012621</t>
  </si>
  <si>
    <t>01012622</t>
  </si>
  <si>
    <t>01012623</t>
  </si>
  <si>
    <t>01012624</t>
  </si>
  <si>
    <t>01012625</t>
  </si>
  <si>
    <t>01012626</t>
  </si>
  <si>
    <t>01012627</t>
  </si>
  <si>
    <t>01012628</t>
  </si>
  <si>
    <t>01012629</t>
  </si>
  <si>
    <t>01012630</t>
  </si>
  <si>
    <t>01012631</t>
  </si>
  <si>
    <t>01012632</t>
  </si>
  <si>
    <t>01012633</t>
  </si>
  <si>
    <t>01012634</t>
  </si>
  <si>
    <t>01012635</t>
  </si>
  <si>
    <t>01012636</t>
  </si>
  <si>
    <t>01012637</t>
  </si>
  <si>
    <t>01012638</t>
  </si>
  <si>
    <t>01012639</t>
  </si>
  <si>
    <t>01012640</t>
  </si>
  <si>
    <t>01012641</t>
  </si>
  <si>
    <t>01012642</t>
  </si>
  <si>
    <t>01012643</t>
  </si>
  <si>
    <t>01012644</t>
  </si>
  <si>
    <t>01012645</t>
  </si>
  <si>
    <t>01012646</t>
  </si>
  <si>
    <t>01012647</t>
  </si>
  <si>
    <t>01012648</t>
  </si>
  <si>
    <t>01012649</t>
  </si>
  <si>
    <t>01012650</t>
  </si>
  <si>
    <t>01012651</t>
  </si>
  <si>
    <t>01012652</t>
  </si>
  <si>
    <t>01012653</t>
  </si>
  <si>
    <t>01012654</t>
  </si>
  <si>
    <t>01012655</t>
  </si>
  <si>
    <t>01012656</t>
  </si>
  <si>
    <t>01012657</t>
  </si>
  <si>
    <t>01012658</t>
  </si>
  <si>
    <t>01012659</t>
  </si>
  <si>
    <t>01012660</t>
  </si>
  <si>
    <t>01012661</t>
  </si>
  <si>
    <t>01012662</t>
  </si>
  <si>
    <t>01012663</t>
  </si>
  <si>
    <t>01012664</t>
  </si>
  <si>
    <t>01012665</t>
  </si>
  <si>
    <t>01012666</t>
  </si>
  <si>
    <t>01012667</t>
  </si>
  <si>
    <t>01012668</t>
  </si>
  <si>
    <t>01012669</t>
  </si>
  <si>
    <t>01012670</t>
  </si>
  <si>
    <t>01012671</t>
  </si>
  <si>
    <t>01012672</t>
  </si>
  <si>
    <t>01012673</t>
  </si>
  <si>
    <t>01012674</t>
  </si>
  <si>
    <t>01012675</t>
  </si>
  <si>
    <t>01012676</t>
  </si>
  <si>
    <t>01012677</t>
  </si>
  <si>
    <t>01012678</t>
  </si>
  <si>
    <t>01012679</t>
  </si>
  <si>
    <t>01012680</t>
  </si>
  <si>
    <t>01012681</t>
  </si>
  <si>
    <t>01012682</t>
  </si>
  <si>
    <t>01012683</t>
  </si>
  <si>
    <t>01012684</t>
  </si>
  <si>
    <t>01012685</t>
  </si>
  <si>
    <t>01012686</t>
  </si>
  <si>
    <t>01012687</t>
  </si>
  <si>
    <t>01012688</t>
  </si>
  <si>
    <t>01012689</t>
  </si>
  <si>
    <t>01012690</t>
  </si>
  <si>
    <t>01012691</t>
  </si>
  <si>
    <t>01012692</t>
  </si>
  <si>
    <t>01012693</t>
  </si>
  <si>
    <t>01012694</t>
  </si>
  <si>
    <t>01012695</t>
  </si>
  <si>
    <t>01012696</t>
  </si>
  <si>
    <t>01012697</t>
  </si>
  <si>
    <t>01012698</t>
  </si>
  <si>
    <t>01012699</t>
  </si>
  <si>
    <t>01012700</t>
  </si>
  <si>
    <t>01012701</t>
  </si>
  <si>
    <t>01012702</t>
  </si>
  <si>
    <t>01012703</t>
  </si>
  <si>
    <t>01012704</t>
  </si>
  <si>
    <t>01012705</t>
  </si>
  <si>
    <t>01012706</t>
  </si>
  <si>
    <t>01012707</t>
  </si>
  <si>
    <t>01012708</t>
  </si>
  <si>
    <t>01012709</t>
  </si>
  <si>
    <t>01012710</t>
  </si>
  <si>
    <t>01012711</t>
  </si>
  <si>
    <t>01012712</t>
  </si>
  <si>
    <t>01012713</t>
  </si>
  <si>
    <t>01012714</t>
  </si>
  <si>
    <t>01012715</t>
  </si>
  <si>
    <t>01012716</t>
  </si>
  <si>
    <t>01012717</t>
  </si>
  <si>
    <t>01012718</t>
  </si>
  <si>
    <t>01012719</t>
  </si>
  <si>
    <t>01012720</t>
  </si>
  <si>
    <t>01012721</t>
  </si>
  <si>
    <t>01012722</t>
  </si>
  <si>
    <t>01012723</t>
  </si>
  <si>
    <t>01012724</t>
  </si>
  <si>
    <t>01012725</t>
  </si>
  <si>
    <t>01012726</t>
  </si>
  <si>
    <t>01012727</t>
  </si>
  <si>
    <t>01012728</t>
  </si>
  <si>
    <t>01012729</t>
  </si>
  <si>
    <t>01012730</t>
  </si>
  <si>
    <t>01012731</t>
  </si>
  <si>
    <t>01012732</t>
  </si>
  <si>
    <t>01012733</t>
  </si>
  <si>
    <t>01012734</t>
  </si>
  <si>
    <t>01012735</t>
  </si>
  <si>
    <t>01012736</t>
  </si>
  <si>
    <t>01012737</t>
  </si>
  <si>
    <t>01012738</t>
  </si>
  <si>
    <t>01012739</t>
  </si>
  <si>
    <t>01012740</t>
  </si>
  <si>
    <t>01012741</t>
  </si>
  <si>
    <t>01012742</t>
  </si>
  <si>
    <t>01012743</t>
  </si>
  <si>
    <t>01012744</t>
  </si>
  <si>
    <t>01012745</t>
  </si>
  <si>
    <t>01012746</t>
  </si>
  <si>
    <t>01012747</t>
  </si>
  <si>
    <t>01012748</t>
  </si>
  <si>
    <t>01012749</t>
  </si>
  <si>
    <t>01012750</t>
  </si>
  <si>
    <t>01012751</t>
  </si>
  <si>
    <t>01012752</t>
  </si>
  <si>
    <t>01012753</t>
  </si>
  <si>
    <t>01012754</t>
  </si>
  <si>
    <t>01012755</t>
  </si>
  <si>
    <t>01012756</t>
  </si>
  <si>
    <t>01012757</t>
  </si>
  <si>
    <t>01012758</t>
  </si>
  <si>
    <t>01012759</t>
  </si>
  <si>
    <t>01012760</t>
  </si>
  <si>
    <t>01012761</t>
  </si>
  <si>
    <t>01012762</t>
  </si>
  <si>
    <t>01012763</t>
  </si>
  <si>
    <t>01012764</t>
  </si>
  <si>
    <t>01012765</t>
  </si>
  <si>
    <t>01012766</t>
  </si>
  <si>
    <t>01012767</t>
  </si>
  <si>
    <t>01012768</t>
  </si>
  <si>
    <t>01012769</t>
  </si>
  <si>
    <t>01012770</t>
  </si>
  <si>
    <t>01012771</t>
  </si>
  <si>
    <t>01012772</t>
  </si>
  <si>
    <t>01012773</t>
  </si>
  <si>
    <t>01012774</t>
  </si>
  <si>
    <t>01012775</t>
  </si>
  <si>
    <t>01012776</t>
  </si>
  <si>
    <t>01012777</t>
  </si>
  <si>
    <t>01012778</t>
  </si>
  <si>
    <t>01012779</t>
  </si>
  <si>
    <t>01012780</t>
  </si>
  <si>
    <t>01012781</t>
  </si>
  <si>
    <t>01012782</t>
  </si>
  <si>
    <t>01012783</t>
  </si>
  <si>
    <t>01012784</t>
  </si>
  <si>
    <t>01012785</t>
  </si>
  <si>
    <t>01012786</t>
  </si>
  <si>
    <t>01012787</t>
  </si>
  <si>
    <t>01012788</t>
  </si>
  <si>
    <t>01012789</t>
  </si>
  <si>
    <t>01012790</t>
  </si>
  <si>
    <t>01012791</t>
  </si>
  <si>
    <t>01012792</t>
  </si>
  <si>
    <t>01012793</t>
  </si>
  <si>
    <t>01012794</t>
  </si>
  <si>
    <t>01012795</t>
  </si>
  <si>
    <t>01012796</t>
  </si>
  <si>
    <t>01012797</t>
  </si>
  <si>
    <t>01012798</t>
  </si>
  <si>
    <t>01012799</t>
  </si>
  <si>
    <t>01012800</t>
  </si>
  <si>
    <t>01012801</t>
  </si>
  <si>
    <t>01012802</t>
  </si>
  <si>
    <t>01012803</t>
  </si>
  <si>
    <t>01012804</t>
  </si>
  <si>
    <t>01012805</t>
  </si>
  <si>
    <t>01012806</t>
  </si>
  <si>
    <t>01012807</t>
  </si>
  <si>
    <t>01012808</t>
  </si>
  <si>
    <t>01012809</t>
  </si>
  <si>
    <t>01012810</t>
  </si>
  <si>
    <t>01012811</t>
  </si>
  <si>
    <t>01012812</t>
  </si>
  <si>
    <t>01012813</t>
  </si>
  <si>
    <t>01012814</t>
  </si>
  <si>
    <t>01012815</t>
  </si>
  <si>
    <t>01012816</t>
  </si>
  <si>
    <t>01012817</t>
  </si>
  <si>
    <t>01012818</t>
  </si>
  <si>
    <t>01012819</t>
  </si>
  <si>
    <t>01012820</t>
  </si>
  <si>
    <t>01012821</t>
  </si>
  <si>
    <t>01012822</t>
  </si>
  <si>
    <t>01012823</t>
  </si>
  <si>
    <t>01012824</t>
  </si>
  <si>
    <t>01012825</t>
  </si>
  <si>
    <t>01012826</t>
  </si>
  <si>
    <t>01012827</t>
  </si>
  <si>
    <t>01012828</t>
  </si>
  <si>
    <t>01012829</t>
  </si>
  <si>
    <t>01012830</t>
  </si>
  <si>
    <t>01012831</t>
  </si>
  <si>
    <t>01012832</t>
  </si>
  <si>
    <t>01012833</t>
  </si>
  <si>
    <t>01012834</t>
  </si>
  <si>
    <t>01012835</t>
  </si>
  <si>
    <t>01012836</t>
  </si>
  <si>
    <t>01012837</t>
  </si>
  <si>
    <t>01012838</t>
  </si>
  <si>
    <t>01012839</t>
  </si>
  <si>
    <t>01012840</t>
  </si>
  <si>
    <t>01012841</t>
  </si>
  <si>
    <t>01012842</t>
  </si>
  <si>
    <t>01012843</t>
  </si>
  <si>
    <t>01012844</t>
  </si>
  <si>
    <t>01012845</t>
  </si>
  <si>
    <t>01012846</t>
  </si>
  <si>
    <t>01012847</t>
  </si>
  <si>
    <t>01012848</t>
  </si>
  <si>
    <t>01012849</t>
  </si>
  <si>
    <t>01012850</t>
  </si>
  <si>
    <t>01012851</t>
  </si>
  <si>
    <t>01012852</t>
  </si>
  <si>
    <t>01012853</t>
  </si>
  <si>
    <t>01012854</t>
  </si>
  <si>
    <t>01012855</t>
  </si>
  <si>
    <t>01012856</t>
  </si>
  <si>
    <t>01012857</t>
  </si>
  <si>
    <t>01012858</t>
  </si>
  <si>
    <t>01012859</t>
  </si>
  <si>
    <t>01012860</t>
  </si>
  <si>
    <t>01012861</t>
  </si>
  <si>
    <t>01012862</t>
  </si>
  <si>
    <t>01012863</t>
  </si>
  <si>
    <t>01012864</t>
  </si>
  <si>
    <t>01012865</t>
  </si>
  <si>
    <t>01012866</t>
  </si>
  <si>
    <t>01012867</t>
  </si>
  <si>
    <t>01012868</t>
  </si>
  <si>
    <t>01012869</t>
  </si>
  <si>
    <t>01012870</t>
  </si>
  <si>
    <t>01012871</t>
  </si>
  <si>
    <t>01012872</t>
  </si>
  <si>
    <t>01012873</t>
  </si>
  <si>
    <t>01012874</t>
  </si>
  <si>
    <t>01012875</t>
  </si>
  <si>
    <t>01012876</t>
  </si>
  <si>
    <t>01012877</t>
  </si>
  <si>
    <t>01012878</t>
  </si>
  <si>
    <t>01012879</t>
  </si>
  <si>
    <t>01012880</t>
  </si>
  <si>
    <t>01012881</t>
  </si>
  <si>
    <t>01012882</t>
  </si>
  <si>
    <t>01012883</t>
  </si>
  <si>
    <t>01012884</t>
  </si>
  <si>
    <t>01012885</t>
  </si>
  <si>
    <t>01012886</t>
  </si>
  <si>
    <t>01012887</t>
  </si>
  <si>
    <t>01012888</t>
  </si>
  <si>
    <t>01012889</t>
  </si>
  <si>
    <t>01012890</t>
  </si>
  <si>
    <t>01012891</t>
  </si>
  <si>
    <t>01012892</t>
  </si>
  <si>
    <t>01012893</t>
  </si>
  <si>
    <t>01012894</t>
  </si>
  <si>
    <t>01012895</t>
  </si>
  <si>
    <t>01012896</t>
  </si>
  <si>
    <t>01012897</t>
  </si>
  <si>
    <t>01012898</t>
  </si>
  <si>
    <t>01012899</t>
  </si>
  <si>
    <t>01012900</t>
  </si>
  <si>
    <t>01012901</t>
  </si>
  <si>
    <t>01012902</t>
  </si>
  <si>
    <t>01012903</t>
  </si>
  <si>
    <t>01012904</t>
  </si>
  <si>
    <t>01012905</t>
  </si>
  <si>
    <t>01012906</t>
  </si>
  <si>
    <t>01012907</t>
  </si>
  <si>
    <t>01012908</t>
  </si>
  <si>
    <t>01012909</t>
  </si>
  <si>
    <t>01012910</t>
  </si>
  <si>
    <t>01012911</t>
  </si>
  <si>
    <t>01012912</t>
  </si>
  <si>
    <t>01012913</t>
  </si>
  <si>
    <t>01012914</t>
  </si>
  <si>
    <t>01012915</t>
  </si>
  <si>
    <t>01012916</t>
  </si>
  <si>
    <t>01012917</t>
  </si>
  <si>
    <t>01012918</t>
  </si>
  <si>
    <t>01012919</t>
  </si>
  <si>
    <t>01012920</t>
  </si>
  <si>
    <t>01012921</t>
  </si>
  <si>
    <t>01012922</t>
  </si>
  <si>
    <t>01012923</t>
  </si>
  <si>
    <t>01012924</t>
  </si>
  <si>
    <t>01012925</t>
  </si>
  <si>
    <t>01012926</t>
  </si>
  <si>
    <t>01012927</t>
  </si>
  <si>
    <t>01012928</t>
  </si>
  <si>
    <t>01012929</t>
  </si>
  <si>
    <t>01012930</t>
  </si>
  <si>
    <t>01012931</t>
  </si>
  <si>
    <t>01012932</t>
  </si>
  <si>
    <t>01012933</t>
  </si>
  <si>
    <t>01012934</t>
  </si>
  <si>
    <t>01012935</t>
  </si>
  <si>
    <t>01012936</t>
  </si>
  <si>
    <t>01012937</t>
  </si>
  <si>
    <t>01012938</t>
  </si>
  <si>
    <t>01012939</t>
  </si>
  <si>
    <t>01012940</t>
  </si>
  <si>
    <t>01012941</t>
  </si>
  <si>
    <t>01012942</t>
  </si>
  <si>
    <t>01012943</t>
  </si>
  <si>
    <t>01012944</t>
  </si>
  <si>
    <t>01012945</t>
  </si>
  <si>
    <t>01012946</t>
  </si>
  <si>
    <t>01012947</t>
  </si>
  <si>
    <t>01012948</t>
  </si>
  <si>
    <t>01012949</t>
  </si>
  <si>
    <t>01012950</t>
  </si>
  <si>
    <t>01012951</t>
  </si>
  <si>
    <t>01012952</t>
  </si>
  <si>
    <t>01012953</t>
  </si>
  <si>
    <t>01012954</t>
  </si>
  <si>
    <t>01012955</t>
  </si>
  <si>
    <t>01012956</t>
  </si>
  <si>
    <t>01012957</t>
  </si>
  <si>
    <t>01012958</t>
  </si>
  <si>
    <t>01012959</t>
  </si>
  <si>
    <t>01012960</t>
  </si>
  <si>
    <t>01012961</t>
  </si>
  <si>
    <t>01012962</t>
  </si>
  <si>
    <t>01012963</t>
  </si>
  <si>
    <t>01012964</t>
  </si>
  <si>
    <t>01012965</t>
  </si>
  <si>
    <t>01012966</t>
  </si>
  <si>
    <t>01012967</t>
  </si>
  <si>
    <t>01012968</t>
  </si>
  <si>
    <t>01012969</t>
  </si>
  <si>
    <t>01012970</t>
  </si>
  <si>
    <t>01012971</t>
  </si>
  <si>
    <t>01012972</t>
  </si>
  <si>
    <t>01012973</t>
  </si>
  <si>
    <t>01012974</t>
  </si>
  <si>
    <t>01012975</t>
  </si>
  <si>
    <t>01012976</t>
  </si>
  <si>
    <t>01012977</t>
  </si>
  <si>
    <t>01012978</t>
  </si>
  <si>
    <t>01012979</t>
  </si>
  <si>
    <t>01012980</t>
  </si>
  <si>
    <t>01012981</t>
  </si>
  <si>
    <t>01012982</t>
  </si>
  <si>
    <t>01012983</t>
  </si>
  <si>
    <t>01012984</t>
  </si>
  <si>
    <t>01012985</t>
  </si>
  <si>
    <t>01012986</t>
  </si>
  <si>
    <t>01012987</t>
  </si>
  <si>
    <t>01012988</t>
  </si>
  <si>
    <t>01012989</t>
  </si>
  <si>
    <t>01012990</t>
  </si>
  <si>
    <t>01012991</t>
  </si>
  <si>
    <t>01012992</t>
  </si>
  <si>
    <t>01012993</t>
  </si>
  <si>
    <t>01012994</t>
  </si>
  <si>
    <t>01012995</t>
  </si>
  <si>
    <t>01012996</t>
  </si>
  <si>
    <t>01012997</t>
  </si>
  <si>
    <t>01012998</t>
  </si>
  <si>
    <t>01012999</t>
  </si>
  <si>
    <t>01013000</t>
  </si>
  <si>
    <t>01013001</t>
  </si>
  <si>
    <t>01013002</t>
  </si>
  <si>
    <t>01013003</t>
  </si>
  <si>
    <t>01013004</t>
  </si>
  <si>
    <t>01013005</t>
  </si>
  <si>
    <t>01013006</t>
  </si>
  <si>
    <t>01013007</t>
  </si>
  <si>
    <t>01013008</t>
  </si>
  <si>
    <t>01013009</t>
  </si>
  <si>
    <t>01013010</t>
  </si>
  <si>
    <t>01013011</t>
  </si>
  <si>
    <t>01013012</t>
  </si>
  <si>
    <t>01013013</t>
  </si>
  <si>
    <t>01013014</t>
  </si>
  <si>
    <t>01013015</t>
  </si>
  <si>
    <t>01013016</t>
  </si>
  <si>
    <t>01013017</t>
  </si>
  <si>
    <t>01013018</t>
  </si>
  <si>
    <t>01013019</t>
  </si>
  <si>
    <t>01013020</t>
  </si>
  <si>
    <t>facultatif</t>
  </si>
  <si>
    <t>بسم الله الرّحمن الرّحيم</t>
  </si>
  <si>
    <t>إعداد السيد إسلام عبد الحميد - ولاية الجزائر</t>
  </si>
  <si>
    <t>برنامج التصريح السنوي للأجور</t>
  </si>
  <si>
    <t>Nom de l'a société</t>
  </si>
  <si>
    <t>Adresse employeur</t>
  </si>
  <si>
    <t>Centre payeur</t>
  </si>
  <si>
    <t>NOM ENTREPRISE</t>
  </si>
  <si>
    <t>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</si>
</sst>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0"/>
      <name val="Brush Script MT"/>
      <family val="4"/>
    </font>
    <font>
      <b/>
      <sz val="48"/>
      <color theme="8" tint="0.39997558519241921"/>
      <name val="Calibri"/>
      <family val="2"/>
      <scheme val="minor"/>
    </font>
    <font>
      <b/>
      <sz val="9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49" fontId="1" fillId="2" borderId="1" xfId="0" applyNumberFormat="1" applyFont="1" applyFill="1" applyBorder="1"/>
    <xf numFmtId="49" fontId="0" fillId="0" borderId="0" xfId="0" applyNumberFormat="1" applyBorder="1"/>
    <xf numFmtId="49" fontId="1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0" fillId="3" borderId="1" xfId="0" applyFill="1" applyBorder="1"/>
    <xf numFmtId="0" fontId="0" fillId="0" borderId="1" xfId="0" applyNumberFormat="1" applyBorder="1"/>
    <xf numFmtId="2" fontId="0" fillId="0" borderId="0" xfId="0" applyNumberFormat="1" applyBorder="1"/>
    <xf numFmtId="2" fontId="1" fillId="2" borderId="1" xfId="0" applyNumberFormat="1" applyFont="1" applyFill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left"/>
    </xf>
    <xf numFmtId="0" fontId="0" fillId="0" borderId="0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3" fontId="0" fillId="0" borderId="1" xfId="1" applyFont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6" borderId="0" xfId="0" applyFill="1"/>
    <xf numFmtId="0" fontId="3" fillId="6" borderId="0" xfId="0" applyFont="1" applyFill="1" applyAlignment="1">
      <alignment vertical="center"/>
    </xf>
    <xf numFmtId="0" fontId="3" fillId="6" borderId="0" xfId="0" applyFont="1" applyFill="1"/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E5E16"/>
      <color rgb="FFAEAE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4:Q8"/>
  <sheetViews>
    <sheetView tabSelected="1" workbookViewId="0">
      <selection activeCell="A13" sqref="A13"/>
    </sheetView>
  </sheetViews>
  <sheetFormatPr baseColWidth="10" defaultRowHeight="15" x14ac:dyDescent="0.25"/>
  <cols>
    <col min="1" max="16384" width="11.42578125" style="28"/>
  </cols>
  <sheetData>
    <row r="4" spans="1:17" ht="114.75" x14ac:dyDescent="0.25">
      <c r="A4" s="31" t="s">
        <v>5084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5" customHeight="1" x14ac:dyDescent="0.25">
      <c r="A5" s="32" t="s">
        <v>5086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61.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7" x14ac:dyDescent="0.25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</row>
    <row r="8" spans="1:17" ht="48.75" x14ac:dyDescent="0.25">
      <c r="A8" s="33" t="s">
        <v>5085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</sheetData>
  <sheetProtection password="ED4D" sheet="1" formatCells="0" formatColumns="0" formatRows="0" insertColumns="0" insertRows="0" insertHyperlinks="0" deleteColumns="0" deleteRows="0" selectLockedCells="1" sort="0" autoFilter="0" pivotTables="0" selectUnlockedCells="1"/>
  <mergeCells count="3">
    <mergeCell ref="A4:Q4"/>
    <mergeCell ref="A5:Q6"/>
    <mergeCell ref="A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AB1005"/>
  <sheetViews>
    <sheetView workbookViewId="0">
      <selection activeCell="B3" sqref="B3"/>
    </sheetView>
  </sheetViews>
  <sheetFormatPr baseColWidth="10" defaultRowHeight="15" x14ac:dyDescent="0.25"/>
  <cols>
    <col min="3" max="3" width="17.42578125" bestFit="1" customWidth="1"/>
    <col min="4" max="4" width="22.140625" customWidth="1"/>
    <col min="5" max="5" width="18.42578125" bestFit="1" customWidth="1"/>
    <col min="6" max="6" width="13.140625" bestFit="1" customWidth="1"/>
    <col min="7" max="7" width="13.42578125" bestFit="1" customWidth="1"/>
    <col min="10" max="10" width="13.5703125" bestFit="1" customWidth="1"/>
    <col min="12" max="12" width="12" bestFit="1" customWidth="1"/>
    <col min="17" max="17" width="12" bestFit="1" customWidth="1"/>
    <col min="18" max="18" width="11.85546875" bestFit="1" customWidth="1"/>
    <col min="22" max="22" width="12" bestFit="1" customWidth="1"/>
    <col min="23" max="23" width="11.85546875" bestFit="1" customWidth="1"/>
    <col min="28" max="28" width="12" bestFit="1" customWidth="1"/>
  </cols>
  <sheetData>
    <row r="2" spans="1:28" x14ac:dyDescent="0.25">
      <c r="C2" s="38" t="s">
        <v>5087</v>
      </c>
      <c r="D2" s="13" t="s">
        <v>5090</v>
      </c>
      <c r="E2" s="40" t="s">
        <v>1</v>
      </c>
      <c r="F2" s="39">
        <v>1111111111</v>
      </c>
      <c r="G2" s="39"/>
      <c r="H2" s="39"/>
      <c r="I2" s="39"/>
      <c r="J2" s="41" t="s">
        <v>5089</v>
      </c>
      <c r="K2" s="42">
        <v>11111</v>
      </c>
    </row>
    <row r="3" spans="1:28" x14ac:dyDescent="0.25">
      <c r="C3" s="19" t="s">
        <v>12</v>
      </c>
      <c r="D3" s="13">
        <v>2020</v>
      </c>
      <c r="E3" s="40" t="s">
        <v>5088</v>
      </c>
      <c r="F3" s="39" t="s">
        <v>5091</v>
      </c>
      <c r="G3" s="39"/>
      <c r="H3" s="39"/>
      <c r="I3" s="39"/>
      <c r="J3" s="41"/>
      <c r="K3" s="43"/>
    </row>
    <row r="4" spans="1:28" x14ac:dyDescent="0.25">
      <c r="A4" t="s">
        <v>5083</v>
      </c>
    </row>
    <row r="5" spans="1:28" s="20" customFormat="1" x14ac:dyDescent="0.25">
      <c r="A5" s="19" t="s">
        <v>140</v>
      </c>
      <c r="B5" s="19" t="s">
        <v>139</v>
      </c>
      <c r="C5" s="19" t="s">
        <v>29</v>
      </c>
      <c r="D5" s="19" t="s">
        <v>141</v>
      </c>
      <c r="E5" s="19" t="s">
        <v>30</v>
      </c>
      <c r="F5" s="19" t="s">
        <v>142</v>
      </c>
      <c r="G5" s="19" t="s">
        <v>143</v>
      </c>
      <c r="H5" s="19" t="s">
        <v>144</v>
      </c>
      <c r="I5" s="19" t="s">
        <v>145</v>
      </c>
      <c r="J5" s="19" t="s">
        <v>146</v>
      </c>
      <c r="K5" s="19" t="s">
        <v>147</v>
      </c>
      <c r="L5" s="19" t="s">
        <v>148</v>
      </c>
      <c r="M5" s="19" t="s">
        <v>149</v>
      </c>
      <c r="N5" s="19" t="s">
        <v>150</v>
      </c>
      <c r="O5" s="19" t="s">
        <v>151</v>
      </c>
      <c r="P5" s="19" t="s">
        <v>152</v>
      </c>
      <c r="Q5" s="19" t="s">
        <v>148</v>
      </c>
      <c r="R5" s="19" t="s">
        <v>153</v>
      </c>
      <c r="S5" s="19" t="s">
        <v>154</v>
      </c>
      <c r="T5" s="19" t="s">
        <v>155</v>
      </c>
      <c r="U5" s="19" t="s">
        <v>156</v>
      </c>
      <c r="V5" s="19" t="s">
        <v>148</v>
      </c>
      <c r="W5" s="19" t="s">
        <v>157</v>
      </c>
      <c r="X5" s="19" t="s">
        <v>158</v>
      </c>
      <c r="Y5" s="19" t="s">
        <v>159</v>
      </c>
      <c r="Z5" s="19" t="s">
        <v>160</v>
      </c>
      <c r="AA5" s="19" t="s">
        <v>148</v>
      </c>
      <c r="AB5" s="19" t="s">
        <v>161</v>
      </c>
    </row>
    <row r="6" spans="1:28" x14ac:dyDescent="0.25">
      <c r="A6" s="18"/>
      <c r="B6" s="18" t="s">
        <v>2061</v>
      </c>
      <c r="C6" s="18" t="s">
        <v>2062</v>
      </c>
      <c r="D6" s="3" t="s">
        <v>1061</v>
      </c>
      <c r="E6" s="3" t="s">
        <v>4061</v>
      </c>
      <c r="F6" s="3" t="s">
        <v>42</v>
      </c>
      <c r="G6" s="3" t="s">
        <v>4083</v>
      </c>
      <c r="H6" s="21">
        <v>0</v>
      </c>
      <c r="I6" s="21">
        <v>0</v>
      </c>
      <c r="J6" s="21">
        <v>0</v>
      </c>
      <c r="K6" s="22">
        <f>SUM(H6:J6)</f>
        <v>0</v>
      </c>
      <c r="L6" s="23">
        <v>0</v>
      </c>
      <c r="M6" s="21">
        <v>0</v>
      </c>
      <c r="N6" s="21">
        <v>0</v>
      </c>
      <c r="O6" s="21">
        <v>0</v>
      </c>
      <c r="P6" s="22">
        <f>SUM(M6:O6)</f>
        <v>0</v>
      </c>
      <c r="Q6" s="23">
        <v>0</v>
      </c>
      <c r="R6" s="21">
        <v>0</v>
      </c>
      <c r="S6" s="21">
        <v>0</v>
      </c>
      <c r="T6" s="21">
        <v>0</v>
      </c>
      <c r="U6" s="22">
        <f>SUM(R6:T6)</f>
        <v>0</v>
      </c>
      <c r="V6" s="23">
        <v>0</v>
      </c>
      <c r="W6" s="21">
        <v>0</v>
      </c>
      <c r="X6" s="21">
        <v>0</v>
      </c>
      <c r="Y6" s="21">
        <v>0</v>
      </c>
      <c r="Z6" s="22">
        <f t="shared" ref="Z6:Z70" si="0">SUM(W6:Y6)</f>
        <v>0</v>
      </c>
      <c r="AA6" s="23">
        <v>0</v>
      </c>
      <c r="AB6" s="27">
        <f>(K6+P6+U6+Z6)</f>
        <v>0</v>
      </c>
    </row>
    <row r="7" spans="1:28" x14ac:dyDescent="0.25">
      <c r="A7" s="18"/>
      <c r="B7" s="18" t="s">
        <v>2063</v>
      </c>
      <c r="C7" s="18" t="s">
        <v>2064</v>
      </c>
      <c r="D7" s="3" t="s">
        <v>1062</v>
      </c>
      <c r="E7" s="3" t="s">
        <v>4062</v>
      </c>
      <c r="F7" s="3" t="s">
        <v>42</v>
      </c>
      <c r="G7" s="3" t="s">
        <v>4084</v>
      </c>
      <c r="H7" s="21">
        <v>0</v>
      </c>
      <c r="I7" s="21">
        <v>0</v>
      </c>
      <c r="J7" s="21">
        <v>0</v>
      </c>
      <c r="K7" s="22">
        <f t="shared" ref="K7:K70" si="1">SUM(H7:J7)</f>
        <v>0</v>
      </c>
      <c r="L7" s="23">
        <v>0</v>
      </c>
      <c r="M7" s="21">
        <v>0</v>
      </c>
      <c r="N7" s="21">
        <v>0</v>
      </c>
      <c r="O7" s="21">
        <v>0</v>
      </c>
      <c r="P7" s="22">
        <f t="shared" ref="P7:P70" si="2">SUM(M7:O7)</f>
        <v>0</v>
      </c>
      <c r="Q7" s="23">
        <v>0</v>
      </c>
      <c r="R7" s="21">
        <v>0</v>
      </c>
      <c r="S7" s="21">
        <v>0</v>
      </c>
      <c r="T7" s="21">
        <v>0</v>
      </c>
      <c r="U7" s="22">
        <f t="shared" ref="U7:U70" si="3">SUM(R7:T7)</f>
        <v>0</v>
      </c>
      <c r="V7" s="23">
        <v>0</v>
      </c>
      <c r="W7" s="21">
        <v>0</v>
      </c>
      <c r="X7" s="21">
        <v>0</v>
      </c>
      <c r="Y7" s="21">
        <v>0</v>
      </c>
      <c r="Z7" s="22">
        <f t="shared" si="0"/>
        <v>0</v>
      </c>
      <c r="AA7" s="23">
        <v>0</v>
      </c>
      <c r="AB7" s="27">
        <f t="shared" ref="AB7:AB70" si="4">(K7+P7+U7+Z7)</f>
        <v>0</v>
      </c>
    </row>
    <row r="8" spans="1:28" x14ac:dyDescent="0.25">
      <c r="A8" s="18"/>
      <c r="B8" s="18" t="s">
        <v>2065</v>
      </c>
      <c r="C8" s="18" t="s">
        <v>2066</v>
      </c>
      <c r="D8" s="3" t="s">
        <v>1063</v>
      </c>
      <c r="E8" s="3" t="s">
        <v>4063</v>
      </c>
      <c r="F8" s="3" t="s">
        <v>42</v>
      </c>
      <c r="G8" s="3" t="s">
        <v>4085</v>
      </c>
      <c r="H8" s="21">
        <v>0</v>
      </c>
      <c r="I8" s="21">
        <v>0</v>
      </c>
      <c r="J8" s="21">
        <v>0</v>
      </c>
      <c r="K8" s="22">
        <f t="shared" si="1"/>
        <v>0</v>
      </c>
      <c r="L8" s="23">
        <v>0</v>
      </c>
      <c r="M8" s="21">
        <v>0</v>
      </c>
      <c r="N8" s="21">
        <v>0</v>
      </c>
      <c r="O8" s="21">
        <v>0</v>
      </c>
      <c r="P8" s="22">
        <f t="shared" si="2"/>
        <v>0</v>
      </c>
      <c r="Q8" s="23">
        <v>0</v>
      </c>
      <c r="R8" s="21">
        <v>0</v>
      </c>
      <c r="S8" s="21">
        <v>0</v>
      </c>
      <c r="T8" s="21">
        <v>0</v>
      </c>
      <c r="U8" s="22">
        <f t="shared" si="3"/>
        <v>0</v>
      </c>
      <c r="V8" s="23">
        <v>0</v>
      </c>
      <c r="W8" s="21">
        <v>0</v>
      </c>
      <c r="X8" s="21">
        <v>0</v>
      </c>
      <c r="Y8" s="21">
        <v>0</v>
      </c>
      <c r="Z8" s="22">
        <f t="shared" si="0"/>
        <v>0</v>
      </c>
      <c r="AA8" s="23">
        <v>0</v>
      </c>
      <c r="AB8" s="27">
        <f t="shared" si="4"/>
        <v>0</v>
      </c>
    </row>
    <row r="9" spans="1:28" x14ac:dyDescent="0.25">
      <c r="A9" s="18"/>
      <c r="B9" s="18" t="s">
        <v>2067</v>
      </c>
      <c r="C9" s="18" t="s">
        <v>2068</v>
      </c>
      <c r="D9" s="3" t="s">
        <v>1064</v>
      </c>
      <c r="E9" s="3" t="s">
        <v>4064</v>
      </c>
      <c r="F9" s="3" t="s">
        <v>42</v>
      </c>
      <c r="G9" s="3" t="s">
        <v>4086</v>
      </c>
      <c r="H9" s="21">
        <v>0</v>
      </c>
      <c r="I9" s="21">
        <v>0</v>
      </c>
      <c r="J9" s="21">
        <v>0</v>
      </c>
      <c r="K9" s="22">
        <f t="shared" si="1"/>
        <v>0</v>
      </c>
      <c r="L9" s="23">
        <v>0</v>
      </c>
      <c r="M9" s="21">
        <v>0</v>
      </c>
      <c r="N9" s="21">
        <v>0</v>
      </c>
      <c r="O9" s="21">
        <v>0</v>
      </c>
      <c r="P9" s="22">
        <f t="shared" si="2"/>
        <v>0</v>
      </c>
      <c r="Q9" s="23">
        <v>0</v>
      </c>
      <c r="R9" s="21">
        <v>0</v>
      </c>
      <c r="S9" s="21">
        <v>0</v>
      </c>
      <c r="T9" s="21">
        <v>0</v>
      </c>
      <c r="U9" s="22">
        <f t="shared" si="3"/>
        <v>0</v>
      </c>
      <c r="V9" s="23">
        <v>0</v>
      </c>
      <c r="W9" s="21">
        <v>0</v>
      </c>
      <c r="X9" s="21">
        <v>0</v>
      </c>
      <c r="Y9" s="21">
        <v>0</v>
      </c>
      <c r="Z9" s="22">
        <f t="shared" si="0"/>
        <v>0</v>
      </c>
      <c r="AA9" s="23">
        <v>0</v>
      </c>
      <c r="AB9" s="27">
        <f t="shared" si="4"/>
        <v>0</v>
      </c>
    </row>
    <row r="10" spans="1:28" x14ac:dyDescent="0.25">
      <c r="A10" s="18"/>
      <c r="B10" s="18" t="s">
        <v>2069</v>
      </c>
      <c r="C10" s="18" t="s">
        <v>2070</v>
      </c>
      <c r="D10" s="3" t="s">
        <v>1065</v>
      </c>
      <c r="E10" s="3" t="s">
        <v>4065</v>
      </c>
      <c r="F10" s="3" t="s">
        <v>42</v>
      </c>
      <c r="G10" s="3" t="s">
        <v>4087</v>
      </c>
      <c r="H10" s="21">
        <v>0</v>
      </c>
      <c r="I10" s="21">
        <v>0</v>
      </c>
      <c r="J10" s="21">
        <v>0</v>
      </c>
      <c r="K10" s="22">
        <f t="shared" si="1"/>
        <v>0</v>
      </c>
      <c r="L10" s="23">
        <v>0</v>
      </c>
      <c r="M10" s="21">
        <v>0</v>
      </c>
      <c r="N10" s="21">
        <v>0</v>
      </c>
      <c r="O10" s="21">
        <v>0</v>
      </c>
      <c r="P10" s="22">
        <f t="shared" si="2"/>
        <v>0</v>
      </c>
      <c r="Q10" s="23">
        <v>0</v>
      </c>
      <c r="R10" s="21">
        <v>0</v>
      </c>
      <c r="S10" s="21">
        <v>0</v>
      </c>
      <c r="T10" s="21">
        <v>0</v>
      </c>
      <c r="U10" s="22">
        <f t="shared" si="3"/>
        <v>0</v>
      </c>
      <c r="V10" s="23">
        <v>0</v>
      </c>
      <c r="W10" s="21">
        <v>0</v>
      </c>
      <c r="X10" s="21">
        <v>0</v>
      </c>
      <c r="Y10" s="21">
        <v>0</v>
      </c>
      <c r="Z10" s="22">
        <f t="shared" si="0"/>
        <v>0</v>
      </c>
      <c r="AA10" s="23">
        <v>0</v>
      </c>
      <c r="AB10" s="27">
        <f t="shared" si="4"/>
        <v>0</v>
      </c>
    </row>
    <row r="11" spans="1:28" x14ac:dyDescent="0.25">
      <c r="A11" s="18"/>
      <c r="B11" s="18" t="s">
        <v>2071</v>
      </c>
      <c r="C11" s="18" t="s">
        <v>2072</v>
      </c>
      <c r="D11" s="3" t="s">
        <v>1066</v>
      </c>
      <c r="E11" s="3" t="s">
        <v>4066</v>
      </c>
      <c r="F11" s="3" t="s">
        <v>42</v>
      </c>
      <c r="G11" s="3" t="s">
        <v>4088</v>
      </c>
      <c r="H11" s="21">
        <v>0</v>
      </c>
      <c r="I11" s="21">
        <v>0</v>
      </c>
      <c r="J11" s="21">
        <v>0</v>
      </c>
      <c r="K11" s="22">
        <f t="shared" si="1"/>
        <v>0</v>
      </c>
      <c r="L11" s="23">
        <v>0</v>
      </c>
      <c r="M11" s="21">
        <v>0</v>
      </c>
      <c r="N11" s="21">
        <v>0</v>
      </c>
      <c r="O11" s="21">
        <v>0</v>
      </c>
      <c r="P11" s="22">
        <f t="shared" si="2"/>
        <v>0</v>
      </c>
      <c r="Q11" s="23">
        <v>0</v>
      </c>
      <c r="R11" s="21">
        <v>0</v>
      </c>
      <c r="S11" s="21">
        <v>0</v>
      </c>
      <c r="T11" s="21">
        <v>0</v>
      </c>
      <c r="U11" s="22">
        <f t="shared" si="3"/>
        <v>0</v>
      </c>
      <c r="V11" s="23">
        <v>0</v>
      </c>
      <c r="W11" s="21">
        <v>0</v>
      </c>
      <c r="X11" s="21">
        <v>0</v>
      </c>
      <c r="Y11" s="21">
        <v>0</v>
      </c>
      <c r="Z11" s="22">
        <f t="shared" si="0"/>
        <v>0</v>
      </c>
      <c r="AA11" s="23">
        <v>0</v>
      </c>
      <c r="AB11" s="27">
        <f t="shared" si="4"/>
        <v>0</v>
      </c>
    </row>
    <row r="12" spans="1:28" x14ac:dyDescent="0.25">
      <c r="A12" s="18"/>
      <c r="B12" s="18" t="s">
        <v>2073</v>
      </c>
      <c r="C12" s="18" t="s">
        <v>2074</v>
      </c>
      <c r="D12" s="3" t="s">
        <v>1067</v>
      </c>
      <c r="E12" s="3" t="s">
        <v>4067</v>
      </c>
      <c r="F12" s="3" t="s">
        <v>42</v>
      </c>
      <c r="G12" s="3" t="s">
        <v>4089</v>
      </c>
      <c r="H12" s="21">
        <v>0</v>
      </c>
      <c r="I12" s="21">
        <v>0</v>
      </c>
      <c r="J12" s="21">
        <v>0</v>
      </c>
      <c r="K12" s="22">
        <f t="shared" si="1"/>
        <v>0</v>
      </c>
      <c r="L12" s="23">
        <v>0</v>
      </c>
      <c r="M12" s="21">
        <v>0</v>
      </c>
      <c r="N12" s="21">
        <v>0</v>
      </c>
      <c r="O12" s="21">
        <v>0</v>
      </c>
      <c r="P12" s="22">
        <f t="shared" si="2"/>
        <v>0</v>
      </c>
      <c r="Q12" s="23">
        <v>0</v>
      </c>
      <c r="R12" s="21">
        <v>0</v>
      </c>
      <c r="S12" s="21">
        <v>0</v>
      </c>
      <c r="T12" s="21">
        <v>0</v>
      </c>
      <c r="U12" s="22">
        <f t="shared" si="3"/>
        <v>0</v>
      </c>
      <c r="V12" s="23">
        <v>0</v>
      </c>
      <c r="W12" s="21">
        <v>0</v>
      </c>
      <c r="X12" s="21">
        <v>0</v>
      </c>
      <c r="Y12" s="21">
        <v>0</v>
      </c>
      <c r="Z12" s="22">
        <f t="shared" si="0"/>
        <v>0</v>
      </c>
      <c r="AA12" s="23">
        <v>0</v>
      </c>
      <c r="AB12" s="27">
        <f t="shared" si="4"/>
        <v>0</v>
      </c>
    </row>
    <row r="13" spans="1:28" x14ac:dyDescent="0.25">
      <c r="A13" s="18"/>
      <c r="B13" s="18" t="s">
        <v>2075</v>
      </c>
      <c r="C13" s="18" t="s">
        <v>2076</v>
      </c>
      <c r="D13" s="3" t="s">
        <v>1068</v>
      </c>
      <c r="E13" s="3" t="s">
        <v>4068</v>
      </c>
      <c r="F13" s="3" t="s">
        <v>42</v>
      </c>
      <c r="G13" s="3" t="s">
        <v>4090</v>
      </c>
      <c r="H13" s="21">
        <v>0</v>
      </c>
      <c r="I13" s="21">
        <v>0</v>
      </c>
      <c r="J13" s="21">
        <v>0</v>
      </c>
      <c r="K13" s="22">
        <f t="shared" si="1"/>
        <v>0</v>
      </c>
      <c r="L13" s="23">
        <v>0</v>
      </c>
      <c r="M13" s="21">
        <v>0</v>
      </c>
      <c r="N13" s="21">
        <v>0</v>
      </c>
      <c r="O13" s="21">
        <v>0</v>
      </c>
      <c r="P13" s="22">
        <f t="shared" si="2"/>
        <v>0</v>
      </c>
      <c r="Q13" s="23">
        <v>0</v>
      </c>
      <c r="R13" s="21">
        <v>0</v>
      </c>
      <c r="S13" s="21">
        <v>0</v>
      </c>
      <c r="T13" s="21">
        <v>0</v>
      </c>
      <c r="U13" s="22">
        <f t="shared" si="3"/>
        <v>0</v>
      </c>
      <c r="V13" s="23">
        <v>0</v>
      </c>
      <c r="W13" s="21">
        <v>0</v>
      </c>
      <c r="X13" s="21">
        <v>0</v>
      </c>
      <c r="Y13" s="21">
        <v>0</v>
      </c>
      <c r="Z13" s="22">
        <f t="shared" si="0"/>
        <v>0</v>
      </c>
      <c r="AA13" s="23">
        <v>0</v>
      </c>
      <c r="AB13" s="27">
        <f t="shared" si="4"/>
        <v>0</v>
      </c>
    </row>
    <row r="14" spans="1:28" x14ac:dyDescent="0.25">
      <c r="A14" s="18"/>
      <c r="B14" s="18" t="s">
        <v>2077</v>
      </c>
      <c r="C14" s="18" t="s">
        <v>2078</v>
      </c>
      <c r="D14" s="3" t="s">
        <v>1069</v>
      </c>
      <c r="E14" s="3" t="s">
        <v>4069</v>
      </c>
      <c r="F14" s="3" t="s">
        <v>42</v>
      </c>
      <c r="G14" s="3" t="s">
        <v>4091</v>
      </c>
      <c r="H14" s="21">
        <v>0</v>
      </c>
      <c r="I14" s="21">
        <v>0</v>
      </c>
      <c r="J14" s="21">
        <v>0</v>
      </c>
      <c r="K14" s="22">
        <f t="shared" si="1"/>
        <v>0</v>
      </c>
      <c r="L14" s="23">
        <v>0</v>
      </c>
      <c r="M14" s="21">
        <v>0</v>
      </c>
      <c r="N14" s="21">
        <v>0</v>
      </c>
      <c r="O14" s="21">
        <v>0</v>
      </c>
      <c r="P14" s="22">
        <f t="shared" si="2"/>
        <v>0</v>
      </c>
      <c r="Q14" s="23">
        <v>0</v>
      </c>
      <c r="R14" s="21">
        <v>0</v>
      </c>
      <c r="S14" s="21">
        <v>0</v>
      </c>
      <c r="T14" s="21">
        <v>0</v>
      </c>
      <c r="U14" s="22">
        <f t="shared" si="3"/>
        <v>0</v>
      </c>
      <c r="V14" s="23">
        <v>0</v>
      </c>
      <c r="W14" s="21">
        <v>0</v>
      </c>
      <c r="X14" s="21">
        <v>0</v>
      </c>
      <c r="Y14" s="21">
        <v>0</v>
      </c>
      <c r="Z14" s="22">
        <f t="shared" si="0"/>
        <v>0</v>
      </c>
      <c r="AA14" s="23">
        <v>0</v>
      </c>
      <c r="AB14" s="27">
        <f t="shared" si="4"/>
        <v>0</v>
      </c>
    </row>
    <row r="15" spans="1:28" x14ac:dyDescent="0.25">
      <c r="A15" s="18"/>
      <c r="B15" s="18" t="s">
        <v>2079</v>
      </c>
      <c r="C15" s="18" t="s">
        <v>2080</v>
      </c>
      <c r="D15" s="3" t="s">
        <v>1070</v>
      </c>
      <c r="E15" s="3" t="s">
        <v>4070</v>
      </c>
      <c r="F15" s="3" t="s">
        <v>42</v>
      </c>
      <c r="G15" s="3" t="s">
        <v>4092</v>
      </c>
      <c r="H15" s="21">
        <v>0</v>
      </c>
      <c r="I15" s="21">
        <v>0</v>
      </c>
      <c r="J15" s="21">
        <v>0</v>
      </c>
      <c r="K15" s="22">
        <f t="shared" si="1"/>
        <v>0</v>
      </c>
      <c r="L15" s="23">
        <v>0</v>
      </c>
      <c r="M15" s="21">
        <v>0</v>
      </c>
      <c r="N15" s="21">
        <v>0</v>
      </c>
      <c r="O15" s="21">
        <v>0</v>
      </c>
      <c r="P15" s="22">
        <f t="shared" si="2"/>
        <v>0</v>
      </c>
      <c r="Q15" s="23">
        <v>0</v>
      </c>
      <c r="R15" s="21">
        <v>0</v>
      </c>
      <c r="S15" s="21">
        <v>0</v>
      </c>
      <c r="T15" s="21">
        <v>0</v>
      </c>
      <c r="U15" s="22">
        <f t="shared" si="3"/>
        <v>0</v>
      </c>
      <c r="V15" s="23">
        <v>0</v>
      </c>
      <c r="W15" s="21">
        <v>0</v>
      </c>
      <c r="X15" s="21">
        <v>0</v>
      </c>
      <c r="Y15" s="21">
        <v>0</v>
      </c>
      <c r="Z15" s="22">
        <f t="shared" si="0"/>
        <v>0</v>
      </c>
      <c r="AA15" s="23">
        <v>0</v>
      </c>
      <c r="AB15" s="27">
        <f t="shared" si="4"/>
        <v>0</v>
      </c>
    </row>
    <row r="16" spans="1:28" x14ac:dyDescent="0.25">
      <c r="A16" s="18"/>
      <c r="B16" s="18" t="s">
        <v>2081</v>
      </c>
      <c r="C16" s="18" t="s">
        <v>2082</v>
      </c>
      <c r="D16" s="3" t="s">
        <v>1071</v>
      </c>
      <c r="E16" s="3" t="s">
        <v>4071</v>
      </c>
      <c r="F16" s="3" t="s">
        <v>42</v>
      </c>
      <c r="G16" s="3" t="s">
        <v>4093</v>
      </c>
      <c r="H16" s="21">
        <v>0</v>
      </c>
      <c r="I16" s="21">
        <v>0</v>
      </c>
      <c r="J16" s="21">
        <v>0</v>
      </c>
      <c r="K16" s="22">
        <f t="shared" si="1"/>
        <v>0</v>
      </c>
      <c r="L16" s="23">
        <v>0</v>
      </c>
      <c r="M16" s="21">
        <v>0</v>
      </c>
      <c r="N16" s="21">
        <v>0</v>
      </c>
      <c r="O16" s="21">
        <v>0</v>
      </c>
      <c r="P16" s="22">
        <f t="shared" si="2"/>
        <v>0</v>
      </c>
      <c r="Q16" s="23">
        <v>0</v>
      </c>
      <c r="R16" s="21">
        <v>0</v>
      </c>
      <c r="S16" s="21">
        <v>0</v>
      </c>
      <c r="T16" s="21">
        <v>0</v>
      </c>
      <c r="U16" s="22">
        <f t="shared" si="3"/>
        <v>0</v>
      </c>
      <c r="V16" s="23">
        <v>0</v>
      </c>
      <c r="W16" s="21">
        <v>0</v>
      </c>
      <c r="X16" s="21">
        <v>0</v>
      </c>
      <c r="Y16" s="21">
        <v>0</v>
      </c>
      <c r="Z16" s="22">
        <f t="shared" si="0"/>
        <v>0</v>
      </c>
      <c r="AA16" s="23">
        <v>0</v>
      </c>
      <c r="AB16" s="27">
        <f t="shared" si="4"/>
        <v>0</v>
      </c>
    </row>
    <row r="17" spans="1:28" x14ac:dyDescent="0.25">
      <c r="A17" s="18"/>
      <c r="B17" s="18" t="s">
        <v>2083</v>
      </c>
      <c r="C17" s="18" t="s">
        <v>2084</v>
      </c>
      <c r="D17" s="3" t="s">
        <v>1072</v>
      </c>
      <c r="E17" s="3" t="s">
        <v>4072</v>
      </c>
      <c r="F17" s="3" t="s">
        <v>42</v>
      </c>
      <c r="G17" s="3" t="s">
        <v>4094</v>
      </c>
      <c r="H17" s="21">
        <v>0</v>
      </c>
      <c r="I17" s="21">
        <v>0</v>
      </c>
      <c r="J17" s="21">
        <v>0</v>
      </c>
      <c r="K17" s="22">
        <f t="shared" si="1"/>
        <v>0</v>
      </c>
      <c r="L17" s="23">
        <v>0</v>
      </c>
      <c r="M17" s="21">
        <v>0</v>
      </c>
      <c r="N17" s="21">
        <v>0</v>
      </c>
      <c r="O17" s="21">
        <v>0</v>
      </c>
      <c r="P17" s="22">
        <f t="shared" si="2"/>
        <v>0</v>
      </c>
      <c r="Q17" s="23">
        <v>0</v>
      </c>
      <c r="R17" s="21">
        <v>0</v>
      </c>
      <c r="S17" s="21">
        <v>0</v>
      </c>
      <c r="T17" s="21">
        <v>0</v>
      </c>
      <c r="U17" s="22">
        <f t="shared" si="3"/>
        <v>0</v>
      </c>
      <c r="V17" s="23">
        <v>0</v>
      </c>
      <c r="W17" s="21">
        <v>0</v>
      </c>
      <c r="X17" s="21">
        <v>0</v>
      </c>
      <c r="Y17" s="21">
        <v>0</v>
      </c>
      <c r="Z17" s="22">
        <f t="shared" si="0"/>
        <v>0</v>
      </c>
      <c r="AA17" s="23">
        <v>0</v>
      </c>
      <c r="AB17" s="27">
        <f t="shared" si="4"/>
        <v>0</v>
      </c>
    </row>
    <row r="18" spans="1:28" x14ac:dyDescent="0.25">
      <c r="A18" s="18"/>
      <c r="B18" s="18" t="s">
        <v>2085</v>
      </c>
      <c r="C18" s="18" t="s">
        <v>2086</v>
      </c>
      <c r="D18" s="3" t="s">
        <v>1073</v>
      </c>
      <c r="E18" s="3" t="s">
        <v>4073</v>
      </c>
      <c r="F18" s="3" t="s">
        <v>42</v>
      </c>
      <c r="G18" s="3" t="s">
        <v>4095</v>
      </c>
      <c r="H18" s="21">
        <v>0</v>
      </c>
      <c r="I18" s="21">
        <v>0</v>
      </c>
      <c r="J18" s="21">
        <v>0</v>
      </c>
      <c r="K18" s="22">
        <f t="shared" si="1"/>
        <v>0</v>
      </c>
      <c r="L18" s="23">
        <v>0</v>
      </c>
      <c r="M18" s="21">
        <v>0</v>
      </c>
      <c r="N18" s="21">
        <v>0</v>
      </c>
      <c r="O18" s="21">
        <v>0</v>
      </c>
      <c r="P18" s="22">
        <f t="shared" si="2"/>
        <v>0</v>
      </c>
      <c r="Q18" s="23">
        <v>0</v>
      </c>
      <c r="R18" s="21">
        <v>0</v>
      </c>
      <c r="S18" s="21">
        <v>0</v>
      </c>
      <c r="T18" s="21">
        <v>0</v>
      </c>
      <c r="U18" s="22">
        <f t="shared" si="3"/>
        <v>0</v>
      </c>
      <c r="V18" s="23">
        <v>0</v>
      </c>
      <c r="W18" s="21">
        <v>0</v>
      </c>
      <c r="X18" s="21">
        <v>0</v>
      </c>
      <c r="Y18" s="21">
        <v>0</v>
      </c>
      <c r="Z18" s="22">
        <f t="shared" si="0"/>
        <v>0</v>
      </c>
      <c r="AA18" s="23">
        <v>0</v>
      </c>
      <c r="AB18" s="27">
        <f t="shared" si="4"/>
        <v>0</v>
      </c>
    </row>
    <row r="19" spans="1:28" x14ac:dyDescent="0.25">
      <c r="A19" s="18"/>
      <c r="B19" s="18" t="s">
        <v>2087</v>
      </c>
      <c r="C19" s="18" t="s">
        <v>2088</v>
      </c>
      <c r="D19" s="3" t="s">
        <v>1074</v>
      </c>
      <c r="E19" s="3" t="s">
        <v>4074</v>
      </c>
      <c r="F19" s="3" t="s">
        <v>42</v>
      </c>
      <c r="G19" s="3" t="s">
        <v>4096</v>
      </c>
      <c r="H19" s="21">
        <v>0</v>
      </c>
      <c r="I19" s="21">
        <v>0</v>
      </c>
      <c r="J19" s="21">
        <v>0</v>
      </c>
      <c r="K19" s="22">
        <f t="shared" si="1"/>
        <v>0</v>
      </c>
      <c r="L19" s="23">
        <v>0</v>
      </c>
      <c r="M19" s="21">
        <v>0</v>
      </c>
      <c r="N19" s="21">
        <v>0</v>
      </c>
      <c r="O19" s="21">
        <v>0</v>
      </c>
      <c r="P19" s="22">
        <f t="shared" si="2"/>
        <v>0</v>
      </c>
      <c r="Q19" s="23">
        <v>0</v>
      </c>
      <c r="R19" s="21">
        <v>0</v>
      </c>
      <c r="S19" s="21">
        <v>0</v>
      </c>
      <c r="T19" s="21">
        <v>0</v>
      </c>
      <c r="U19" s="22">
        <f t="shared" si="3"/>
        <v>0</v>
      </c>
      <c r="V19" s="23">
        <v>0</v>
      </c>
      <c r="W19" s="21">
        <v>0</v>
      </c>
      <c r="X19" s="21">
        <v>0</v>
      </c>
      <c r="Y19" s="21">
        <v>0</v>
      </c>
      <c r="Z19" s="22">
        <f t="shared" si="0"/>
        <v>0</v>
      </c>
      <c r="AA19" s="23">
        <v>0</v>
      </c>
      <c r="AB19" s="27">
        <f t="shared" si="4"/>
        <v>0</v>
      </c>
    </row>
    <row r="20" spans="1:28" x14ac:dyDescent="0.25">
      <c r="A20" s="18"/>
      <c r="B20" s="18" t="s">
        <v>2089</v>
      </c>
      <c r="C20" s="18" t="s">
        <v>2090</v>
      </c>
      <c r="D20" s="3" t="s">
        <v>1075</v>
      </c>
      <c r="E20" s="3" t="s">
        <v>4075</v>
      </c>
      <c r="F20" s="3" t="s">
        <v>42</v>
      </c>
      <c r="G20" s="3" t="s">
        <v>4097</v>
      </c>
      <c r="H20" s="21">
        <v>0</v>
      </c>
      <c r="I20" s="21">
        <v>0</v>
      </c>
      <c r="J20" s="21">
        <v>0</v>
      </c>
      <c r="K20" s="22">
        <f t="shared" si="1"/>
        <v>0</v>
      </c>
      <c r="L20" s="23">
        <v>0</v>
      </c>
      <c r="M20" s="21">
        <v>0</v>
      </c>
      <c r="N20" s="21">
        <v>0</v>
      </c>
      <c r="O20" s="21">
        <v>0</v>
      </c>
      <c r="P20" s="22">
        <f t="shared" si="2"/>
        <v>0</v>
      </c>
      <c r="Q20" s="23">
        <v>0</v>
      </c>
      <c r="R20" s="21">
        <v>0</v>
      </c>
      <c r="S20" s="21">
        <v>0</v>
      </c>
      <c r="T20" s="21">
        <v>0</v>
      </c>
      <c r="U20" s="22">
        <f t="shared" si="3"/>
        <v>0</v>
      </c>
      <c r="V20" s="23">
        <v>0</v>
      </c>
      <c r="W20" s="21">
        <v>0</v>
      </c>
      <c r="X20" s="21">
        <v>0</v>
      </c>
      <c r="Y20" s="21">
        <v>0</v>
      </c>
      <c r="Z20" s="22">
        <f t="shared" si="0"/>
        <v>0</v>
      </c>
      <c r="AA20" s="23">
        <v>0</v>
      </c>
      <c r="AB20" s="27">
        <f t="shared" si="4"/>
        <v>0</v>
      </c>
    </row>
    <row r="21" spans="1:28" x14ac:dyDescent="0.25">
      <c r="A21" s="18"/>
      <c r="B21" s="18" t="s">
        <v>2091</v>
      </c>
      <c r="C21" s="18" t="s">
        <v>2092</v>
      </c>
      <c r="D21" s="3" t="s">
        <v>1076</v>
      </c>
      <c r="E21" s="3" t="s">
        <v>4076</v>
      </c>
      <c r="F21" s="3" t="s">
        <v>42</v>
      </c>
      <c r="G21" s="3" t="s">
        <v>4098</v>
      </c>
      <c r="H21" s="21">
        <v>0</v>
      </c>
      <c r="I21" s="21">
        <v>0</v>
      </c>
      <c r="J21" s="21">
        <v>0</v>
      </c>
      <c r="K21" s="22">
        <f t="shared" si="1"/>
        <v>0</v>
      </c>
      <c r="L21" s="23">
        <v>0</v>
      </c>
      <c r="M21" s="21">
        <v>0</v>
      </c>
      <c r="N21" s="21">
        <v>0</v>
      </c>
      <c r="O21" s="21">
        <v>0</v>
      </c>
      <c r="P21" s="22">
        <f t="shared" si="2"/>
        <v>0</v>
      </c>
      <c r="Q21" s="23">
        <v>0</v>
      </c>
      <c r="R21" s="21">
        <v>0</v>
      </c>
      <c r="S21" s="21">
        <v>0</v>
      </c>
      <c r="T21" s="21">
        <v>0</v>
      </c>
      <c r="U21" s="22">
        <f t="shared" si="3"/>
        <v>0</v>
      </c>
      <c r="V21" s="23">
        <v>0</v>
      </c>
      <c r="W21" s="21">
        <v>0</v>
      </c>
      <c r="X21" s="21">
        <v>0</v>
      </c>
      <c r="Y21" s="21">
        <v>0</v>
      </c>
      <c r="Z21" s="22">
        <f t="shared" si="0"/>
        <v>0</v>
      </c>
      <c r="AA21" s="23">
        <v>0</v>
      </c>
      <c r="AB21" s="27">
        <f t="shared" si="4"/>
        <v>0</v>
      </c>
    </row>
    <row r="22" spans="1:28" x14ac:dyDescent="0.25">
      <c r="A22" s="18"/>
      <c r="B22" s="18" t="s">
        <v>2093</v>
      </c>
      <c r="C22" s="18" t="s">
        <v>2094</v>
      </c>
      <c r="D22" s="3" t="s">
        <v>1077</v>
      </c>
      <c r="E22" s="3" t="s">
        <v>4077</v>
      </c>
      <c r="F22" s="3" t="s">
        <v>42</v>
      </c>
      <c r="G22" s="3" t="s">
        <v>4099</v>
      </c>
      <c r="H22" s="21">
        <v>0</v>
      </c>
      <c r="I22" s="21">
        <v>0</v>
      </c>
      <c r="J22" s="21">
        <v>0</v>
      </c>
      <c r="K22" s="22">
        <f t="shared" si="1"/>
        <v>0</v>
      </c>
      <c r="L22" s="23">
        <v>0</v>
      </c>
      <c r="M22" s="21">
        <v>0</v>
      </c>
      <c r="N22" s="21">
        <v>0</v>
      </c>
      <c r="O22" s="21">
        <v>0</v>
      </c>
      <c r="P22" s="22">
        <f t="shared" si="2"/>
        <v>0</v>
      </c>
      <c r="Q22" s="23">
        <v>0</v>
      </c>
      <c r="R22" s="21">
        <v>0</v>
      </c>
      <c r="S22" s="21">
        <v>0</v>
      </c>
      <c r="T22" s="21">
        <v>0</v>
      </c>
      <c r="U22" s="22">
        <f t="shared" si="3"/>
        <v>0</v>
      </c>
      <c r="V22" s="23">
        <v>0</v>
      </c>
      <c r="W22" s="21">
        <v>0</v>
      </c>
      <c r="X22" s="21">
        <v>0</v>
      </c>
      <c r="Y22" s="21">
        <v>0</v>
      </c>
      <c r="Z22" s="22">
        <f t="shared" si="0"/>
        <v>0</v>
      </c>
      <c r="AA22" s="23">
        <v>0</v>
      </c>
      <c r="AB22" s="27">
        <f t="shared" si="4"/>
        <v>0</v>
      </c>
    </row>
    <row r="23" spans="1:28" x14ac:dyDescent="0.25">
      <c r="A23" s="18"/>
      <c r="B23" s="18" t="s">
        <v>2095</v>
      </c>
      <c r="C23" s="18" t="s">
        <v>2096</v>
      </c>
      <c r="D23" s="3" t="s">
        <v>1078</v>
      </c>
      <c r="E23" s="3" t="s">
        <v>4078</v>
      </c>
      <c r="F23" s="3" t="s">
        <v>42</v>
      </c>
      <c r="G23" s="3" t="s">
        <v>4100</v>
      </c>
      <c r="H23" s="21">
        <v>0</v>
      </c>
      <c r="I23" s="21">
        <v>0</v>
      </c>
      <c r="J23" s="21">
        <v>0</v>
      </c>
      <c r="K23" s="22">
        <f t="shared" si="1"/>
        <v>0</v>
      </c>
      <c r="L23" s="23">
        <v>0</v>
      </c>
      <c r="M23" s="21">
        <v>0</v>
      </c>
      <c r="N23" s="21">
        <v>0</v>
      </c>
      <c r="O23" s="21">
        <v>0</v>
      </c>
      <c r="P23" s="22">
        <f t="shared" si="2"/>
        <v>0</v>
      </c>
      <c r="Q23" s="23">
        <v>0</v>
      </c>
      <c r="R23" s="21">
        <v>0</v>
      </c>
      <c r="S23" s="21">
        <v>0</v>
      </c>
      <c r="T23" s="21">
        <v>0</v>
      </c>
      <c r="U23" s="22">
        <f t="shared" si="3"/>
        <v>0</v>
      </c>
      <c r="V23" s="23">
        <v>0</v>
      </c>
      <c r="W23" s="21">
        <v>0</v>
      </c>
      <c r="X23" s="21">
        <v>0</v>
      </c>
      <c r="Y23" s="21">
        <v>0</v>
      </c>
      <c r="Z23" s="22">
        <f t="shared" si="0"/>
        <v>0</v>
      </c>
      <c r="AA23" s="23">
        <v>0</v>
      </c>
      <c r="AB23" s="27">
        <f t="shared" si="4"/>
        <v>0</v>
      </c>
    </row>
    <row r="24" spans="1:28" x14ac:dyDescent="0.25">
      <c r="A24" s="18"/>
      <c r="B24" s="18" t="s">
        <v>2097</v>
      </c>
      <c r="C24" s="18" t="s">
        <v>2098</v>
      </c>
      <c r="D24" s="3" t="s">
        <v>1079</v>
      </c>
      <c r="E24" s="3" t="s">
        <v>4079</v>
      </c>
      <c r="F24" s="3" t="s">
        <v>42</v>
      </c>
      <c r="G24" s="3" t="s">
        <v>4101</v>
      </c>
      <c r="H24" s="21">
        <v>0</v>
      </c>
      <c r="I24" s="21">
        <v>0</v>
      </c>
      <c r="J24" s="21">
        <v>0</v>
      </c>
      <c r="K24" s="22">
        <f t="shared" si="1"/>
        <v>0</v>
      </c>
      <c r="L24" s="23">
        <v>0</v>
      </c>
      <c r="M24" s="21">
        <v>0</v>
      </c>
      <c r="N24" s="21">
        <v>0</v>
      </c>
      <c r="O24" s="21">
        <v>0</v>
      </c>
      <c r="P24" s="22">
        <f t="shared" si="2"/>
        <v>0</v>
      </c>
      <c r="Q24" s="23">
        <v>0</v>
      </c>
      <c r="R24" s="21">
        <v>0</v>
      </c>
      <c r="S24" s="21">
        <v>0</v>
      </c>
      <c r="T24" s="21">
        <v>0</v>
      </c>
      <c r="U24" s="22">
        <f t="shared" si="3"/>
        <v>0</v>
      </c>
      <c r="V24" s="23">
        <v>0</v>
      </c>
      <c r="W24" s="21">
        <v>0</v>
      </c>
      <c r="X24" s="21">
        <v>0</v>
      </c>
      <c r="Y24" s="21">
        <v>0</v>
      </c>
      <c r="Z24" s="22">
        <f t="shared" si="0"/>
        <v>0</v>
      </c>
      <c r="AA24" s="23">
        <v>0</v>
      </c>
      <c r="AB24" s="27">
        <f t="shared" si="4"/>
        <v>0</v>
      </c>
    </row>
    <row r="25" spans="1:28" x14ac:dyDescent="0.25">
      <c r="A25" s="18"/>
      <c r="B25" s="18" t="s">
        <v>2099</v>
      </c>
      <c r="C25" s="18" t="s">
        <v>2100</v>
      </c>
      <c r="D25" s="3" t="s">
        <v>1080</v>
      </c>
      <c r="E25" s="3" t="s">
        <v>4080</v>
      </c>
      <c r="F25" s="3" t="s">
        <v>42</v>
      </c>
      <c r="G25" s="3" t="s">
        <v>4102</v>
      </c>
      <c r="H25" s="21">
        <v>0</v>
      </c>
      <c r="I25" s="21">
        <v>0</v>
      </c>
      <c r="J25" s="21">
        <v>0</v>
      </c>
      <c r="K25" s="22">
        <f t="shared" si="1"/>
        <v>0</v>
      </c>
      <c r="L25" s="23">
        <v>0</v>
      </c>
      <c r="M25" s="21">
        <v>0</v>
      </c>
      <c r="N25" s="21">
        <v>0</v>
      </c>
      <c r="O25" s="21">
        <v>0</v>
      </c>
      <c r="P25" s="22">
        <f t="shared" si="2"/>
        <v>0</v>
      </c>
      <c r="Q25" s="23">
        <v>0</v>
      </c>
      <c r="R25" s="21">
        <v>0</v>
      </c>
      <c r="S25" s="21">
        <v>0</v>
      </c>
      <c r="T25" s="21">
        <v>0</v>
      </c>
      <c r="U25" s="22">
        <f t="shared" si="3"/>
        <v>0</v>
      </c>
      <c r="V25" s="23">
        <v>0</v>
      </c>
      <c r="W25" s="21">
        <v>0</v>
      </c>
      <c r="X25" s="21">
        <v>0</v>
      </c>
      <c r="Y25" s="21">
        <v>0</v>
      </c>
      <c r="Z25" s="22">
        <f t="shared" si="0"/>
        <v>0</v>
      </c>
      <c r="AA25" s="23">
        <v>0</v>
      </c>
      <c r="AB25" s="27">
        <f t="shared" si="4"/>
        <v>0</v>
      </c>
    </row>
    <row r="26" spans="1:28" x14ac:dyDescent="0.25">
      <c r="A26" s="18"/>
      <c r="B26" s="18" t="s">
        <v>2101</v>
      </c>
      <c r="C26" s="18" t="s">
        <v>2102</v>
      </c>
      <c r="D26" s="3" t="s">
        <v>1081</v>
      </c>
      <c r="E26" s="3" t="s">
        <v>4081</v>
      </c>
      <c r="F26" s="3" t="s">
        <v>42</v>
      </c>
      <c r="G26" s="3" t="s">
        <v>4103</v>
      </c>
      <c r="H26" s="21">
        <v>0</v>
      </c>
      <c r="I26" s="21">
        <v>0</v>
      </c>
      <c r="J26" s="21">
        <v>0</v>
      </c>
      <c r="K26" s="22">
        <f t="shared" si="1"/>
        <v>0</v>
      </c>
      <c r="L26" s="23">
        <v>0</v>
      </c>
      <c r="M26" s="21">
        <v>0</v>
      </c>
      <c r="N26" s="21">
        <v>0</v>
      </c>
      <c r="O26" s="21">
        <v>0</v>
      </c>
      <c r="P26" s="22">
        <f t="shared" si="2"/>
        <v>0</v>
      </c>
      <c r="Q26" s="23">
        <v>0</v>
      </c>
      <c r="R26" s="21">
        <v>0</v>
      </c>
      <c r="S26" s="21">
        <v>0</v>
      </c>
      <c r="T26" s="21">
        <v>0</v>
      </c>
      <c r="U26" s="22">
        <f t="shared" si="3"/>
        <v>0</v>
      </c>
      <c r="V26" s="23">
        <v>0</v>
      </c>
      <c r="W26" s="21">
        <v>0</v>
      </c>
      <c r="X26" s="21">
        <v>0</v>
      </c>
      <c r="Y26" s="21">
        <v>0</v>
      </c>
      <c r="Z26" s="22">
        <f t="shared" si="0"/>
        <v>0</v>
      </c>
      <c r="AA26" s="23">
        <v>0</v>
      </c>
      <c r="AB26" s="27">
        <f t="shared" si="4"/>
        <v>0</v>
      </c>
    </row>
    <row r="27" spans="1:28" x14ac:dyDescent="0.25">
      <c r="A27" s="18"/>
      <c r="B27" s="18" t="s">
        <v>2103</v>
      </c>
      <c r="C27" s="18" t="s">
        <v>2104</v>
      </c>
      <c r="D27" s="3" t="s">
        <v>1082</v>
      </c>
      <c r="E27" s="3" t="s">
        <v>4082</v>
      </c>
      <c r="F27" s="3" t="s">
        <v>42</v>
      </c>
      <c r="G27" s="3" t="s">
        <v>4104</v>
      </c>
      <c r="H27" s="21">
        <v>0</v>
      </c>
      <c r="I27" s="21">
        <v>0</v>
      </c>
      <c r="J27" s="21">
        <v>0</v>
      </c>
      <c r="K27" s="22">
        <f t="shared" si="1"/>
        <v>0</v>
      </c>
      <c r="L27" s="23">
        <v>0</v>
      </c>
      <c r="M27" s="21">
        <v>0</v>
      </c>
      <c r="N27" s="21">
        <v>0</v>
      </c>
      <c r="O27" s="21">
        <v>0</v>
      </c>
      <c r="P27" s="22">
        <f t="shared" si="2"/>
        <v>0</v>
      </c>
      <c r="Q27" s="23">
        <v>0</v>
      </c>
      <c r="R27" s="21">
        <v>0</v>
      </c>
      <c r="S27" s="21">
        <v>0</v>
      </c>
      <c r="T27" s="21">
        <v>0</v>
      </c>
      <c r="U27" s="22">
        <f t="shared" si="3"/>
        <v>0</v>
      </c>
      <c r="V27" s="23">
        <v>0</v>
      </c>
      <c r="W27" s="21">
        <v>0</v>
      </c>
      <c r="X27" s="21">
        <v>0</v>
      </c>
      <c r="Y27" s="21">
        <v>0</v>
      </c>
      <c r="Z27" s="22">
        <f t="shared" si="0"/>
        <v>0</v>
      </c>
      <c r="AA27" s="23">
        <v>0</v>
      </c>
      <c r="AB27" s="27">
        <f t="shared" si="4"/>
        <v>0</v>
      </c>
    </row>
    <row r="28" spans="1:28" x14ac:dyDescent="0.25">
      <c r="A28" s="18"/>
      <c r="B28" s="18" t="s">
        <v>2105</v>
      </c>
      <c r="C28" s="18" t="s">
        <v>2106</v>
      </c>
      <c r="D28" s="3" t="s">
        <v>1083</v>
      </c>
      <c r="E28" s="3" t="s">
        <v>4083</v>
      </c>
      <c r="F28" s="3" t="s">
        <v>42</v>
      </c>
      <c r="G28" s="3" t="s">
        <v>4105</v>
      </c>
      <c r="H28" s="21">
        <v>0</v>
      </c>
      <c r="I28" s="21">
        <v>0</v>
      </c>
      <c r="J28" s="21">
        <v>0</v>
      </c>
      <c r="K28" s="22">
        <f t="shared" si="1"/>
        <v>0</v>
      </c>
      <c r="L28" s="23">
        <v>0</v>
      </c>
      <c r="M28" s="21">
        <v>0</v>
      </c>
      <c r="N28" s="21">
        <v>0</v>
      </c>
      <c r="O28" s="21">
        <v>0</v>
      </c>
      <c r="P28" s="22">
        <f t="shared" si="2"/>
        <v>0</v>
      </c>
      <c r="Q28" s="23">
        <v>0</v>
      </c>
      <c r="R28" s="21">
        <v>0</v>
      </c>
      <c r="S28" s="21">
        <v>0</v>
      </c>
      <c r="T28" s="21">
        <v>0</v>
      </c>
      <c r="U28" s="22">
        <f t="shared" si="3"/>
        <v>0</v>
      </c>
      <c r="V28" s="23">
        <v>0</v>
      </c>
      <c r="W28" s="21">
        <v>0</v>
      </c>
      <c r="X28" s="21">
        <v>0</v>
      </c>
      <c r="Y28" s="21">
        <v>0</v>
      </c>
      <c r="Z28" s="22">
        <f t="shared" si="0"/>
        <v>0</v>
      </c>
      <c r="AA28" s="23">
        <v>0</v>
      </c>
      <c r="AB28" s="27">
        <f t="shared" si="4"/>
        <v>0</v>
      </c>
    </row>
    <row r="29" spans="1:28" x14ac:dyDescent="0.25">
      <c r="A29" s="18"/>
      <c r="B29" s="18" t="s">
        <v>2107</v>
      </c>
      <c r="C29" s="18" t="s">
        <v>2108</v>
      </c>
      <c r="D29" s="3" t="s">
        <v>1084</v>
      </c>
      <c r="E29" s="3" t="s">
        <v>4084</v>
      </c>
      <c r="F29" s="3" t="s">
        <v>42</v>
      </c>
      <c r="G29" s="3" t="s">
        <v>4106</v>
      </c>
      <c r="H29" s="21">
        <v>0</v>
      </c>
      <c r="I29" s="21">
        <v>0</v>
      </c>
      <c r="J29" s="21">
        <v>0</v>
      </c>
      <c r="K29" s="22">
        <f t="shared" si="1"/>
        <v>0</v>
      </c>
      <c r="L29" s="23">
        <v>0</v>
      </c>
      <c r="M29" s="21">
        <v>0</v>
      </c>
      <c r="N29" s="21">
        <v>0</v>
      </c>
      <c r="O29" s="21">
        <v>0</v>
      </c>
      <c r="P29" s="22">
        <f t="shared" si="2"/>
        <v>0</v>
      </c>
      <c r="Q29" s="23">
        <v>0</v>
      </c>
      <c r="R29" s="21">
        <v>0</v>
      </c>
      <c r="S29" s="21">
        <v>0</v>
      </c>
      <c r="T29" s="21">
        <v>0</v>
      </c>
      <c r="U29" s="22">
        <f t="shared" si="3"/>
        <v>0</v>
      </c>
      <c r="V29" s="23">
        <v>0</v>
      </c>
      <c r="W29" s="21">
        <v>0</v>
      </c>
      <c r="X29" s="21">
        <v>0</v>
      </c>
      <c r="Y29" s="21">
        <v>0</v>
      </c>
      <c r="Z29" s="22">
        <f t="shared" si="0"/>
        <v>0</v>
      </c>
      <c r="AA29" s="23">
        <v>0</v>
      </c>
      <c r="AB29" s="27">
        <f t="shared" si="4"/>
        <v>0</v>
      </c>
    </row>
    <row r="30" spans="1:28" x14ac:dyDescent="0.25">
      <c r="A30" s="18"/>
      <c r="B30" s="18" t="s">
        <v>2109</v>
      </c>
      <c r="C30" s="18" t="s">
        <v>2110</v>
      </c>
      <c r="D30" s="3" t="s">
        <v>1085</v>
      </c>
      <c r="E30" s="3" t="s">
        <v>4085</v>
      </c>
      <c r="F30" s="3" t="s">
        <v>42</v>
      </c>
      <c r="G30" s="3" t="s">
        <v>4107</v>
      </c>
      <c r="H30" s="21">
        <v>0</v>
      </c>
      <c r="I30" s="21">
        <v>0</v>
      </c>
      <c r="J30" s="21">
        <v>0</v>
      </c>
      <c r="K30" s="22">
        <f t="shared" si="1"/>
        <v>0</v>
      </c>
      <c r="L30" s="23">
        <v>0</v>
      </c>
      <c r="M30" s="21">
        <v>0</v>
      </c>
      <c r="N30" s="21">
        <v>0</v>
      </c>
      <c r="O30" s="21">
        <v>0</v>
      </c>
      <c r="P30" s="22">
        <f t="shared" si="2"/>
        <v>0</v>
      </c>
      <c r="Q30" s="23">
        <v>0</v>
      </c>
      <c r="R30" s="21">
        <v>0</v>
      </c>
      <c r="S30" s="21">
        <v>0</v>
      </c>
      <c r="T30" s="21">
        <v>0</v>
      </c>
      <c r="U30" s="22">
        <f t="shared" si="3"/>
        <v>0</v>
      </c>
      <c r="V30" s="23">
        <v>0</v>
      </c>
      <c r="W30" s="21">
        <v>0</v>
      </c>
      <c r="X30" s="21">
        <v>0</v>
      </c>
      <c r="Y30" s="21">
        <v>0</v>
      </c>
      <c r="Z30" s="22">
        <f t="shared" si="0"/>
        <v>0</v>
      </c>
      <c r="AA30" s="23">
        <v>0</v>
      </c>
      <c r="AB30" s="27">
        <f t="shared" si="4"/>
        <v>0</v>
      </c>
    </row>
    <row r="31" spans="1:28" x14ac:dyDescent="0.25">
      <c r="A31" s="18"/>
      <c r="B31" s="18" t="s">
        <v>2111</v>
      </c>
      <c r="C31" s="18" t="s">
        <v>2112</v>
      </c>
      <c r="D31" s="3" t="s">
        <v>1086</v>
      </c>
      <c r="E31" s="3" t="s">
        <v>4086</v>
      </c>
      <c r="F31" s="3" t="s">
        <v>42</v>
      </c>
      <c r="G31" s="3" t="s">
        <v>4108</v>
      </c>
      <c r="H31" s="21">
        <v>0</v>
      </c>
      <c r="I31" s="21">
        <v>0</v>
      </c>
      <c r="J31" s="21">
        <v>0</v>
      </c>
      <c r="K31" s="22">
        <f t="shared" si="1"/>
        <v>0</v>
      </c>
      <c r="L31" s="23">
        <v>0</v>
      </c>
      <c r="M31" s="21">
        <v>0</v>
      </c>
      <c r="N31" s="21">
        <v>0</v>
      </c>
      <c r="O31" s="21">
        <v>0</v>
      </c>
      <c r="P31" s="22">
        <f t="shared" si="2"/>
        <v>0</v>
      </c>
      <c r="Q31" s="23">
        <v>0</v>
      </c>
      <c r="R31" s="21">
        <v>0</v>
      </c>
      <c r="S31" s="21">
        <v>0</v>
      </c>
      <c r="T31" s="21">
        <v>0</v>
      </c>
      <c r="U31" s="22">
        <f t="shared" si="3"/>
        <v>0</v>
      </c>
      <c r="V31" s="23">
        <v>0</v>
      </c>
      <c r="W31" s="21">
        <v>0</v>
      </c>
      <c r="X31" s="21">
        <v>0</v>
      </c>
      <c r="Y31" s="21">
        <v>0</v>
      </c>
      <c r="Z31" s="22">
        <f t="shared" si="0"/>
        <v>0</v>
      </c>
      <c r="AA31" s="23">
        <v>0</v>
      </c>
      <c r="AB31" s="27">
        <f t="shared" si="4"/>
        <v>0</v>
      </c>
    </row>
    <row r="32" spans="1:28" x14ac:dyDescent="0.25">
      <c r="A32" s="18"/>
      <c r="B32" s="18" t="s">
        <v>2113</v>
      </c>
      <c r="C32" s="18" t="s">
        <v>2114</v>
      </c>
      <c r="D32" s="3" t="s">
        <v>1087</v>
      </c>
      <c r="E32" s="3" t="s">
        <v>4087</v>
      </c>
      <c r="F32" s="3" t="s">
        <v>42</v>
      </c>
      <c r="G32" s="3" t="s">
        <v>4109</v>
      </c>
      <c r="H32" s="21">
        <v>0</v>
      </c>
      <c r="I32" s="21">
        <v>0</v>
      </c>
      <c r="J32" s="21">
        <v>0</v>
      </c>
      <c r="K32" s="22">
        <f t="shared" si="1"/>
        <v>0</v>
      </c>
      <c r="L32" s="23">
        <v>0</v>
      </c>
      <c r="M32" s="21">
        <v>0</v>
      </c>
      <c r="N32" s="21">
        <v>0</v>
      </c>
      <c r="O32" s="21">
        <v>0</v>
      </c>
      <c r="P32" s="22">
        <f t="shared" si="2"/>
        <v>0</v>
      </c>
      <c r="Q32" s="23">
        <v>0</v>
      </c>
      <c r="R32" s="21">
        <v>0</v>
      </c>
      <c r="S32" s="21">
        <v>0</v>
      </c>
      <c r="T32" s="21">
        <v>0</v>
      </c>
      <c r="U32" s="22">
        <f t="shared" si="3"/>
        <v>0</v>
      </c>
      <c r="V32" s="23">
        <v>0</v>
      </c>
      <c r="W32" s="21">
        <v>0</v>
      </c>
      <c r="X32" s="21">
        <v>0</v>
      </c>
      <c r="Y32" s="21">
        <v>0</v>
      </c>
      <c r="Z32" s="22">
        <f t="shared" si="0"/>
        <v>0</v>
      </c>
      <c r="AA32" s="23">
        <v>0</v>
      </c>
      <c r="AB32" s="27">
        <f t="shared" si="4"/>
        <v>0</v>
      </c>
    </row>
    <row r="33" spans="1:28" x14ac:dyDescent="0.25">
      <c r="A33" s="18"/>
      <c r="B33" s="18" t="s">
        <v>2115</v>
      </c>
      <c r="C33" s="18" t="s">
        <v>2116</v>
      </c>
      <c r="D33" s="3" t="s">
        <v>1088</v>
      </c>
      <c r="E33" s="3" t="s">
        <v>4088</v>
      </c>
      <c r="F33" s="3" t="s">
        <v>42</v>
      </c>
      <c r="G33" s="3" t="s">
        <v>4110</v>
      </c>
      <c r="H33" s="21">
        <v>0</v>
      </c>
      <c r="I33" s="21">
        <v>0</v>
      </c>
      <c r="J33" s="21">
        <v>0</v>
      </c>
      <c r="K33" s="22">
        <f t="shared" si="1"/>
        <v>0</v>
      </c>
      <c r="L33" s="23">
        <v>0</v>
      </c>
      <c r="M33" s="21">
        <v>0</v>
      </c>
      <c r="N33" s="21">
        <v>0</v>
      </c>
      <c r="O33" s="21">
        <v>0</v>
      </c>
      <c r="P33" s="22">
        <f t="shared" si="2"/>
        <v>0</v>
      </c>
      <c r="Q33" s="23">
        <v>0</v>
      </c>
      <c r="R33" s="21">
        <v>0</v>
      </c>
      <c r="S33" s="21">
        <v>0</v>
      </c>
      <c r="T33" s="21">
        <v>0</v>
      </c>
      <c r="U33" s="22">
        <f t="shared" si="3"/>
        <v>0</v>
      </c>
      <c r="V33" s="23">
        <v>0</v>
      </c>
      <c r="W33" s="21">
        <v>0</v>
      </c>
      <c r="X33" s="21">
        <v>0</v>
      </c>
      <c r="Y33" s="21">
        <v>0</v>
      </c>
      <c r="Z33" s="22">
        <f t="shared" si="0"/>
        <v>0</v>
      </c>
      <c r="AA33" s="23">
        <v>0</v>
      </c>
      <c r="AB33" s="27">
        <f t="shared" si="4"/>
        <v>0</v>
      </c>
    </row>
    <row r="34" spans="1:28" x14ac:dyDescent="0.25">
      <c r="A34" s="18"/>
      <c r="B34" s="18" t="s">
        <v>2117</v>
      </c>
      <c r="C34" s="18" t="s">
        <v>2118</v>
      </c>
      <c r="D34" s="3" t="s">
        <v>1089</v>
      </c>
      <c r="E34" s="3" t="s">
        <v>4089</v>
      </c>
      <c r="F34" s="3" t="s">
        <v>42</v>
      </c>
      <c r="G34" s="3" t="s">
        <v>4111</v>
      </c>
      <c r="H34" s="21">
        <v>0</v>
      </c>
      <c r="I34" s="21">
        <v>0</v>
      </c>
      <c r="J34" s="21">
        <v>0</v>
      </c>
      <c r="K34" s="22">
        <f t="shared" si="1"/>
        <v>0</v>
      </c>
      <c r="L34" s="23">
        <v>0</v>
      </c>
      <c r="M34" s="21">
        <v>0</v>
      </c>
      <c r="N34" s="21">
        <v>0</v>
      </c>
      <c r="O34" s="21">
        <v>0</v>
      </c>
      <c r="P34" s="22">
        <f t="shared" si="2"/>
        <v>0</v>
      </c>
      <c r="Q34" s="23">
        <v>0</v>
      </c>
      <c r="R34" s="21">
        <v>0</v>
      </c>
      <c r="S34" s="21">
        <v>0</v>
      </c>
      <c r="T34" s="21">
        <v>0</v>
      </c>
      <c r="U34" s="22">
        <f t="shared" si="3"/>
        <v>0</v>
      </c>
      <c r="V34" s="23">
        <v>0</v>
      </c>
      <c r="W34" s="21">
        <v>0</v>
      </c>
      <c r="X34" s="21">
        <v>0</v>
      </c>
      <c r="Y34" s="21">
        <v>0</v>
      </c>
      <c r="Z34" s="22">
        <f t="shared" si="0"/>
        <v>0</v>
      </c>
      <c r="AA34" s="23">
        <v>0</v>
      </c>
      <c r="AB34" s="27">
        <f t="shared" si="4"/>
        <v>0</v>
      </c>
    </row>
    <row r="35" spans="1:28" x14ac:dyDescent="0.25">
      <c r="A35" s="18"/>
      <c r="B35" s="18" t="s">
        <v>2119</v>
      </c>
      <c r="C35" s="18" t="s">
        <v>2120</v>
      </c>
      <c r="D35" s="3" t="s">
        <v>1090</v>
      </c>
      <c r="E35" s="3" t="s">
        <v>4090</v>
      </c>
      <c r="F35" s="3" t="s">
        <v>42</v>
      </c>
      <c r="G35" s="3" t="s">
        <v>4112</v>
      </c>
      <c r="H35" s="21">
        <v>0</v>
      </c>
      <c r="I35" s="21">
        <v>0</v>
      </c>
      <c r="J35" s="21">
        <v>0</v>
      </c>
      <c r="K35" s="22">
        <f t="shared" si="1"/>
        <v>0</v>
      </c>
      <c r="L35" s="23">
        <v>0</v>
      </c>
      <c r="M35" s="21">
        <v>0</v>
      </c>
      <c r="N35" s="21">
        <v>0</v>
      </c>
      <c r="O35" s="21">
        <v>0</v>
      </c>
      <c r="P35" s="22">
        <f t="shared" si="2"/>
        <v>0</v>
      </c>
      <c r="Q35" s="23">
        <v>0</v>
      </c>
      <c r="R35" s="21">
        <v>0</v>
      </c>
      <c r="S35" s="21">
        <v>0</v>
      </c>
      <c r="T35" s="21">
        <v>0</v>
      </c>
      <c r="U35" s="22">
        <f t="shared" si="3"/>
        <v>0</v>
      </c>
      <c r="V35" s="23">
        <v>0</v>
      </c>
      <c r="W35" s="21">
        <v>0</v>
      </c>
      <c r="X35" s="21">
        <v>0</v>
      </c>
      <c r="Y35" s="21">
        <v>0</v>
      </c>
      <c r="Z35" s="22">
        <f t="shared" si="0"/>
        <v>0</v>
      </c>
      <c r="AA35" s="23">
        <v>0</v>
      </c>
      <c r="AB35" s="27">
        <f t="shared" si="4"/>
        <v>0</v>
      </c>
    </row>
    <row r="36" spans="1:28" x14ac:dyDescent="0.25">
      <c r="A36" s="18"/>
      <c r="B36" s="18" t="s">
        <v>2121</v>
      </c>
      <c r="C36" s="18" t="s">
        <v>2122</v>
      </c>
      <c r="D36" s="3" t="s">
        <v>1091</v>
      </c>
      <c r="E36" s="3" t="s">
        <v>4091</v>
      </c>
      <c r="F36" s="3" t="s">
        <v>42</v>
      </c>
      <c r="G36" s="3" t="s">
        <v>4113</v>
      </c>
      <c r="H36" s="21">
        <v>0</v>
      </c>
      <c r="I36" s="21">
        <v>0</v>
      </c>
      <c r="J36" s="21">
        <v>0</v>
      </c>
      <c r="K36" s="22">
        <f t="shared" si="1"/>
        <v>0</v>
      </c>
      <c r="L36" s="23">
        <v>0</v>
      </c>
      <c r="M36" s="21">
        <v>0</v>
      </c>
      <c r="N36" s="21">
        <v>0</v>
      </c>
      <c r="O36" s="21">
        <v>0</v>
      </c>
      <c r="P36" s="22">
        <f t="shared" si="2"/>
        <v>0</v>
      </c>
      <c r="Q36" s="23">
        <v>0</v>
      </c>
      <c r="R36" s="21">
        <v>0</v>
      </c>
      <c r="S36" s="21">
        <v>0</v>
      </c>
      <c r="T36" s="21">
        <v>0</v>
      </c>
      <c r="U36" s="22">
        <f t="shared" si="3"/>
        <v>0</v>
      </c>
      <c r="V36" s="23">
        <v>0</v>
      </c>
      <c r="W36" s="21">
        <v>0</v>
      </c>
      <c r="X36" s="21">
        <v>0</v>
      </c>
      <c r="Y36" s="21">
        <v>0</v>
      </c>
      <c r="Z36" s="22">
        <f t="shared" si="0"/>
        <v>0</v>
      </c>
      <c r="AA36" s="23">
        <v>0</v>
      </c>
      <c r="AB36" s="27">
        <f t="shared" si="4"/>
        <v>0</v>
      </c>
    </row>
    <row r="37" spans="1:28" x14ac:dyDescent="0.25">
      <c r="A37" s="18"/>
      <c r="B37" s="18" t="s">
        <v>2123</v>
      </c>
      <c r="C37" s="18" t="s">
        <v>2124</v>
      </c>
      <c r="D37" s="3" t="s">
        <v>1092</v>
      </c>
      <c r="E37" s="3" t="s">
        <v>4092</v>
      </c>
      <c r="F37" s="3" t="s">
        <v>42</v>
      </c>
      <c r="G37" s="3" t="s">
        <v>4114</v>
      </c>
      <c r="H37" s="21">
        <v>0</v>
      </c>
      <c r="I37" s="21">
        <v>0</v>
      </c>
      <c r="J37" s="21">
        <v>0</v>
      </c>
      <c r="K37" s="22">
        <f t="shared" si="1"/>
        <v>0</v>
      </c>
      <c r="L37" s="23">
        <v>0</v>
      </c>
      <c r="M37" s="21">
        <v>0</v>
      </c>
      <c r="N37" s="21">
        <v>0</v>
      </c>
      <c r="O37" s="21">
        <v>0</v>
      </c>
      <c r="P37" s="22">
        <f t="shared" si="2"/>
        <v>0</v>
      </c>
      <c r="Q37" s="23">
        <v>0</v>
      </c>
      <c r="R37" s="21">
        <v>0</v>
      </c>
      <c r="S37" s="21">
        <v>0</v>
      </c>
      <c r="T37" s="21">
        <v>0</v>
      </c>
      <c r="U37" s="22">
        <f t="shared" si="3"/>
        <v>0</v>
      </c>
      <c r="V37" s="23">
        <v>0</v>
      </c>
      <c r="W37" s="21">
        <v>0</v>
      </c>
      <c r="X37" s="21">
        <v>0</v>
      </c>
      <c r="Y37" s="21">
        <v>0</v>
      </c>
      <c r="Z37" s="22">
        <f t="shared" si="0"/>
        <v>0</v>
      </c>
      <c r="AA37" s="23">
        <v>0</v>
      </c>
      <c r="AB37" s="27">
        <f t="shared" si="4"/>
        <v>0</v>
      </c>
    </row>
    <row r="38" spans="1:28" x14ac:dyDescent="0.25">
      <c r="A38" s="18"/>
      <c r="B38" s="18" t="s">
        <v>2125</v>
      </c>
      <c r="C38" s="18" t="s">
        <v>2126</v>
      </c>
      <c r="D38" s="3" t="s">
        <v>1093</v>
      </c>
      <c r="E38" s="3" t="s">
        <v>4093</v>
      </c>
      <c r="F38" s="3" t="s">
        <v>42</v>
      </c>
      <c r="G38" s="3" t="s">
        <v>4115</v>
      </c>
      <c r="H38" s="21">
        <v>0</v>
      </c>
      <c r="I38" s="21">
        <v>0</v>
      </c>
      <c r="J38" s="21">
        <v>0</v>
      </c>
      <c r="K38" s="22">
        <f t="shared" si="1"/>
        <v>0</v>
      </c>
      <c r="L38" s="23">
        <v>0</v>
      </c>
      <c r="M38" s="21">
        <v>0</v>
      </c>
      <c r="N38" s="21">
        <v>0</v>
      </c>
      <c r="O38" s="21">
        <v>0</v>
      </c>
      <c r="P38" s="22">
        <f t="shared" si="2"/>
        <v>0</v>
      </c>
      <c r="Q38" s="23">
        <v>0</v>
      </c>
      <c r="R38" s="21">
        <v>0</v>
      </c>
      <c r="S38" s="21">
        <v>0</v>
      </c>
      <c r="T38" s="21">
        <v>0</v>
      </c>
      <c r="U38" s="22">
        <f t="shared" si="3"/>
        <v>0</v>
      </c>
      <c r="V38" s="23">
        <v>0</v>
      </c>
      <c r="W38" s="21">
        <v>0</v>
      </c>
      <c r="X38" s="21">
        <v>0</v>
      </c>
      <c r="Y38" s="21">
        <v>0</v>
      </c>
      <c r="Z38" s="22">
        <f t="shared" si="0"/>
        <v>0</v>
      </c>
      <c r="AA38" s="23">
        <v>0</v>
      </c>
      <c r="AB38" s="27">
        <f t="shared" si="4"/>
        <v>0</v>
      </c>
    </row>
    <row r="39" spans="1:28" x14ac:dyDescent="0.25">
      <c r="A39" s="18"/>
      <c r="B39" s="18" t="s">
        <v>2127</v>
      </c>
      <c r="C39" s="18" t="s">
        <v>2128</v>
      </c>
      <c r="D39" s="3" t="s">
        <v>1094</v>
      </c>
      <c r="E39" s="3" t="s">
        <v>4094</v>
      </c>
      <c r="F39" s="3" t="s">
        <v>42</v>
      </c>
      <c r="G39" s="3" t="s">
        <v>4116</v>
      </c>
      <c r="H39" s="21">
        <v>0</v>
      </c>
      <c r="I39" s="21">
        <v>0</v>
      </c>
      <c r="J39" s="21">
        <v>0</v>
      </c>
      <c r="K39" s="22">
        <f t="shared" si="1"/>
        <v>0</v>
      </c>
      <c r="L39" s="23">
        <v>0</v>
      </c>
      <c r="M39" s="21">
        <v>0</v>
      </c>
      <c r="N39" s="21">
        <v>0</v>
      </c>
      <c r="O39" s="21">
        <v>0</v>
      </c>
      <c r="P39" s="22">
        <f t="shared" si="2"/>
        <v>0</v>
      </c>
      <c r="Q39" s="23">
        <v>0</v>
      </c>
      <c r="R39" s="21">
        <v>0</v>
      </c>
      <c r="S39" s="21">
        <v>0</v>
      </c>
      <c r="T39" s="21">
        <v>0</v>
      </c>
      <c r="U39" s="22">
        <f t="shared" si="3"/>
        <v>0</v>
      </c>
      <c r="V39" s="23">
        <v>0</v>
      </c>
      <c r="W39" s="21">
        <v>0</v>
      </c>
      <c r="X39" s="21">
        <v>0</v>
      </c>
      <c r="Y39" s="21">
        <v>0</v>
      </c>
      <c r="Z39" s="22">
        <f t="shared" si="0"/>
        <v>0</v>
      </c>
      <c r="AA39" s="23">
        <v>0</v>
      </c>
      <c r="AB39" s="27">
        <f t="shared" si="4"/>
        <v>0</v>
      </c>
    </row>
    <row r="40" spans="1:28" x14ac:dyDescent="0.25">
      <c r="A40" s="18"/>
      <c r="B40" s="18" t="s">
        <v>2129</v>
      </c>
      <c r="C40" s="18" t="s">
        <v>2130</v>
      </c>
      <c r="D40" s="3" t="s">
        <v>1095</v>
      </c>
      <c r="E40" s="3" t="s">
        <v>4095</v>
      </c>
      <c r="F40" s="3" t="s">
        <v>42</v>
      </c>
      <c r="G40" s="3" t="s">
        <v>4117</v>
      </c>
      <c r="H40" s="21">
        <v>0</v>
      </c>
      <c r="I40" s="21">
        <v>0</v>
      </c>
      <c r="J40" s="21">
        <v>0</v>
      </c>
      <c r="K40" s="22">
        <f t="shared" si="1"/>
        <v>0</v>
      </c>
      <c r="L40" s="23">
        <v>0</v>
      </c>
      <c r="M40" s="21">
        <v>0</v>
      </c>
      <c r="N40" s="21">
        <v>0</v>
      </c>
      <c r="O40" s="21">
        <v>0</v>
      </c>
      <c r="P40" s="22">
        <f t="shared" si="2"/>
        <v>0</v>
      </c>
      <c r="Q40" s="23">
        <v>0</v>
      </c>
      <c r="R40" s="21">
        <v>0</v>
      </c>
      <c r="S40" s="21">
        <v>0</v>
      </c>
      <c r="T40" s="21">
        <v>0</v>
      </c>
      <c r="U40" s="22">
        <f t="shared" si="3"/>
        <v>0</v>
      </c>
      <c r="V40" s="23">
        <v>0</v>
      </c>
      <c r="W40" s="21">
        <v>0</v>
      </c>
      <c r="X40" s="21">
        <v>0</v>
      </c>
      <c r="Y40" s="21">
        <v>0</v>
      </c>
      <c r="Z40" s="22">
        <f t="shared" si="0"/>
        <v>0</v>
      </c>
      <c r="AA40" s="23">
        <v>0</v>
      </c>
      <c r="AB40" s="27">
        <f t="shared" si="4"/>
        <v>0</v>
      </c>
    </row>
    <row r="41" spans="1:28" x14ac:dyDescent="0.25">
      <c r="A41" s="18"/>
      <c r="B41" s="18" t="s">
        <v>2131</v>
      </c>
      <c r="C41" s="18" t="s">
        <v>2132</v>
      </c>
      <c r="D41" s="3" t="s">
        <v>1096</v>
      </c>
      <c r="E41" s="3" t="s">
        <v>4096</v>
      </c>
      <c r="F41" s="3" t="s">
        <v>42</v>
      </c>
      <c r="G41" s="3" t="s">
        <v>4118</v>
      </c>
      <c r="H41" s="21">
        <v>0</v>
      </c>
      <c r="I41" s="21">
        <v>0</v>
      </c>
      <c r="J41" s="21">
        <v>0</v>
      </c>
      <c r="K41" s="22">
        <f t="shared" si="1"/>
        <v>0</v>
      </c>
      <c r="L41" s="23">
        <v>0</v>
      </c>
      <c r="M41" s="21">
        <v>0</v>
      </c>
      <c r="N41" s="21">
        <v>0</v>
      </c>
      <c r="O41" s="21">
        <v>0</v>
      </c>
      <c r="P41" s="22">
        <f t="shared" si="2"/>
        <v>0</v>
      </c>
      <c r="Q41" s="23">
        <v>0</v>
      </c>
      <c r="R41" s="21">
        <v>0</v>
      </c>
      <c r="S41" s="21">
        <v>0</v>
      </c>
      <c r="T41" s="21">
        <v>0</v>
      </c>
      <c r="U41" s="22">
        <f t="shared" si="3"/>
        <v>0</v>
      </c>
      <c r="V41" s="23">
        <v>0</v>
      </c>
      <c r="W41" s="21">
        <v>0</v>
      </c>
      <c r="X41" s="21">
        <v>0</v>
      </c>
      <c r="Y41" s="21">
        <v>0</v>
      </c>
      <c r="Z41" s="22">
        <f t="shared" si="0"/>
        <v>0</v>
      </c>
      <c r="AA41" s="23">
        <v>0</v>
      </c>
      <c r="AB41" s="27">
        <f t="shared" si="4"/>
        <v>0</v>
      </c>
    </row>
    <row r="42" spans="1:28" x14ac:dyDescent="0.25">
      <c r="A42" s="18"/>
      <c r="B42" s="18" t="s">
        <v>2133</v>
      </c>
      <c r="C42" s="18" t="s">
        <v>2134</v>
      </c>
      <c r="D42" s="3" t="s">
        <v>1097</v>
      </c>
      <c r="E42" s="3" t="s">
        <v>4097</v>
      </c>
      <c r="F42" s="3" t="s">
        <v>42</v>
      </c>
      <c r="G42" s="3" t="s">
        <v>4119</v>
      </c>
      <c r="H42" s="21">
        <v>0</v>
      </c>
      <c r="I42" s="21">
        <v>0</v>
      </c>
      <c r="J42" s="21">
        <v>0</v>
      </c>
      <c r="K42" s="22">
        <f t="shared" si="1"/>
        <v>0</v>
      </c>
      <c r="L42" s="23">
        <v>0</v>
      </c>
      <c r="M42" s="21">
        <v>0</v>
      </c>
      <c r="N42" s="21">
        <v>0</v>
      </c>
      <c r="O42" s="21">
        <v>0</v>
      </c>
      <c r="P42" s="22">
        <f t="shared" si="2"/>
        <v>0</v>
      </c>
      <c r="Q42" s="23">
        <v>0</v>
      </c>
      <c r="R42" s="21">
        <v>0</v>
      </c>
      <c r="S42" s="21">
        <v>0</v>
      </c>
      <c r="T42" s="21">
        <v>0</v>
      </c>
      <c r="U42" s="22">
        <f t="shared" si="3"/>
        <v>0</v>
      </c>
      <c r="V42" s="23">
        <v>0</v>
      </c>
      <c r="W42" s="21">
        <v>0</v>
      </c>
      <c r="X42" s="21">
        <v>0</v>
      </c>
      <c r="Y42" s="21">
        <v>0</v>
      </c>
      <c r="Z42" s="22">
        <f t="shared" si="0"/>
        <v>0</v>
      </c>
      <c r="AA42" s="23">
        <v>0</v>
      </c>
      <c r="AB42" s="27">
        <f t="shared" si="4"/>
        <v>0</v>
      </c>
    </row>
    <row r="43" spans="1:28" x14ac:dyDescent="0.25">
      <c r="A43" s="18"/>
      <c r="B43" s="18" t="s">
        <v>2135</v>
      </c>
      <c r="C43" s="18" t="s">
        <v>2136</v>
      </c>
      <c r="D43" s="3" t="s">
        <v>1098</v>
      </c>
      <c r="E43" s="3" t="s">
        <v>4098</v>
      </c>
      <c r="F43" s="3" t="s">
        <v>42</v>
      </c>
      <c r="G43" s="3" t="s">
        <v>4120</v>
      </c>
      <c r="H43" s="21">
        <v>0</v>
      </c>
      <c r="I43" s="21">
        <v>0</v>
      </c>
      <c r="J43" s="21">
        <v>0</v>
      </c>
      <c r="K43" s="22">
        <f t="shared" si="1"/>
        <v>0</v>
      </c>
      <c r="L43" s="23">
        <v>0</v>
      </c>
      <c r="M43" s="21">
        <v>0</v>
      </c>
      <c r="N43" s="21">
        <v>0</v>
      </c>
      <c r="O43" s="21">
        <v>0</v>
      </c>
      <c r="P43" s="22">
        <f t="shared" si="2"/>
        <v>0</v>
      </c>
      <c r="Q43" s="23">
        <v>0</v>
      </c>
      <c r="R43" s="21">
        <v>0</v>
      </c>
      <c r="S43" s="21">
        <v>0</v>
      </c>
      <c r="T43" s="21">
        <v>0</v>
      </c>
      <c r="U43" s="22">
        <f t="shared" si="3"/>
        <v>0</v>
      </c>
      <c r="V43" s="23">
        <v>0</v>
      </c>
      <c r="W43" s="21">
        <v>0</v>
      </c>
      <c r="X43" s="21">
        <v>0</v>
      </c>
      <c r="Y43" s="21">
        <v>0</v>
      </c>
      <c r="Z43" s="22">
        <f t="shared" si="0"/>
        <v>0</v>
      </c>
      <c r="AA43" s="23">
        <v>0</v>
      </c>
      <c r="AB43" s="27">
        <f t="shared" si="4"/>
        <v>0</v>
      </c>
    </row>
    <row r="44" spans="1:28" x14ac:dyDescent="0.25">
      <c r="A44" s="18"/>
      <c r="B44" s="18" t="s">
        <v>2137</v>
      </c>
      <c r="C44" s="18" t="s">
        <v>2138</v>
      </c>
      <c r="D44" s="3" t="s">
        <v>1099</v>
      </c>
      <c r="E44" s="3" t="s">
        <v>4099</v>
      </c>
      <c r="F44" s="3" t="s">
        <v>42</v>
      </c>
      <c r="G44" s="3" t="s">
        <v>4121</v>
      </c>
      <c r="H44" s="21">
        <v>0</v>
      </c>
      <c r="I44" s="21">
        <v>0</v>
      </c>
      <c r="J44" s="21">
        <v>0</v>
      </c>
      <c r="K44" s="22">
        <f t="shared" si="1"/>
        <v>0</v>
      </c>
      <c r="L44" s="23">
        <v>0</v>
      </c>
      <c r="M44" s="21">
        <v>0</v>
      </c>
      <c r="N44" s="21">
        <v>0</v>
      </c>
      <c r="O44" s="21">
        <v>0</v>
      </c>
      <c r="P44" s="22">
        <f t="shared" si="2"/>
        <v>0</v>
      </c>
      <c r="Q44" s="23">
        <v>0</v>
      </c>
      <c r="R44" s="21">
        <v>0</v>
      </c>
      <c r="S44" s="21">
        <v>0</v>
      </c>
      <c r="T44" s="21">
        <v>0</v>
      </c>
      <c r="U44" s="22">
        <f t="shared" si="3"/>
        <v>0</v>
      </c>
      <c r="V44" s="23">
        <v>0</v>
      </c>
      <c r="W44" s="21">
        <v>0</v>
      </c>
      <c r="X44" s="21">
        <v>0</v>
      </c>
      <c r="Y44" s="21">
        <v>0</v>
      </c>
      <c r="Z44" s="22">
        <f t="shared" si="0"/>
        <v>0</v>
      </c>
      <c r="AA44" s="23">
        <v>0</v>
      </c>
      <c r="AB44" s="27">
        <f t="shared" si="4"/>
        <v>0</v>
      </c>
    </row>
    <row r="45" spans="1:28" x14ac:dyDescent="0.25">
      <c r="A45" s="18"/>
      <c r="B45" s="18" t="s">
        <v>2139</v>
      </c>
      <c r="C45" s="18" t="s">
        <v>2140</v>
      </c>
      <c r="D45" s="3" t="s">
        <v>1100</v>
      </c>
      <c r="E45" s="3" t="s">
        <v>4100</v>
      </c>
      <c r="F45" s="3" t="s">
        <v>42</v>
      </c>
      <c r="G45" s="3" t="s">
        <v>4122</v>
      </c>
      <c r="H45" s="21">
        <v>0</v>
      </c>
      <c r="I45" s="21">
        <v>0</v>
      </c>
      <c r="J45" s="21">
        <v>0</v>
      </c>
      <c r="K45" s="22">
        <f t="shared" si="1"/>
        <v>0</v>
      </c>
      <c r="L45" s="23">
        <v>0</v>
      </c>
      <c r="M45" s="21">
        <v>0</v>
      </c>
      <c r="N45" s="21">
        <v>0</v>
      </c>
      <c r="O45" s="21">
        <v>0</v>
      </c>
      <c r="P45" s="22">
        <f t="shared" si="2"/>
        <v>0</v>
      </c>
      <c r="Q45" s="23">
        <v>0</v>
      </c>
      <c r="R45" s="21">
        <v>0</v>
      </c>
      <c r="S45" s="21">
        <v>0</v>
      </c>
      <c r="T45" s="21">
        <v>0</v>
      </c>
      <c r="U45" s="22">
        <f t="shared" si="3"/>
        <v>0</v>
      </c>
      <c r="V45" s="23">
        <v>0</v>
      </c>
      <c r="W45" s="21">
        <v>0</v>
      </c>
      <c r="X45" s="21">
        <v>0</v>
      </c>
      <c r="Y45" s="21">
        <v>0</v>
      </c>
      <c r="Z45" s="22">
        <f t="shared" si="0"/>
        <v>0</v>
      </c>
      <c r="AA45" s="23">
        <v>0</v>
      </c>
      <c r="AB45" s="27">
        <f t="shared" si="4"/>
        <v>0</v>
      </c>
    </row>
    <row r="46" spans="1:28" x14ac:dyDescent="0.25">
      <c r="A46" s="18"/>
      <c r="B46" s="18" t="s">
        <v>2141</v>
      </c>
      <c r="C46" s="18" t="s">
        <v>2142</v>
      </c>
      <c r="D46" s="3" t="s">
        <v>1101</v>
      </c>
      <c r="E46" s="3" t="s">
        <v>4101</v>
      </c>
      <c r="F46" s="3" t="s">
        <v>42</v>
      </c>
      <c r="G46" s="3" t="s">
        <v>4123</v>
      </c>
      <c r="H46" s="21">
        <v>0</v>
      </c>
      <c r="I46" s="21">
        <v>0</v>
      </c>
      <c r="J46" s="21">
        <v>0</v>
      </c>
      <c r="K46" s="22">
        <f t="shared" si="1"/>
        <v>0</v>
      </c>
      <c r="L46" s="23">
        <v>0</v>
      </c>
      <c r="M46" s="21">
        <v>0</v>
      </c>
      <c r="N46" s="21">
        <v>0</v>
      </c>
      <c r="O46" s="21">
        <v>0</v>
      </c>
      <c r="P46" s="22">
        <f t="shared" si="2"/>
        <v>0</v>
      </c>
      <c r="Q46" s="23">
        <v>0</v>
      </c>
      <c r="R46" s="21">
        <v>0</v>
      </c>
      <c r="S46" s="21">
        <v>0</v>
      </c>
      <c r="T46" s="21">
        <v>0</v>
      </c>
      <c r="U46" s="22">
        <f t="shared" si="3"/>
        <v>0</v>
      </c>
      <c r="V46" s="23">
        <v>0</v>
      </c>
      <c r="W46" s="21">
        <v>0</v>
      </c>
      <c r="X46" s="21">
        <v>0</v>
      </c>
      <c r="Y46" s="21">
        <v>0</v>
      </c>
      <c r="Z46" s="22">
        <f t="shared" si="0"/>
        <v>0</v>
      </c>
      <c r="AA46" s="23">
        <v>0</v>
      </c>
      <c r="AB46" s="27">
        <f t="shared" si="4"/>
        <v>0</v>
      </c>
    </row>
    <row r="47" spans="1:28" x14ac:dyDescent="0.25">
      <c r="A47" s="18"/>
      <c r="B47" s="18" t="s">
        <v>2143</v>
      </c>
      <c r="C47" s="18" t="s">
        <v>2144</v>
      </c>
      <c r="D47" s="3" t="s">
        <v>1102</v>
      </c>
      <c r="E47" s="3" t="s">
        <v>4102</v>
      </c>
      <c r="F47" s="3" t="s">
        <v>42</v>
      </c>
      <c r="G47" s="3" t="s">
        <v>4124</v>
      </c>
      <c r="H47" s="21">
        <v>0</v>
      </c>
      <c r="I47" s="21">
        <v>0</v>
      </c>
      <c r="J47" s="21">
        <v>0</v>
      </c>
      <c r="K47" s="22">
        <f t="shared" si="1"/>
        <v>0</v>
      </c>
      <c r="L47" s="23">
        <v>0</v>
      </c>
      <c r="M47" s="21">
        <v>0</v>
      </c>
      <c r="N47" s="21">
        <v>0</v>
      </c>
      <c r="O47" s="21">
        <v>0</v>
      </c>
      <c r="P47" s="22">
        <f t="shared" si="2"/>
        <v>0</v>
      </c>
      <c r="Q47" s="23">
        <v>0</v>
      </c>
      <c r="R47" s="21">
        <v>0</v>
      </c>
      <c r="S47" s="21">
        <v>0</v>
      </c>
      <c r="T47" s="21">
        <v>0</v>
      </c>
      <c r="U47" s="22">
        <f t="shared" si="3"/>
        <v>0</v>
      </c>
      <c r="V47" s="23">
        <v>0</v>
      </c>
      <c r="W47" s="21">
        <v>0</v>
      </c>
      <c r="X47" s="21">
        <v>0</v>
      </c>
      <c r="Y47" s="21">
        <v>0</v>
      </c>
      <c r="Z47" s="22">
        <f t="shared" si="0"/>
        <v>0</v>
      </c>
      <c r="AA47" s="23">
        <v>0</v>
      </c>
      <c r="AB47" s="27">
        <f t="shared" si="4"/>
        <v>0</v>
      </c>
    </row>
    <row r="48" spans="1:28" x14ac:dyDescent="0.25">
      <c r="A48" s="18"/>
      <c r="B48" s="18" t="s">
        <v>2145</v>
      </c>
      <c r="C48" s="18" t="s">
        <v>2146</v>
      </c>
      <c r="D48" s="3" t="s">
        <v>1103</v>
      </c>
      <c r="E48" s="3" t="s">
        <v>4103</v>
      </c>
      <c r="F48" s="3" t="s">
        <v>42</v>
      </c>
      <c r="G48" s="3" t="s">
        <v>4125</v>
      </c>
      <c r="H48" s="21">
        <v>0</v>
      </c>
      <c r="I48" s="21">
        <v>0</v>
      </c>
      <c r="J48" s="21">
        <v>0</v>
      </c>
      <c r="K48" s="22">
        <f t="shared" si="1"/>
        <v>0</v>
      </c>
      <c r="L48" s="23">
        <v>0</v>
      </c>
      <c r="M48" s="21">
        <v>0</v>
      </c>
      <c r="N48" s="21">
        <v>0</v>
      </c>
      <c r="O48" s="21">
        <v>0</v>
      </c>
      <c r="P48" s="22">
        <f t="shared" si="2"/>
        <v>0</v>
      </c>
      <c r="Q48" s="23">
        <v>0</v>
      </c>
      <c r="R48" s="21">
        <v>0</v>
      </c>
      <c r="S48" s="21">
        <v>0</v>
      </c>
      <c r="T48" s="21">
        <v>0</v>
      </c>
      <c r="U48" s="22">
        <f t="shared" si="3"/>
        <v>0</v>
      </c>
      <c r="V48" s="23">
        <v>0</v>
      </c>
      <c r="W48" s="21">
        <v>0</v>
      </c>
      <c r="X48" s="21">
        <v>0</v>
      </c>
      <c r="Y48" s="21">
        <v>0</v>
      </c>
      <c r="Z48" s="22">
        <f t="shared" si="0"/>
        <v>0</v>
      </c>
      <c r="AA48" s="23">
        <v>0</v>
      </c>
      <c r="AB48" s="27">
        <f t="shared" si="4"/>
        <v>0</v>
      </c>
    </row>
    <row r="49" spans="1:28" x14ac:dyDescent="0.25">
      <c r="A49" s="18"/>
      <c r="B49" s="18" t="s">
        <v>2147</v>
      </c>
      <c r="C49" s="18" t="s">
        <v>2148</v>
      </c>
      <c r="D49" s="3" t="s">
        <v>1104</v>
      </c>
      <c r="E49" s="3" t="s">
        <v>4104</v>
      </c>
      <c r="F49" s="3" t="s">
        <v>42</v>
      </c>
      <c r="G49" s="3" t="s">
        <v>4126</v>
      </c>
      <c r="H49" s="21">
        <v>0</v>
      </c>
      <c r="I49" s="21">
        <v>0</v>
      </c>
      <c r="J49" s="21">
        <v>0</v>
      </c>
      <c r="K49" s="22">
        <f t="shared" si="1"/>
        <v>0</v>
      </c>
      <c r="L49" s="23">
        <v>0</v>
      </c>
      <c r="M49" s="21">
        <v>0</v>
      </c>
      <c r="N49" s="21">
        <v>0</v>
      </c>
      <c r="O49" s="21">
        <v>0</v>
      </c>
      <c r="P49" s="22">
        <f t="shared" si="2"/>
        <v>0</v>
      </c>
      <c r="Q49" s="23">
        <v>0</v>
      </c>
      <c r="R49" s="21">
        <v>0</v>
      </c>
      <c r="S49" s="21">
        <v>0</v>
      </c>
      <c r="T49" s="21">
        <v>0</v>
      </c>
      <c r="U49" s="22">
        <f t="shared" si="3"/>
        <v>0</v>
      </c>
      <c r="V49" s="23">
        <v>0</v>
      </c>
      <c r="W49" s="21">
        <v>0</v>
      </c>
      <c r="X49" s="21">
        <v>0</v>
      </c>
      <c r="Y49" s="21">
        <v>0</v>
      </c>
      <c r="Z49" s="22">
        <f t="shared" si="0"/>
        <v>0</v>
      </c>
      <c r="AA49" s="23">
        <v>0</v>
      </c>
      <c r="AB49" s="27">
        <f t="shared" si="4"/>
        <v>0</v>
      </c>
    </row>
    <row r="50" spans="1:28" x14ac:dyDescent="0.25">
      <c r="A50" s="18"/>
      <c r="B50" s="18" t="s">
        <v>2149</v>
      </c>
      <c r="C50" s="18" t="s">
        <v>2150</v>
      </c>
      <c r="D50" s="3" t="s">
        <v>1105</v>
      </c>
      <c r="E50" s="3" t="s">
        <v>4105</v>
      </c>
      <c r="F50" s="3" t="s">
        <v>42</v>
      </c>
      <c r="G50" s="3" t="s">
        <v>4127</v>
      </c>
      <c r="H50" s="21">
        <v>0</v>
      </c>
      <c r="I50" s="21">
        <v>0</v>
      </c>
      <c r="J50" s="21">
        <v>0</v>
      </c>
      <c r="K50" s="22">
        <f t="shared" si="1"/>
        <v>0</v>
      </c>
      <c r="L50" s="23">
        <v>0</v>
      </c>
      <c r="M50" s="21">
        <v>0</v>
      </c>
      <c r="N50" s="21">
        <v>0</v>
      </c>
      <c r="O50" s="21">
        <v>0</v>
      </c>
      <c r="P50" s="22">
        <f t="shared" si="2"/>
        <v>0</v>
      </c>
      <c r="Q50" s="23">
        <v>0</v>
      </c>
      <c r="R50" s="21">
        <v>0</v>
      </c>
      <c r="S50" s="21">
        <v>0</v>
      </c>
      <c r="T50" s="21">
        <v>0</v>
      </c>
      <c r="U50" s="22">
        <f t="shared" si="3"/>
        <v>0</v>
      </c>
      <c r="V50" s="23">
        <v>0</v>
      </c>
      <c r="W50" s="21">
        <v>0</v>
      </c>
      <c r="X50" s="21">
        <v>0</v>
      </c>
      <c r="Y50" s="21">
        <v>0</v>
      </c>
      <c r="Z50" s="22">
        <f t="shared" si="0"/>
        <v>0</v>
      </c>
      <c r="AA50" s="23">
        <v>0</v>
      </c>
      <c r="AB50" s="27">
        <f t="shared" si="4"/>
        <v>0</v>
      </c>
    </row>
    <row r="51" spans="1:28" x14ac:dyDescent="0.25">
      <c r="A51" s="18"/>
      <c r="B51" s="18" t="s">
        <v>2151</v>
      </c>
      <c r="C51" s="18" t="s">
        <v>2152</v>
      </c>
      <c r="D51" s="3" t="s">
        <v>1106</v>
      </c>
      <c r="E51" s="3" t="s">
        <v>4106</v>
      </c>
      <c r="F51" s="3" t="s">
        <v>42</v>
      </c>
      <c r="G51" s="3" t="s">
        <v>4128</v>
      </c>
      <c r="H51" s="21">
        <v>0</v>
      </c>
      <c r="I51" s="21">
        <v>0</v>
      </c>
      <c r="J51" s="21">
        <v>0</v>
      </c>
      <c r="K51" s="22">
        <f t="shared" si="1"/>
        <v>0</v>
      </c>
      <c r="L51" s="23">
        <v>0</v>
      </c>
      <c r="M51" s="21">
        <v>0</v>
      </c>
      <c r="N51" s="21">
        <v>0</v>
      </c>
      <c r="O51" s="21">
        <v>0</v>
      </c>
      <c r="P51" s="22">
        <f t="shared" si="2"/>
        <v>0</v>
      </c>
      <c r="Q51" s="23">
        <v>0</v>
      </c>
      <c r="R51" s="21">
        <v>0</v>
      </c>
      <c r="S51" s="21">
        <v>0</v>
      </c>
      <c r="T51" s="21">
        <v>0</v>
      </c>
      <c r="U51" s="22">
        <f t="shared" si="3"/>
        <v>0</v>
      </c>
      <c r="V51" s="23">
        <v>0</v>
      </c>
      <c r="W51" s="21">
        <v>0</v>
      </c>
      <c r="X51" s="21">
        <v>0</v>
      </c>
      <c r="Y51" s="21">
        <v>0</v>
      </c>
      <c r="Z51" s="22">
        <f t="shared" si="0"/>
        <v>0</v>
      </c>
      <c r="AA51" s="23">
        <v>0</v>
      </c>
      <c r="AB51" s="27">
        <f t="shared" si="4"/>
        <v>0</v>
      </c>
    </row>
    <row r="52" spans="1:28" x14ac:dyDescent="0.25">
      <c r="A52" s="18"/>
      <c r="B52" s="18" t="s">
        <v>2153</v>
      </c>
      <c r="C52" s="18" t="s">
        <v>2154</v>
      </c>
      <c r="D52" s="3" t="s">
        <v>1107</v>
      </c>
      <c r="E52" s="3" t="s">
        <v>4107</v>
      </c>
      <c r="F52" s="3" t="s">
        <v>42</v>
      </c>
      <c r="G52" s="3" t="s">
        <v>4129</v>
      </c>
      <c r="H52" s="21">
        <v>0</v>
      </c>
      <c r="I52" s="21">
        <v>0</v>
      </c>
      <c r="J52" s="21">
        <v>0</v>
      </c>
      <c r="K52" s="22">
        <f t="shared" si="1"/>
        <v>0</v>
      </c>
      <c r="L52" s="23">
        <v>0</v>
      </c>
      <c r="M52" s="21">
        <v>0</v>
      </c>
      <c r="N52" s="21">
        <v>0</v>
      </c>
      <c r="O52" s="21">
        <v>0</v>
      </c>
      <c r="P52" s="22">
        <f t="shared" si="2"/>
        <v>0</v>
      </c>
      <c r="Q52" s="23">
        <v>0</v>
      </c>
      <c r="R52" s="21">
        <v>0</v>
      </c>
      <c r="S52" s="21">
        <v>0</v>
      </c>
      <c r="T52" s="21">
        <v>0</v>
      </c>
      <c r="U52" s="22">
        <f t="shared" si="3"/>
        <v>0</v>
      </c>
      <c r="V52" s="23">
        <v>0</v>
      </c>
      <c r="W52" s="21">
        <v>0</v>
      </c>
      <c r="X52" s="21">
        <v>0</v>
      </c>
      <c r="Y52" s="21">
        <v>0</v>
      </c>
      <c r="Z52" s="22">
        <f t="shared" si="0"/>
        <v>0</v>
      </c>
      <c r="AA52" s="23">
        <v>0</v>
      </c>
      <c r="AB52" s="27">
        <f t="shared" si="4"/>
        <v>0</v>
      </c>
    </row>
    <row r="53" spans="1:28" x14ac:dyDescent="0.25">
      <c r="A53" s="18"/>
      <c r="B53" s="18" t="s">
        <v>2155</v>
      </c>
      <c r="C53" s="18" t="s">
        <v>2156</v>
      </c>
      <c r="D53" s="3" t="s">
        <v>1108</v>
      </c>
      <c r="E53" s="3" t="s">
        <v>4108</v>
      </c>
      <c r="F53" s="3" t="s">
        <v>42</v>
      </c>
      <c r="G53" s="3" t="s">
        <v>4130</v>
      </c>
      <c r="H53" s="21">
        <v>0</v>
      </c>
      <c r="I53" s="21">
        <v>0</v>
      </c>
      <c r="J53" s="21">
        <v>0</v>
      </c>
      <c r="K53" s="22">
        <f t="shared" si="1"/>
        <v>0</v>
      </c>
      <c r="L53" s="23">
        <v>0</v>
      </c>
      <c r="M53" s="21">
        <v>0</v>
      </c>
      <c r="N53" s="21">
        <v>0</v>
      </c>
      <c r="O53" s="21">
        <v>0</v>
      </c>
      <c r="P53" s="22">
        <f t="shared" si="2"/>
        <v>0</v>
      </c>
      <c r="Q53" s="23">
        <v>0</v>
      </c>
      <c r="R53" s="21">
        <v>0</v>
      </c>
      <c r="S53" s="21">
        <v>0</v>
      </c>
      <c r="T53" s="21">
        <v>0</v>
      </c>
      <c r="U53" s="22">
        <f t="shared" si="3"/>
        <v>0</v>
      </c>
      <c r="V53" s="23">
        <v>0</v>
      </c>
      <c r="W53" s="21">
        <v>0</v>
      </c>
      <c r="X53" s="21">
        <v>0</v>
      </c>
      <c r="Y53" s="21">
        <v>0</v>
      </c>
      <c r="Z53" s="22">
        <f t="shared" si="0"/>
        <v>0</v>
      </c>
      <c r="AA53" s="23">
        <v>0</v>
      </c>
      <c r="AB53" s="27">
        <f t="shared" si="4"/>
        <v>0</v>
      </c>
    </row>
    <row r="54" spans="1:28" x14ac:dyDescent="0.25">
      <c r="A54" s="18"/>
      <c r="B54" s="18" t="s">
        <v>2157</v>
      </c>
      <c r="C54" s="18" t="s">
        <v>2158</v>
      </c>
      <c r="D54" s="3" t="s">
        <v>1109</v>
      </c>
      <c r="E54" s="3" t="s">
        <v>4109</v>
      </c>
      <c r="F54" s="3" t="s">
        <v>42</v>
      </c>
      <c r="G54" s="3" t="s">
        <v>4131</v>
      </c>
      <c r="H54" s="21">
        <v>0</v>
      </c>
      <c r="I54" s="21">
        <v>0</v>
      </c>
      <c r="J54" s="21">
        <v>0</v>
      </c>
      <c r="K54" s="22">
        <f t="shared" si="1"/>
        <v>0</v>
      </c>
      <c r="L54" s="23">
        <v>0</v>
      </c>
      <c r="M54" s="21">
        <v>0</v>
      </c>
      <c r="N54" s="21">
        <v>0</v>
      </c>
      <c r="O54" s="21">
        <v>0</v>
      </c>
      <c r="P54" s="22">
        <f t="shared" si="2"/>
        <v>0</v>
      </c>
      <c r="Q54" s="23">
        <v>0</v>
      </c>
      <c r="R54" s="21">
        <v>0</v>
      </c>
      <c r="S54" s="21">
        <v>0</v>
      </c>
      <c r="T54" s="21">
        <v>0</v>
      </c>
      <c r="U54" s="22">
        <f t="shared" si="3"/>
        <v>0</v>
      </c>
      <c r="V54" s="23">
        <v>0</v>
      </c>
      <c r="W54" s="21">
        <v>0</v>
      </c>
      <c r="X54" s="21">
        <v>0</v>
      </c>
      <c r="Y54" s="21">
        <v>0</v>
      </c>
      <c r="Z54" s="22">
        <f t="shared" si="0"/>
        <v>0</v>
      </c>
      <c r="AA54" s="23">
        <v>0</v>
      </c>
      <c r="AB54" s="27">
        <f t="shared" si="4"/>
        <v>0</v>
      </c>
    </row>
    <row r="55" spans="1:28" x14ac:dyDescent="0.25">
      <c r="A55" s="18"/>
      <c r="B55" s="18" t="s">
        <v>2159</v>
      </c>
      <c r="C55" s="18" t="s">
        <v>2160</v>
      </c>
      <c r="D55" s="3" t="s">
        <v>1110</v>
      </c>
      <c r="E55" s="3" t="s">
        <v>4110</v>
      </c>
      <c r="F55" s="3" t="s">
        <v>42</v>
      </c>
      <c r="G55" s="3" t="s">
        <v>4132</v>
      </c>
      <c r="H55" s="21">
        <v>0</v>
      </c>
      <c r="I55" s="21">
        <v>0</v>
      </c>
      <c r="J55" s="21">
        <v>0</v>
      </c>
      <c r="K55" s="22">
        <f t="shared" si="1"/>
        <v>0</v>
      </c>
      <c r="L55" s="23">
        <v>0</v>
      </c>
      <c r="M55" s="21">
        <v>0</v>
      </c>
      <c r="N55" s="21">
        <v>0</v>
      </c>
      <c r="O55" s="21">
        <v>0</v>
      </c>
      <c r="P55" s="22">
        <f t="shared" si="2"/>
        <v>0</v>
      </c>
      <c r="Q55" s="23">
        <v>0</v>
      </c>
      <c r="R55" s="21">
        <v>0</v>
      </c>
      <c r="S55" s="21">
        <v>0</v>
      </c>
      <c r="T55" s="21">
        <v>0</v>
      </c>
      <c r="U55" s="22">
        <f t="shared" si="3"/>
        <v>0</v>
      </c>
      <c r="V55" s="23">
        <v>0</v>
      </c>
      <c r="W55" s="21">
        <v>0</v>
      </c>
      <c r="X55" s="21">
        <v>0</v>
      </c>
      <c r="Y55" s="21">
        <v>0</v>
      </c>
      <c r="Z55" s="22">
        <f t="shared" si="0"/>
        <v>0</v>
      </c>
      <c r="AA55" s="23">
        <v>0</v>
      </c>
      <c r="AB55" s="27">
        <f t="shared" si="4"/>
        <v>0</v>
      </c>
    </row>
    <row r="56" spans="1:28" x14ac:dyDescent="0.25">
      <c r="A56" s="18"/>
      <c r="B56" s="18" t="s">
        <v>2161</v>
      </c>
      <c r="C56" s="18" t="s">
        <v>2162</v>
      </c>
      <c r="D56" s="3" t="s">
        <v>1111</v>
      </c>
      <c r="E56" s="3" t="s">
        <v>4111</v>
      </c>
      <c r="F56" s="3" t="s">
        <v>42</v>
      </c>
      <c r="G56" s="3" t="s">
        <v>4133</v>
      </c>
      <c r="H56" s="21">
        <v>0</v>
      </c>
      <c r="I56" s="21">
        <v>0</v>
      </c>
      <c r="J56" s="21">
        <v>0</v>
      </c>
      <c r="K56" s="22">
        <f t="shared" si="1"/>
        <v>0</v>
      </c>
      <c r="L56" s="23">
        <v>0</v>
      </c>
      <c r="M56" s="21">
        <v>0</v>
      </c>
      <c r="N56" s="21">
        <v>0</v>
      </c>
      <c r="O56" s="21">
        <v>0</v>
      </c>
      <c r="P56" s="22">
        <f t="shared" si="2"/>
        <v>0</v>
      </c>
      <c r="Q56" s="23">
        <v>0</v>
      </c>
      <c r="R56" s="21">
        <v>0</v>
      </c>
      <c r="S56" s="21">
        <v>0</v>
      </c>
      <c r="T56" s="21">
        <v>0</v>
      </c>
      <c r="U56" s="22">
        <f t="shared" si="3"/>
        <v>0</v>
      </c>
      <c r="V56" s="23">
        <v>0</v>
      </c>
      <c r="W56" s="21">
        <v>0</v>
      </c>
      <c r="X56" s="21">
        <v>0</v>
      </c>
      <c r="Y56" s="21">
        <v>0</v>
      </c>
      <c r="Z56" s="22">
        <f t="shared" si="0"/>
        <v>0</v>
      </c>
      <c r="AA56" s="23">
        <v>0</v>
      </c>
      <c r="AB56" s="27">
        <f t="shared" si="4"/>
        <v>0</v>
      </c>
    </row>
    <row r="57" spans="1:28" x14ac:dyDescent="0.25">
      <c r="A57" s="18"/>
      <c r="B57" s="18" t="s">
        <v>2163</v>
      </c>
      <c r="C57" s="18" t="s">
        <v>2164</v>
      </c>
      <c r="D57" s="3" t="s">
        <v>1112</v>
      </c>
      <c r="E57" s="3" t="s">
        <v>4112</v>
      </c>
      <c r="F57" s="3" t="s">
        <v>42</v>
      </c>
      <c r="G57" s="3" t="s">
        <v>4134</v>
      </c>
      <c r="H57" s="21">
        <v>0</v>
      </c>
      <c r="I57" s="21">
        <v>0</v>
      </c>
      <c r="J57" s="21">
        <v>0</v>
      </c>
      <c r="K57" s="22">
        <f t="shared" si="1"/>
        <v>0</v>
      </c>
      <c r="L57" s="23">
        <v>0</v>
      </c>
      <c r="M57" s="21">
        <v>0</v>
      </c>
      <c r="N57" s="21">
        <v>0</v>
      </c>
      <c r="O57" s="21">
        <v>0</v>
      </c>
      <c r="P57" s="22">
        <f t="shared" si="2"/>
        <v>0</v>
      </c>
      <c r="Q57" s="23">
        <v>0</v>
      </c>
      <c r="R57" s="21">
        <v>0</v>
      </c>
      <c r="S57" s="21">
        <v>0</v>
      </c>
      <c r="T57" s="21">
        <v>0</v>
      </c>
      <c r="U57" s="22">
        <f t="shared" si="3"/>
        <v>0</v>
      </c>
      <c r="V57" s="23">
        <v>0</v>
      </c>
      <c r="W57" s="21">
        <v>0</v>
      </c>
      <c r="X57" s="21">
        <v>0</v>
      </c>
      <c r="Y57" s="21">
        <v>0</v>
      </c>
      <c r="Z57" s="22">
        <f t="shared" si="0"/>
        <v>0</v>
      </c>
      <c r="AA57" s="23">
        <v>0</v>
      </c>
      <c r="AB57" s="27">
        <f t="shared" si="4"/>
        <v>0</v>
      </c>
    </row>
    <row r="58" spans="1:28" x14ac:dyDescent="0.25">
      <c r="A58" s="18"/>
      <c r="B58" s="18" t="s">
        <v>2165</v>
      </c>
      <c r="C58" s="18" t="s">
        <v>2166</v>
      </c>
      <c r="D58" s="3" t="s">
        <v>1113</v>
      </c>
      <c r="E58" s="3" t="s">
        <v>4113</v>
      </c>
      <c r="F58" s="3" t="s">
        <v>42</v>
      </c>
      <c r="G58" s="3" t="s">
        <v>4135</v>
      </c>
      <c r="H58" s="21">
        <v>0</v>
      </c>
      <c r="I58" s="21">
        <v>0</v>
      </c>
      <c r="J58" s="21">
        <v>0</v>
      </c>
      <c r="K58" s="22">
        <f t="shared" si="1"/>
        <v>0</v>
      </c>
      <c r="L58" s="23">
        <v>0</v>
      </c>
      <c r="M58" s="21">
        <v>0</v>
      </c>
      <c r="N58" s="21">
        <v>0</v>
      </c>
      <c r="O58" s="21">
        <v>0</v>
      </c>
      <c r="P58" s="22">
        <f t="shared" si="2"/>
        <v>0</v>
      </c>
      <c r="Q58" s="23">
        <v>0</v>
      </c>
      <c r="R58" s="21">
        <v>0</v>
      </c>
      <c r="S58" s="21">
        <v>0</v>
      </c>
      <c r="T58" s="21">
        <v>0</v>
      </c>
      <c r="U58" s="22">
        <f t="shared" si="3"/>
        <v>0</v>
      </c>
      <c r="V58" s="23">
        <v>0</v>
      </c>
      <c r="W58" s="21">
        <v>0</v>
      </c>
      <c r="X58" s="21">
        <v>0</v>
      </c>
      <c r="Y58" s="21">
        <v>0</v>
      </c>
      <c r="Z58" s="22">
        <f t="shared" si="0"/>
        <v>0</v>
      </c>
      <c r="AA58" s="23">
        <v>0</v>
      </c>
      <c r="AB58" s="27">
        <f t="shared" si="4"/>
        <v>0</v>
      </c>
    </row>
    <row r="59" spans="1:28" x14ac:dyDescent="0.25">
      <c r="A59" s="18"/>
      <c r="B59" s="18" t="s">
        <v>2167</v>
      </c>
      <c r="C59" s="18" t="s">
        <v>2168</v>
      </c>
      <c r="D59" s="3" t="s">
        <v>1114</v>
      </c>
      <c r="E59" s="3" t="s">
        <v>4114</v>
      </c>
      <c r="F59" s="3" t="s">
        <v>42</v>
      </c>
      <c r="G59" s="3" t="s">
        <v>4136</v>
      </c>
      <c r="H59" s="21">
        <v>0</v>
      </c>
      <c r="I59" s="21">
        <v>0</v>
      </c>
      <c r="J59" s="21">
        <v>0</v>
      </c>
      <c r="K59" s="22">
        <f t="shared" si="1"/>
        <v>0</v>
      </c>
      <c r="L59" s="23">
        <v>0</v>
      </c>
      <c r="M59" s="21">
        <v>0</v>
      </c>
      <c r="N59" s="21">
        <v>0</v>
      </c>
      <c r="O59" s="21">
        <v>0</v>
      </c>
      <c r="P59" s="22">
        <f t="shared" si="2"/>
        <v>0</v>
      </c>
      <c r="Q59" s="23">
        <v>0</v>
      </c>
      <c r="R59" s="21">
        <v>0</v>
      </c>
      <c r="S59" s="21">
        <v>0</v>
      </c>
      <c r="T59" s="21">
        <v>0</v>
      </c>
      <c r="U59" s="22">
        <f t="shared" si="3"/>
        <v>0</v>
      </c>
      <c r="V59" s="23">
        <v>0</v>
      </c>
      <c r="W59" s="21">
        <v>0</v>
      </c>
      <c r="X59" s="21">
        <v>0</v>
      </c>
      <c r="Y59" s="21">
        <v>0</v>
      </c>
      <c r="Z59" s="22">
        <f t="shared" si="0"/>
        <v>0</v>
      </c>
      <c r="AA59" s="23">
        <v>0</v>
      </c>
      <c r="AB59" s="27">
        <f t="shared" si="4"/>
        <v>0</v>
      </c>
    </row>
    <row r="60" spans="1:28" x14ac:dyDescent="0.25">
      <c r="A60" s="18"/>
      <c r="B60" s="18" t="s">
        <v>2169</v>
      </c>
      <c r="C60" s="18" t="s">
        <v>2170</v>
      </c>
      <c r="D60" s="3" t="s">
        <v>1115</v>
      </c>
      <c r="E60" s="3" t="s">
        <v>4115</v>
      </c>
      <c r="F60" s="3" t="s">
        <v>42</v>
      </c>
      <c r="G60" s="3" t="s">
        <v>4137</v>
      </c>
      <c r="H60" s="21">
        <v>0</v>
      </c>
      <c r="I60" s="21">
        <v>0</v>
      </c>
      <c r="J60" s="21">
        <v>0</v>
      </c>
      <c r="K60" s="22">
        <f t="shared" si="1"/>
        <v>0</v>
      </c>
      <c r="L60" s="23">
        <v>0</v>
      </c>
      <c r="M60" s="21">
        <v>0</v>
      </c>
      <c r="N60" s="21">
        <v>0</v>
      </c>
      <c r="O60" s="21">
        <v>0</v>
      </c>
      <c r="P60" s="22">
        <f t="shared" si="2"/>
        <v>0</v>
      </c>
      <c r="Q60" s="23">
        <v>0</v>
      </c>
      <c r="R60" s="21">
        <v>0</v>
      </c>
      <c r="S60" s="21">
        <v>0</v>
      </c>
      <c r="T60" s="21">
        <v>0</v>
      </c>
      <c r="U60" s="22">
        <f t="shared" si="3"/>
        <v>0</v>
      </c>
      <c r="V60" s="23">
        <v>0</v>
      </c>
      <c r="W60" s="21">
        <v>0</v>
      </c>
      <c r="X60" s="21">
        <v>0</v>
      </c>
      <c r="Y60" s="21">
        <v>0</v>
      </c>
      <c r="Z60" s="22">
        <f t="shared" si="0"/>
        <v>0</v>
      </c>
      <c r="AA60" s="23">
        <v>0</v>
      </c>
      <c r="AB60" s="27">
        <f t="shared" si="4"/>
        <v>0</v>
      </c>
    </row>
    <row r="61" spans="1:28" x14ac:dyDescent="0.25">
      <c r="A61" s="18"/>
      <c r="B61" s="18" t="s">
        <v>2171</v>
      </c>
      <c r="C61" s="18" t="s">
        <v>2172</v>
      </c>
      <c r="D61" s="3" t="s">
        <v>1116</v>
      </c>
      <c r="E61" s="3" t="s">
        <v>4116</v>
      </c>
      <c r="F61" s="3" t="s">
        <v>42</v>
      </c>
      <c r="G61" s="3" t="s">
        <v>4138</v>
      </c>
      <c r="H61" s="21">
        <v>0</v>
      </c>
      <c r="I61" s="21">
        <v>0</v>
      </c>
      <c r="J61" s="21">
        <v>0</v>
      </c>
      <c r="K61" s="22">
        <f t="shared" si="1"/>
        <v>0</v>
      </c>
      <c r="L61" s="23">
        <v>0</v>
      </c>
      <c r="M61" s="21">
        <v>0</v>
      </c>
      <c r="N61" s="21">
        <v>0</v>
      </c>
      <c r="O61" s="21">
        <v>0</v>
      </c>
      <c r="P61" s="22">
        <f t="shared" si="2"/>
        <v>0</v>
      </c>
      <c r="Q61" s="23">
        <v>0</v>
      </c>
      <c r="R61" s="21">
        <v>0</v>
      </c>
      <c r="S61" s="21">
        <v>0</v>
      </c>
      <c r="T61" s="21">
        <v>0</v>
      </c>
      <c r="U61" s="22">
        <f t="shared" si="3"/>
        <v>0</v>
      </c>
      <c r="V61" s="23">
        <v>0</v>
      </c>
      <c r="W61" s="21">
        <v>0</v>
      </c>
      <c r="X61" s="21">
        <v>0</v>
      </c>
      <c r="Y61" s="21">
        <v>0</v>
      </c>
      <c r="Z61" s="22">
        <f t="shared" si="0"/>
        <v>0</v>
      </c>
      <c r="AA61" s="23">
        <v>0</v>
      </c>
      <c r="AB61" s="27">
        <f t="shared" si="4"/>
        <v>0</v>
      </c>
    </row>
    <row r="62" spans="1:28" x14ac:dyDescent="0.25">
      <c r="A62" s="18"/>
      <c r="B62" s="18" t="s">
        <v>2173</v>
      </c>
      <c r="C62" s="18" t="s">
        <v>2174</v>
      </c>
      <c r="D62" s="3" t="s">
        <v>1117</v>
      </c>
      <c r="E62" s="3" t="s">
        <v>4117</v>
      </c>
      <c r="F62" s="3" t="s">
        <v>42</v>
      </c>
      <c r="G62" s="3" t="s">
        <v>4139</v>
      </c>
      <c r="H62" s="21">
        <v>0</v>
      </c>
      <c r="I62" s="21">
        <v>0</v>
      </c>
      <c r="J62" s="21">
        <v>0</v>
      </c>
      <c r="K62" s="22">
        <f t="shared" si="1"/>
        <v>0</v>
      </c>
      <c r="L62" s="23">
        <v>0</v>
      </c>
      <c r="M62" s="21">
        <v>0</v>
      </c>
      <c r="N62" s="21">
        <v>0</v>
      </c>
      <c r="O62" s="21">
        <v>0</v>
      </c>
      <c r="P62" s="22">
        <f t="shared" si="2"/>
        <v>0</v>
      </c>
      <c r="Q62" s="23">
        <v>0</v>
      </c>
      <c r="R62" s="21">
        <v>0</v>
      </c>
      <c r="S62" s="21">
        <v>0</v>
      </c>
      <c r="T62" s="21">
        <v>0</v>
      </c>
      <c r="U62" s="22">
        <f t="shared" si="3"/>
        <v>0</v>
      </c>
      <c r="V62" s="23">
        <v>0</v>
      </c>
      <c r="W62" s="21">
        <v>0</v>
      </c>
      <c r="X62" s="21">
        <v>0</v>
      </c>
      <c r="Y62" s="21">
        <v>0</v>
      </c>
      <c r="Z62" s="22">
        <f t="shared" si="0"/>
        <v>0</v>
      </c>
      <c r="AA62" s="23">
        <v>0</v>
      </c>
      <c r="AB62" s="27">
        <f t="shared" si="4"/>
        <v>0</v>
      </c>
    </row>
    <row r="63" spans="1:28" x14ac:dyDescent="0.25">
      <c r="A63" s="18"/>
      <c r="B63" s="18" t="s">
        <v>2175</v>
      </c>
      <c r="C63" s="18" t="s">
        <v>2176</v>
      </c>
      <c r="D63" s="3" t="s">
        <v>1118</v>
      </c>
      <c r="E63" s="3" t="s">
        <v>4118</v>
      </c>
      <c r="F63" s="3" t="s">
        <v>42</v>
      </c>
      <c r="G63" s="3" t="s">
        <v>4140</v>
      </c>
      <c r="H63" s="21">
        <v>0</v>
      </c>
      <c r="I63" s="21">
        <v>0</v>
      </c>
      <c r="J63" s="21">
        <v>0</v>
      </c>
      <c r="K63" s="22">
        <f t="shared" si="1"/>
        <v>0</v>
      </c>
      <c r="L63" s="23">
        <v>0</v>
      </c>
      <c r="M63" s="21">
        <v>0</v>
      </c>
      <c r="N63" s="21">
        <v>0</v>
      </c>
      <c r="O63" s="21">
        <v>0</v>
      </c>
      <c r="P63" s="22">
        <f t="shared" si="2"/>
        <v>0</v>
      </c>
      <c r="Q63" s="23">
        <v>0</v>
      </c>
      <c r="R63" s="21">
        <v>0</v>
      </c>
      <c r="S63" s="21">
        <v>0</v>
      </c>
      <c r="T63" s="21">
        <v>0</v>
      </c>
      <c r="U63" s="22">
        <f t="shared" si="3"/>
        <v>0</v>
      </c>
      <c r="V63" s="23">
        <v>0</v>
      </c>
      <c r="W63" s="21">
        <v>0</v>
      </c>
      <c r="X63" s="21">
        <v>0</v>
      </c>
      <c r="Y63" s="21">
        <v>0</v>
      </c>
      <c r="Z63" s="22">
        <f t="shared" si="0"/>
        <v>0</v>
      </c>
      <c r="AA63" s="23">
        <v>0</v>
      </c>
      <c r="AB63" s="27">
        <f t="shared" si="4"/>
        <v>0</v>
      </c>
    </row>
    <row r="64" spans="1:28" x14ac:dyDescent="0.25">
      <c r="A64" s="18"/>
      <c r="B64" s="18" t="s">
        <v>2177</v>
      </c>
      <c r="C64" s="18" t="s">
        <v>2178</v>
      </c>
      <c r="D64" s="3" t="s">
        <v>1119</v>
      </c>
      <c r="E64" s="3" t="s">
        <v>4119</v>
      </c>
      <c r="F64" s="3" t="s">
        <v>42</v>
      </c>
      <c r="G64" s="3" t="s">
        <v>4141</v>
      </c>
      <c r="H64" s="21">
        <v>0</v>
      </c>
      <c r="I64" s="21">
        <v>0</v>
      </c>
      <c r="J64" s="21">
        <v>0</v>
      </c>
      <c r="K64" s="22">
        <f t="shared" si="1"/>
        <v>0</v>
      </c>
      <c r="L64" s="23">
        <v>0</v>
      </c>
      <c r="M64" s="21">
        <v>0</v>
      </c>
      <c r="N64" s="21">
        <v>0</v>
      </c>
      <c r="O64" s="21">
        <v>0</v>
      </c>
      <c r="P64" s="22">
        <f t="shared" si="2"/>
        <v>0</v>
      </c>
      <c r="Q64" s="23">
        <v>0</v>
      </c>
      <c r="R64" s="21">
        <v>0</v>
      </c>
      <c r="S64" s="21">
        <v>0</v>
      </c>
      <c r="T64" s="21">
        <v>0</v>
      </c>
      <c r="U64" s="22">
        <f t="shared" si="3"/>
        <v>0</v>
      </c>
      <c r="V64" s="23">
        <v>0</v>
      </c>
      <c r="W64" s="21">
        <v>0</v>
      </c>
      <c r="X64" s="21">
        <v>0</v>
      </c>
      <c r="Y64" s="21">
        <v>0</v>
      </c>
      <c r="Z64" s="22">
        <f t="shared" si="0"/>
        <v>0</v>
      </c>
      <c r="AA64" s="23">
        <v>0</v>
      </c>
      <c r="AB64" s="27">
        <f t="shared" si="4"/>
        <v>0</v>
      </c>
    </row>
    <row r="65" spans="1:28" x14ac:dyDescent="0.25">
      <c r="A65" s="18"/>
      <c r="B65" s="18" t="s">
        <v>2179</v>
      </c>
      <c r="C65" s="18" t="s">
        <v>2180</v>
      </c>
      <c r="D65" s="3" t="s">
        <v>1120</v>
      </c>
      <c r="E65" s="3" t="s">
        <v>4120</v>
      </c>
      <c r="F65" s="3" t="s">
        <v>42</v>
      </c>
      <c r="G65" s="3" t="s">
        <v>4142</v>
      </c>
      <c r="H65" s="21">
        <v>0</v>
      </c>
      <c r="I65" s="21">
        <v>0</v>
      </c>
      <c r="J65" s="21">
        <v>0</v>
      </c>
      <c r="K65" s="22">
        <f t="shared" si="1"/>
        <v>0</v>
      </c>
      <c r="L65" s="23">
        <v>0</v>
      </c>
      <c r="M65" s="21">
        <v>0</v>
      </c>
      <c r="N65" s="21">
        <v>0</v>
      </c>
      <c r="O65" s="21">
        <v>0</v>
      </c>
      <c r="P65" s="22">
        <f t="shared" si="2"/>
        <v>0</v>
      </c>
      <c r="Q65" s="23">
        <v>0</v>
      </c>
      <c r="R65" s="21">
        <v>0</v>
      </c>
      <c r="S65" s="21">
        <v>0</v>
      </c>
      <c r="T65" s="21">
        <v>0</v>
      </c>
      <c r="U65" s="22">
        <f t="shared" si="3"/>
        <v>0</v>
      </c>
      <c r="V65" s="23">
        <v>0</v>
      </c>
      <c r="W65" s="21">
        <v>0</v>
      </c>
      <c r="X65" s="21">
        <v>0</v>
      </c>
      <c r="Y65" s="21">
        <v>0</v>
      </c>
      <c r="Z65" s="22">
        <f t="shared" si="0"/>
        <v>0</v>
      </c>
      <c r="AA65" s="23">
        <v>0</v>
      </c>
      <c r="AB65" s="27">
        <f t="shared" si="4"/>
        <v>0</v>
      </c>
    </row>
    <row r="66" spans="1:28" x14ac:dyDescent="0.25">
      <c r="A66" s="18"/>
      <c r="B66" s="18" t="s">
        <v>2181</v>
      </c>
      <c r="C66" s="18" t="s">
        <v>2182</v>
      </c>
      <c r="D66" s="3" t="s">
        <v>1121</v>
      </c>
      <c r="E66" s="3" t="s">
        <v>4121</v>
      </c>
      <c r="F66" s="3" t="s">
        <v>42</v>
      </c>
      <c r="G66" s="3" t="s">
        <v>4143</v>
      </c>
      <c r="H66" s="21">
        <v>0</v>
      </c>
      <c r="I66" s="21">
        <v>0</v>
      </c>
      <c r="J66" s="21">
        <v>0</v>
      </c>
      <c r="K66" s="22">
        <f t="shared" si="1"/>
        <v>0</v>
      </c>
      <c r="L66" s="23">
        <v>0</v>
      </c>
      <c r="M66" s="21">
        <v>0</v>
      </c>
      <c r="N66" s="21">
        <v>0</v>
      </c>
      <c r="O66" s="21">
        <v>0</v>
      </c>
      <c r="P66" s="22">
        <f t="shared" si="2"/>
        <v>0</v>
      </c>
      <c r="Q66" s="23">
        <v>0</v>
      </c>
      <c r="R66" s="21">
        <v>0</v>
      </c>
      <c r="S66" s="21">
        <v>0</v>
      </c>
      <c r="T66" s="21">
        <v>0</v>
      </c>
      <c r="U66" s="22">
        <f t="shared" si="3"/>
        <v>0</v>
      </c>
      <c r="V66" s="23">
        <v>0</v>
      </c>
      <c r="W66" s="21">
        <v>0</v>
      </c>
      <c r="X66" s="21">
        <v>0</v>
      </c>
      <c r="Y66" s="21">
        <v>0</v>
      </c>
      <c r="Z66" s="22">
        <f t="shared" si="0"/>
        <v>0</v>
      </c>
      <c r="AA66" s="23">
        <v>0</v>
      </c>
      <c r="AB66" s="27">
        <f t="shared" si="4"/>
        <v>0</v>
      </c>
    </row>
    <row r="67" spans="1:28" x14ac:dyDescent="0.25">
      <c r="A67" s="18"/>
      <c r="B67" s="18" t="s">
        <v>2183</v>
      </c>
      <c r="C67" s="18" t="s">
        <v>2184</v>
      </c>
      <c r="D67" s="3" t="s">
        <v>1122</v>
      </c>
      <c r="E67" s="3" t="s">
        <v>4122</v>
      </c>
      <c r="F67" s="3" t="s">
        <v>42</v>
      </c>
      <c r="G67" s="3" t="s">
        <v>4144</v>
      </c>
      <c r="H67" s="21">
        <v>0</v>
      </c>
      <c r="I67" s="21">
        <v>0</v>
      </c>
      <c r="J67" s="21">
        <v>0</v>
      </c>
      <c r="K67" s="22">
        <f t="shared" si="1"/>
        <v>0</v>
      </c>
      <c r="L67" s="23">
        <v>0</v>
      </c>
      <c r="M67" s="21">
        <v>0</v>
      </c>
      <c r="N67" s="21">
        <v>0</v>
      </c>
      <c r="O67" s="21">
        <v>0</v>
      </c>
      <c r="P67" s="22">
        <f t="shared" si="2"/>
        <v>0</v>
      </c>
      <c r="Q67" s="23">
        <v>0</v>
      </c>
      <c r="R67" s="21">
        <v>0</v>
      </c>
      <c r="S67" s="21">
        <v>0</v>
      </c>
      <c r="T67" s="21">
        <v>0</v>
      </c>
      <c r="U67" s="22">
        <f t="shared" si="3"/>
        <v>0</v>
      </c>
      <c r="V67" s="23">
        <v>0</v>
      </c>
      <c r="W67" s="21">
        <v>0</v>
      </c>
      <c r="X67" s="21">
        <v>0</v>
      </c>
      <c r="Y67" s="21">
        <v>0</v>
      </c>
      <c r="Z67" s="22">
        <f t="shared" si="0"/>
        <v>0</v>
      </c>
      <c r="AA67" s="23">
        <v>0</v>
      </c>
      <c r="AB67" s="27">
        <f t="shared" si="4"/>
        <v>0</v>
      </c>
    </row>
    <row r="68" spans="1:28" x14ac:dyDescent="0.25">
      <c r="A68" s="18"/>
      <c r="B68" s="18" t="s">
        <v>2185</v>
      </c>
      <c r="C68" s="18" t="s">
        <v>2186</v>
      </c>
      <c r="D68" s="3" t="s">
        <v>1123</v>
      </c>
      <c r="E68" s="3" t="s">
        <v>4123</v>
      </c>
      <c r="F68" s="3" t="s">
        <v>42</v>
      </c>
      <c r="G68" s="3" t="s">
        <v>4145</v>
      </c>
      <c r="H68" s="21">
        <v>0</v>
      </c>
      <c r="I68" s="21">
        <v>0</v>
      </c>
      <c r="J68" s="21">
        <v>0</v>
      </c>
      <c r="K68" s="22">
        <f t="shared" si="1"/>
        <v>0</v>
      </c>
      <c r="L68" s="23">
        <v>0</v>
      </c>
      <c r="M68" s="21">
        <v>0</v>
      </c>
      <c r="N68" s="21">
        <v>0</v>
      </c>
      <c r="O68" s="21">
        <v>0</v>
      </c>
      <c r="P68" s="22">
        <f t="shared" si="2"/>
        <v>0</v>
      </c>
      <c r="Q68" s="23">
        <v>0</v>
      </c>
      <c r="R68" s="21">
        <v>0</v>
      </c>
      <c r="S68" s="21">
        <v>0</v>
      </c>
      <c r="T68" s="21">
        <v>0</v>
      </c>
      <c r="U68" s="22">
        <f t="shared" si="3"/>
        <v>0</v>
      </c>
      <c r="V68" s="23">
        <v>0</v>
      </c>
      <c r="W68" s="21">
        <v>0</v>
      </c>
      <c r="X68" s="21">
        <v>0</v>
      </c>
      <c r="Y68" s="21">
        <v>0</v>
      </c>
      <c r="Z68" s="22">
        <f t="shared" si="0"/>
        <v>0</v>
      </c>
      <c r="AA68" s="23">
        <v>0</v>
      </c>
      <c r="AB68" s="27">
        <f t="shared" si="4"/>
        <v>0</v>
      </c>
    </row>
    <row r="69" spans="1:28" x14ac:dyDescent="0.25">
      <c r="A69" s="18"/>
      <c r="B69" s="18" t="s">
        <v>2187</v>
      </c>
      <c r="C69" s="18" t="s">
        <v>2188</v>
      </c>
      <c r="D69" s="3" t="s">
        <v>1124</v>
      </c>
      <c r="E69" s="3" t="s">
        <v>4124</v>
      </c>
      <c r="F69" s="3" t="s">
        <v>42</v>
      </c>
      <c r="G69" s="3" t="s">
        <v>4146</v>
      </c>
      <c r="H69" s="21">
        <v>0</v>
      </c>
      <c r="I69" s="21">
        <v>0</v>
      </c>
      <c r="J69" s="21">
        <v>0</v>
      </c>
      <c r="K69" s="22">
        <f t="shared" si="1"/>
        <v>0</v>
      </c>
      <c r="L69" s="23">
        <v>0</v>
      </c>
      <c r="M69" s="21">
        <v>0</v>
      </c>
      <c r="N69" s="21">
        <v>0</v>
      </c>
      <c r="O69" s="21">
        <v>0</v>
      </c>
      <c r="P69" s="22">
        <f t="shared" si="2"/>
        <v>0</v>
      </c>
      <c r="Q69" s="23">
        <v>0</v>
      </c>
      <c r="R69" s="21">
        <v>0</v>
      </c>
      <c r="S69" s="21">
        <v>0</v>
      </c>
      <c r="T69" s="21">
        <v>0</v>
      </c>
      <c r="U69" s="22">
        <f t="shared" si="3"/>
        <v>0</v>
      </c>
      <c r="V69" s="23">
        <v>0</v>
      </c>
      <c r="W69" s="21">
        <v>0</v>
      </c>
      <c r="X69" s="21">
        <v>0</v>
      </c>
      <c r="Y69" s="21">
        <v>0</v>
      </c>
      <c r="Z69" s="22">
        <f t="shared" si="0"/>
        <v>0</v>
      </c>
      <c r="AA69" s="23">
        <v>0</v>
      </c>
      <c r="AB69" s="27">
        <f t="shared" si="4"/>
        <v>0</v>
      </c>
    </row>
    <row r="70" spans="1:28" x14ac:dyDescent="0.25">
      <c r="A70" s="18"/>
      <c r="B70" s="18" t="s">
        <v>2189</v>
      </c>
      <c r="C70" s="18" t="s">
        <v>2190</v>
      </c>
      <c r="D70" s="3" t="s">
        <v>1125</v>
      </c>
      <c r="E70" s="3" t="s">
        <v>4125</v>
      </c>
      <c r="F70" s="3" t="s">
        <v>42</v>
      </c>
      <c r="G70" s="3" t="s">
        <v>4147</v>
      </c>
      <c r="H70" s="21">
        <v>0</v>
      </c>
      <c r="I70" s="21">
        <v>0</v>
      </c>
      <c r="J70" s="21">
        <v>0</v>
      </c>
      <c r="K70" s="22">
        <f t="shared" si="1"/>
        <v>0</v>
      </c>
      <c r="L70" s="23">
        <v>0</v>
      </c>
      <c r="M70" s="21">
        <v>0</v>
      </c>
      <c r="N70" s="21">
        <v>0</v>
      </c>
      <c r="O70" s="21">
        <v>0</v>
      </c>
      <c r="P70" s="22">
        <f t="shared" si="2"/>
        <v>0</v>
      </c>
      <c r="Q70" s="23">
        <v>0</v>
      </c>
      <c r="R70" s="21">
        <v>0</v>
      </c>
      <c r="S70" s="21">
        <v>0</v>
      </c>
      <c r="T70" s="21">
        <v>0</v>
      </c>
      <c r="U70" s="22">
        <f t="shared" si="3"/>
        <v>0</v>
      </c>
      <c r="V70" s="23">
        <v>0</v>
      </c>
      <c r="W70" s="21">
        <v>0</v>
      </c>
      <c r="X70" s="21">
        <v>0</v>
      </c>
      <c r="Y70" s="21">
        <v>0</v>
      </c>
      <c r="Z70" s="22">
        <f t="shared" si="0"/>
        <v>0</v>
      </c>
      <c r="AA70" s="23">
        <v>0</v>
      </c>
      <c r="AB70" s="27">
        <f t="shared" si="4"/>
        <v>0</v>
      </c>
    </row>
    <row r="71" spans="1:28" x14ac:dyDescent="0.25">
      <c r="A71" s="18"/>
      <c r="B71" s="18" t="s">
        <v>2191</v>
      </c>
      <c r="C71" s="18" t="s">
        <v>2192</v>
      </c>
      <c r="D71" s="3" t="s">
        <v>1126</v>
      </c>
      <c r="E71" s="3" t="s">
        <v>4126</v>
      </c>
      <c r="F71" s="3" t="s">
        <v>42</v>
      </c>
      <c r="G71" s="3" t="s">
        <v>4148</v>
      </c>
      <c r="H71" s="21">
        <v>0</v>
      </c>
      <c r="I71" s="21">
        <v>0</v>
      </c>
      <c r="J71" s="21">
        <v>0</v>
      </c>
      <c r="K71" s="22">
        <f t="shared" ref="K71:K134" si="5">SUM(H71:J71)</f>
        <v>0</v>
      </c>
      <c r="L71" s="23">
        <v>0</v>
      </c>
      <c r="M71" s="21">
        <v>0</v>
      </c>
      <c r="N71" s="21">
        <v>0</v>
      </c>
      <c r="O71" s="21">
        <v>0</v>
      </c>
      <c r="P71" s="22">
        <f t="shared" ref="P71:P134" si="6">SUM(M71:O71)</f>
        <v>0</v>
      </c>
      <c r="Q71" s="23">
        <v>0</v>
      </c>
      <c r="R71" s="21">
        <v>0</v>
      </c>
      <c r="S71" s="21">
        <v>0</v>
      </c>
      <c r="T71" s="21">
        <v>0</v>
      </c>
      <c r="U71" s="22">
        <f t="shared" ref="U71:U134" si="7">SUM(R71:T71)</f>
        <v>0</v>
      </c>
      <c r="V71" s="23">
        <v>0</v>
      </c>
      <c r="W71" s="21">
        <v>0</v>
      </c>
      <c r="X71" s="21">
        <v>0</v>
      </c>
      <c r="Y71" s="21">
        <v>0</v>
      </c>
      <c r="Z71" s="22">
        <f t="shared" ref="Z71:Z134" si="8">SUM(W71:Y71)</f>
        <v>0</v>
      </c>
      <c r="AA71" s="23">
        <v>0</v>
      </c>
      <c r="AB71" s="27">
        <f t="shared" ref="AB71:AB134" si="9">(K71+P71+U71+Z71)</f>
        <v>0</v>
      </c>
    </row>
    <row r="72" spans="1:28" x14ac:dyDescent="0.25">
      <c r="A72" s="18"/>
      <c r="B72" s="18" t="s">
        <v>2193</v>
      </c>
      <c r="C72" s="18" t="s">
        <v>2194</v>
      </c>
      <c r="D72" s="3" t="s">
        <v>1127</v>
      </c>
      <c r="E72" s="3" t="s">
        <v>4127</v>
      </c>
      <c r="F72" s="3" t="s">
        <v>42</v>
      </c>
      <c r="G72" s="3" t="s">
        <v>4149</v>
      </c>
      <c r="H72" s="21">
        <v>0</v>
      </c>
      <c r="I72" s="21">
        <v>0</v>
      </c>
      <c r="J72" s="21">
        <v>0</v>
      </c>
      <c r="K72" s="22">
        <f t="shared" si="5"/>
        <v>0</v>
      </c>
      <c r="L72" s="23">
        <v>0</v>
      </c>
      <c r="M72" s="21">
        <v>0</v>
      </c>
      <c r="N72" s="21">
        <v>0</v>
      </c>
      <c r="O72" s="21">
        <v>0</v>
      </c>
      <c r="P72" s="22">
        <f t="shared" si="6"/>
        <v>0</v>
      </c>
      <c r="Q72" s="23">
        <v>0</v>
      </c>
      <c r="R72" s="21">
        <v>0</v>
      </c>
      <c r="S72" s="21">
        <v>0</v>
      </c>
      <c r="T72" s="21">
        <v>0</v>
      </c>
      <c r="U72" s="22">
        <f t="shared" si="7"/>
        <v>0</v>
      </c>
      <c r="V72" s="23">
        <v>0</v>
      </c>
      <c r="W72" s="21">
        <v>0</v>
      </c>
      <c r="X72" s="21">
        <v>0</v>
      </c>
      <c r="Y72" s="21">
        <v>0</v>
      </c>
      <c r="Z72" s="22">
        <f t="shared" si="8"/>
        <v>0</v>
      </c>
      <c r="AA72" s="23">
        <v>0</v>
      </c>
      <c r="AB72" s="27">
        <f t="shared" si="9"/>
        <v>0</v>
      </c>
    </row>
    <row r="73" spans="1:28" x14ac:dyDescent="0.25">
      <c r="A73" s="18"/>
      <c r="B73" s="18" t="s">
        <v>2195</v>
      </c>
      <c r="C73" s="18" t="s">
        <v>2196</v>
      </c>
      <c r="D73" s="3" t="s">
        <v>1128</v>
      </c>
      <c r="E73" s="3" t="s">
        <v>4128</v>
      </c>
      <c r="F73" s="3" t="s">
        <v>42</v>
      </c>
      <c r="G73" s="3" t="s">
        <v>4150</v>
      </c>
      <c r="H73" s="21">
        <v>0</v>
      </c>
      <c r="I73" s="21">
        <v>0</v>
      </c>
      <c r="J73" s="21">
        <v>0</v>
      </c>
      <c r="K73" s="22">
        <f t="shared" si="5"/>
        <v>0</v>
      </c>
      <c r="L73" s="23">
        <v>0</v>
      </c>
      <c r="M73" s="21">
        <v>0</v>
      </c>
      <c r="N73" s="21">
        <v>0</v>
      </c>
      <c r="O73" s="21">
        <v>0</v>
      </c>
      <c r="P73" s="22">
        <f t="shared" si="6"/>
        <v>0</v>
      </c>
      <c r="Q73" s="23">
        <v>0</v>
      </c>
      <c r="R73" s="21">
        <v>0</v>
      </c>
      <c r="S73" s="21">
        <v>0</v>
      </c>
      <c r="T73" s="21">
        <v>0</v>
      </c>
      <c r="U73" s="22">
        <f t="shared" si="7"/>
        <v>0</v>
      </c>
      <c r="V73" s="23">
        <v>0</v>
      </c>
      <c r="W73" s="21">
        <v>0</v>
      </c>
      <c r="X73" s="21">
        <v>0</v>
      </c>
      <c r="Y73" s="21">
        <v>0</v>
      </c>
      <c r="Z73" s="22">
        <f t="shared" si="8"/>
        <v>0</v>
      </c>
      <c r="AA73" s="23">
        <v>0</v>
      </c>
      <c r="AB73" s="27">
        <f t="shared" si="9"/>
        <v>0</v>
      </c>
    </row>
    <row r="74" spans="1:28" x14ac:dyDescent="0.25">
      <c r="A74" s="18"/>
      <c r="B74" s="18" t="s">
        <v>2197</v>
      </c>
      <c r="C74" s="18" t="s">
        <v>2198</v>
      </c>
      <c r="D74" s="3" t="s">
        <v>1129</v>
      </c>
      <c r="E74" s="3" t="s">
        <v>4129</v>
      </c>
      <c r="F74" s="3" t="s">
        <v>42</v>
      </c>
      <c r="G74" s="3" t="s">
        <v>4151</v>
      </c>
      <c r="H74" s="21">
        <v>0</v>
      </c>
      <c r="I74" s="21">
        <v>0</v>
      </c>
      <c r="J74" s="21">
        <v>0</v>
      </c>
      <c r="K74" s="22">
        <f t="shared" si="5"/>
        <v>0</v>
      </c>
      <c r="L74" s="23">
        <v>0</v>
      </c>
      <c r="M74" s="21">
        <v>0</v>
      </c>
      <c r="N74" s="21">
        <v>0</v>
      </c>
      <c r="O74" s="21">
        <v>0</v>
      </c>
      <c r="P74" s="22">
        <f t="shared" si="6"/>
        <v>0</v>
      </c>
      <c r="Q74" s="23">
        <v>0</v>
      </c>
      <c r="R74" s="21">
        <v>0</v>
      </c>
      <c r="S74" s="21">
        <v>0</v>
      </c>
      <c r="T74" s="21">
        <v>0</v>
      </c>
      <c r="U74" s="22">
        <f t="shared" si="7"/>
        <v>0</v>
      </c>
      <c r="V74" s="23">
        <v>0</v>
      </c>
      <c r="W74" s="21">
        <v>0</v>
      </c>
      <c r="X74" s="21">
        <v>0</v>
      </c>
      <c r="Y74" s="21">
        <v>0</v>
      </c>
      <c r="Z74" s="22">
        <f t="shared" si="8"/>
        <v>0</v>
      </c>
      <c r="AA74" s="23">
        <v>0</v>
      </c>
      <c r="AB74" s="27">
        <f t="shared" si="9"/>
        <v>0</v>
      </c>
    </row>
    <row r="75" spans="1:28" x14ac:dyDescent="0.25">
      <c r="A75" s="18"/>
      <c r="B75" s="18" t="s">
        <v>2199</v>
      </c>
      <c r="C75" s="18" t="s">
        <v>2200</v>
      </c>
      <c r="D75" s="3" t="s">
        <v>1130</v>
      </c>
      <c r="E75" s="3" t="s">
        <v>4130</v>
      </c>
      <c r="F75" s="3" t="s">
        <v>42</v>
      </c>
      <c r="G75" s="3" t="s">
        <v>4152</v>
      </c>
      <c r="H75" s="21">
        <v>0</v>
      </c>
      <c r="I75" s="21">
        <v>0</v>
      </c>
      <c r="J75" s="21">
        <v>0</v>
      </c>
      <c r="K75" s="22">
        <f t="shared" si="5"/>
        <v>0</v>
      </c>
      <c r="L75" s="23">
        <v>0</v>
      </c>
      <c r="M75" s="21">
        <v>0</v>
      </c>
      <c r="N75" s="21">
        <v>0</v>
      </c>
      <c r="O75" s="21">
        <v>0</v>
      </c>
      <c r="P75" s="22">
        <f t="shared" si="6"/>
        <v>0</v>
      </c>
      <c r="Q75" s="23">
        <v>0</v>
      </c>
      <c r="R75" s="21">
        <v>0</v>
      </c>
      <c r="S75" s="21">
        <v>0</v>
      </c>
      <c r="T75" s="21">
        <v>0</v>
      </c>
      <c r="U75" s="22">
        <f t="shared" si="7"/>
        <v>0</v>
      </c>
      <c r="V75" s="23">
        <v>0</v>
      </c>
      <c r="W75" s="21">
        <v>0</v>
      </c>
      <c r="X75" s="21">
        <v>0</v>
      </c>
      <c r="Y75" s="21">
        <v>0</v>
      </c>
      <c r="Z75" s="22">
        <f t="shared" si="8"/>
        <v>0</v>
      </c>
      <c r="AA75" s="23">
        <v>0</v>
      </c>
      <c r="AB75" s="27">
        <f t="shared" si="9"/>
        <v>0</v>
      </c>
    </row>
    <row r="76" spans="1:28" x14ac:dyDescent="0.25">
      <c r="A76" s="18"/>
      <c r="B76" s="18" t="s">
        <v>2201</v>
      </c>
      <c r="C76" s="18" t="s">
        <v>2202</v>
      </c>
      <c r="D76" s="3" t="s">
        <v>1131</v>
      </c>
      <c r="E76" s="3" t="s">
        <v>4131</v>
      </c>
      <c r="F76" s="3" t="s">
        <v>42</v>
      </c>
      <c r="G76" s="3" t="s">
        <v>4153</v>
      </c>
      <c r="H76" s="21">
        <v>0</v>
      </c>
      <c r="I76" s="21">
        <v>0</v>
      </c>
      <c r="J76" s="21">
        <v>0</v>
      </c>
      <c r="K76" s="22">
        <f t="shared" si="5"/>
        <v>0</v>
      </c>
      <c r="L76" s="23">
        <v>0</v>
      </c>
      <c r="M76" s="21">
        <v>0</v>
      </c>
      <c r="N76" s="21">
        <v>0</v>
      </c>
      <c r="O76" s="21">
        <v>0</v>
      </c>
      <c r="P76" s="22">
        <f t="shared" si="6"/>
        <v>0</v>
      </c>
      <c r="Q76" s="23">
        <v>0</v>
      </c>
      <c r="R76" s="21">
        <v>0</v>
      </c>
      <c r="S76" s="21">
        <v>0</v>
      </c>
      <c r="T76" s="21">
        <v>0</v>
      </c>
      <c r="U76" s="22">
        <f t="shared" si="7"/>
        <v>0</v>
      </c>
      <c r="V76" s="23">
        <v>0</v>
      </c>
      <c r="W76" s="21">
        <v>0</v>
      </c>
      <c r="X76" s="21">
        <v>0</v>
      </c>
      <c r="Y76" s="21">
        <v>0</v>
      </c>
      <c r="Z76" s="22">
        <f t="shared" si="8"/>
        <v>0</v>
      </c>
      <c r="AA76" s="23">
        <v>0</v>
      </c>
      <c r="AB76" s="27">
        <f t="shared" si="9"/>
        <v>0</v>
      </c>
    </row>
    <row r="77" spans="1:28" x14ac:dyDescent="0.25">
      <c r="A77" s="18"/>
      <c r="B77" s="18" t="s">
        <v>2203</v>
      </c>
      <c r="C77" s="18" t="s">
        <v>2204</v>
      </c>
      <c r="D77" s="3" t="s">
        <v>1132</v>
      </c>
      <c r="E77" s="3" t="s">
        <v>4132</v>
      </c>
      <c r="F77" s="3" t="s">
        <v>42</v>
      </c>
      <c r="G77" s="3" t="s">
        <v>4154</v>
      </c>
      <c r="H77" s="21">
        <v>0</v>
      </c>
      <c r="I77" s="21">
        <v>0</v>
      </c>
      <c r="J77" s="21">
        <v>0</v>
      </c>
      <c r="K77" s="22">
        <f t="shared" si="5"/>
        <v>0</v>
      </c>
      <c r="L77" s="23">
        <v>0</v>
      </c>
      <c r="M77" s="21">
        <v>0</v>
      </c>
      <c r="N77" s="21">
        <v>0</v>
      </c>
      <c r="O77" s="21">
        <v>0</v>
      </c>
      <c r="P77" s="22">
        <f t="shared" si="6"/>
        <v>0</v>
      </c>
      <c r="Q77" s="23">
        <v>0</v>
      </c>
      <c r="R77" s="21">
        <v>0</v>
      </c>
      <c r="S77" s="21">
        <v>0</v>
      </c>
      <c r="T77" s="21">
        <v>0</v>
      </c>
      <c r="U77" s="22">
        <f t="shared" si="7"/>
        <v>0</v>
      </c>
      <c r="V77" s="23">
        <v>0</v>
      </c>
      <c r="W77" s="21">
        <v>0</v>
      </c>
      <c r="X77" s="21">
        <v>0</v>
      </c>
      <c r="Y77" s="21">
        <v>0</v>
      </c>
      <c r="Z77" s="22">
        <f t="shared" si="8"/>
        <v>0</v>
      </c>
      <c r="AA77" s="23">
        <v>0</v>
      </c>
      <c r="AB77" s="27">
        <f t="shared" si="9"/>
        <v>0</v>
      </c>
    </row>
    <row r="78" spans="1:28" x14ac:dyDescent="0.25">
      <c r="A78" s="18"/>
      <c r="B78" s="18" t="s">
        <v>2205</v>
      </c>
      <c r="C78" s="18" t="s">
        <v>2206</v>
      </c>
      <c r="D78" s="3" t="s">
        <v>1133</v>
      </c>
      <c r="E78" s="3" t="s">
        <v>4133</v>
      </c>
      <c r="F78" s="3" t="s">
        <v>42</v>
      </c>
      <c r="G78" s="3" t="s">
        <v>4155</v>
      </c>
      <c r="H78" s="21">
        <v>0</v>
      </c>
      <c r="I78" s="21">
        <v>0</v>
      </c>
      <c r="J78" s="21">
        <v>0</v>
      </c>
      <c r="K78" s="22">
        <f t="shared" si="5"/>
        <v>0</v>
      </c>
      <c r="L78" s="23">
        <v>0</v>
      </c>
      <c r="M78" s="21">
        <v>0</v>
      </c>
      <c r="N78" s="21">
        <v>0</v>
      </c>
      <c r="O78" s="21">
        <v>0</v>
      </c>
      <c r="P78" s="22">
        <f t="shared" si="6"/>
        <v>0</v>
      </c>
      <c r="Q78" s="23">
        <v>0</v>
      </c>
      <c r="R78" s="21">
        <v>0</v>
      </c>
      <c r="S78" s="21">
        <v>0</v>
      </c>
      <c r="T78" s="21">
        <v>0</v>
      </c>
      <c r="U78" s="22">
        <f t="shared" si="7"/>
        <v>0</v>
      </c>
      <c r="V78" s="23">
        <v>0</v>
      </c>
      <c r="W78" s="21">
        <v>0</v>
      </c>
      <c r="X78" s="21">
        <v>0</v>
      </c>
      <c r="Y78" s="21">
        <v>0</v>
      </c>
      <c r="Z78" s="22">
        <f t="shared" si="8"/>
        <v>0</v>
      </c>
      <c r="AA78" s="23">
        <v>0</v>
      </c>
      <c r="AB78" s="27">
        <f t="shared" si="9"/>
        <v>0</v>
      </c>
    </row>
    <row r="79" spans="1:28" x14ac:dyDescent="0.25">
      <c r="A79" s="18"/>
      <c r="B79" s="18" t="s">
        <v>2207</v>
      </c>
      <c r="C79" s="18" t="s">
        <v>2208</v>
      </c>
      <c r="D79" s="3" t="s">
        <v>1134</v>
      </c>
      <c r="E79" s="3" t="s">
        <v>4134</v>
      </c>
      <c r="F79" s="3" t="s">
        <v>42</v>
      </c>
      <c r="G79" s="3" t="s">
        <v>4156</v>
      </c>
      <c r="H79" s="21">
        <v>0</v>
      </c>
      <c r="I79" s="21">
        <v>0</v>
      </c>
      <c r="J79" s="21">
        <v>0</v>
      </c>
      <c r="K79" s="22">
        <f t="shared" si="5"/>
        <v>0</v>
      </c>
      <c r="L79" s="23">
        <v>0</v>
      </c>
      <c r="M79" s="21">
        <v>0</v>
      </c>
      <c r="N79" s="21">
        <v>0</v>
      </c>
      <c r="O79" s="21">
        <v>0</v>
      </c>
      <c r="P79" s="22">
        <f t="shared" si="6"/>
        <v>0</v>
      </c>
      <c r="Q79" s="23">
        <v>0</v>
      </c>
      <c r="R79" s="21">
        <v>0</v>
      </c>
      <c r="S79" s="21">
        <v>0</v>
      </c>
      <c r="T79" s="21">
        <v>0</v>
      </c>
      <c r="U79" s="22">
        <f t="shared" si="7"/>
        <v>0</v>
      </c>
      <c r="V79" s="23">
        <v>0</v>
      </c>
      <c r="W79" s="21">
        <v>0</v>
      </c>
      <c r="X79" s="21">
        <v>0</v>
      </c>
      <c r="Y79" s="21">
        <v>0</v>
      </c>
      <c r="Z79" s="22">
        <f t="shared" si="8"/>
        <v>0</v>
      </c>
      <c r="AA79" s="23">
        <v>0</v>
      </c>
      <c r="AB79" s="27">
        <f t="shared" si="9"/>
        <v>0</v>
      </c>
    </row>
    <row r="80" spans="1:28" x14ac:dyDescent="0.25">
      <c r="A80" s="18"/>
      <c r="B80" s="18" t="s">
        <v>2209</v>
      </c>
      <c r="C80" s="18" t="s">
        <v>2210</v>
      </c>
      <c r="D80" s="3" t="s">
        <v>1135</v>
      </c>
      <c r="E80" s="3" t="s">
        <v>4135</v>
      </c>
      <c r="F80" s="3" t="s">
        <v>42</v>
      </c>
      <c r="G80" s="3" t="s">
        <v>4157</v>
      </c>
      <c r="H80" s="21">
        <v>0</v>
      </c>
      <c r="I80" s="21">
        <v>0</v>
      </c>
      <c r="J80" s="21">
        <v>0</v>
      </c>
      <c r="K80" s="22">
        <f t="shared" si="5"/>
        <v>0</v>
      </c>
      <c r="L80" s="23">
        <v>0</v>
      </c>
      <c r="M80" s="21">
        <v>0</v>
      </c>
      <c r="N80" s="21">
        <v>0</v>
      </c>
      <c r="O80" s="21">
        <v>0</v>
      </c>
      <c r="P80" s="22">
        <f t="shared" si="6"/>
        <v>0</v>
      </c>
      <c r="Q80" s="23">
        <v>0</v>
      </c>
      <c r="R80" s="21">
        <v>0</v>
      </c>
      <c r="S80" s="21">
        <v>0</v>
      </c>
      <c r="T80" s="21">
        <v>0</v>
      </c>
      <c r="U80" s="22">
        <f t="shared" si="7"/>
        <v>0</v>
      </c>
      <c r="V80" s="23">
        <v>0</v>
      </c>
      <c r="W80" s="21">
        <v>0</v>
      </c>
      <c r="X80" s="21">
        <v>0</v>
      </c>
      <c r="Y80" s="21">
        <v>0</v>
      </c>
      <c r="Z80" s="22">
        <f t="shared" si="8"/>
        <v>0</v>
      </c>
      <c r="AA80" s="23">
        <v>0</v>
      </c>
      <c r="AB80" s="27">
        <f t="shared" si="9"/>
        <v>0</v>
      </c>
    </row>
    <row r="81" spans="1:28" x14ac:dyDescent="0.25">
      <c r="A81" s="18"/>
      <c r="B81" s="18" t="s">
        <v>2211</v>
      </c>
      <c r="C81" s="18" t="s">
        <v>2212</v>
      </c>
      <c r="D81" s="3" t="s">
        <v>1136</v>
      </c>
      <c r="E81" s="3" t="s">
        <v>4136</v>
      </c>
      <c r="F81" s="3" t="s">
        <v>42</v>
      </c>
      <c r="G81" s="3" t="s">
        <v>4158</v>
      </c>
      <c r="H81" s="21">
        <v>0</v>
      </c>
      <c r="I81" s="21">
        <v>0</v>
      </c>
      <c r="J81" s="21">
        <v>0</v>
      </c>
      <c r="K81" s="22">
        <f t="shared" si="5"/>
        <v>0</v>
      </c>
      <c r="L81" s="23">
        <v>0</v>
      </c>
      <c r="M81" s="21">
        <v>0</v>
      </c>
      <c r="N81" s="21">
        <v>0</v>
      </c>
      <c r="O81" s="21">
        <v>0</v>
      </c>
      <c r="P81" s="22">
        <f t="shared" si="6"/>
        <v>0</v>
      </c>
      <c r="Q81" s="23">
        <v>0</v>
      </c>
      <c r="R81" s="21">
        <v>0</v>
      </c>
      <c r="S81" s="21">
        <v>0</v>
      </c>
      <c r="T81" s="21">
        <v>0</v>
      </c>
      <c r="U81" s="22">
        <f t="shared" si="7"/>
        <v>0</v>
      </c>
      <c r="V81" s="23">
        <v>0</v>
      </c>
      <c r="W81" s="21">
        <v>0</v>
      </c>
      <c r="X81" s="21">
        <v>0</v>
      </c>
      <c r="Y81" s="21">
        <v>0</v>
      </c>
      <c r="Z81" s="22">
        <f t="shared" si="8"/>
        <v>0</v>
      </c>
      <c r="AA81" s="23">
        <v>0</v>
      </c>
      <c r="AB81" s="27">
        <f t="shared" si="9"/>
        <v>0</v>
      </c>
    </row>
    <row r="82" spans="1:28" x14ac:dyDescent="0.25">
      <c r="A82" s="18"/>
      <c r="B82" s="18" t="s">
        <v>2213</v>
      </c>
      <c r="C82" s="18" t="s">
        <v>2214</v>
      </c>
      <c r="D82" s="3" t="s">
        <v>1137</v>
      </c>
      <c r="E82" s="3" t="s">
        <v>4137</v>
      </c>
      <c r="F82" s="3" t="s">
        <v>42</v>
      </c>
      <c r="G82" s="3" t="s">
        <v>4159</v>
      </c>
      <c r="H82" s="21">
        <v>0</v>
      </c>
      <c r="I82" s="21">
        <v>0</v>
      </c>
      <c r="J82" s="21">
        <v>0</v>
      </c>
      <c r="K82" s="22">
        <f t="shared" si="5"/>
        <v>0</v>
      </c>
      <c r="L82" s="23">
        <v>0</v>
      </c>
      <c r="M82" s="21">
        <v>0</v>
      </c>
      <c r="N82" s="21">
        <v>0</v>
      </c>
      <c r="O82" s="21">
        <v>0</v>
      </c>
      <c r="P82" s="22">
        <f t="shared" si="6"/>
        <v>0</v>
      </c>
      <c r="Q82" s="23">
        <v>0</v>
      </c>
      <c r="R82" s="21">
        <v>0</v>
      </c>
      <c r="S82" s="21">
        <v>0</v>
      </c>
      <c r="T82" s="21">
        <v>0</v>
      </c>
      <c r="U82" s="22">
        <f t="shared" si="7"/>
        <v>0</v>
      </c>
      <c r="V82" s="23">
        <v>0</v>
      </c>
      <c r="W82" s="21">
        <v>0</v>
      </c>
      <c r="X82" s="21">
        <v>0</v>
      </c>
      <c r="Y82" s="21">
        <v>0</v>
      </c>
      <c r="Z82" s="22">
        <f t="shared" si="8"/>
        <v>0</v>
      </c>
      <c r="AA82" s="23">
        <v>0</v>
      </c>
      <c r="AB82" s="27">
        <f t="shared" si="9"/>
        <v>0</v>
      </c>
    </row>
    <row r="83" spans="1:28" x14ac:dyDescent="0.25">
      <c r="A83" s="18"/>
      <c r="B83" s="18" t="s">
        <v>2215</v>
      </c>
      <c r="C83" s="18" t="s">
        <v>2216</v>
      </c>
      <c r="D83" s="3" t="s">
        <v>1138</v>
      </c>
      <c r="E83" s="3" t="s">
        <v>4138</v>
      </c>
      <c r="F83" s="3" t="s">
        <v>42</v>
      </c>
      <c r="G83" s="3" t="s">
        <v>4160</v>
      </c>
      <c r="H83" s="21">
        <v>0</v>
      </c>
      <c r="I83" s="21">
        <v>0</v>
      </c>
      <c r="J83" s="21">
        <v>0</v>
      </c>
      <c r="K83" s="22">
        <f t="shared" si="5"/>
        <v>0</v>
      </c>
      <c r="L83" s="23">
        <v>0</v>
      </c>
      <c r="M83" s="21">
        <v>0</v>
      </c>
      <c r="N83" s="21">
        <v>0</v>
      </c>
      <c r="O83" s="21">
        <v>0</v>
      </c>
      <c r="P83" s="22">
        <f t="shared" si="6"/>
        <v>0</v>
      </c>
      <c r="Q83" s="23">
        <v>0</v>
      </c>
      <c r="R83" s="21">
        <v>0</v>
      </c>
      <c r="S83" s="21">
        <v>0</v>
      </c>
      <c r="T83" s="21">
        <v>0</v>
      </c>
      <c r="U83" s="22">
        <f t="shared" si="7"/>
        <v>0</v>
      </c>
      <c r="V83" s="23">
        <v>0</v>
      </c>
      <c r="W83" s="21">
        <v>0</v>
      </c>
      <c r="X83" s="21">
        <v>0</v>
      </c>
      <c r="Y83" s="21">
        <v>0</v>
      </c>
      <c r="Z83" s="22">
        <f t="shared" si="8"/>
        <v>0</v>
      </c>
      <c r="AA83" s="23">
        <v>0</v>
      </c>
      <c r="AB83" s="27">
        <f t="shared" si="9"/>
        <v>0</v>
      </c>
    </row>
    <row r="84" spans="1:28" x14ac:dyDescent="0.25">
      <c r="A84" s="18"/>
      <c r="B84" s="18" t="s">
        <v>2217</v>
      </c>
      <c r="C84" s="18" t="s">
        <v>2218</v>
      </c>
      <c r="D84" s="3" t="s">
        <v>1139</v>
      </c>
      <c r="E84" s="3" t="s">
        <v>4139</v>
      </c>
      <c r="F84" s="3" t="s">
        <v>42</v>
      </c>
      <c r="G84" s="3" t="s">
        <v>4161</v>
      </c>
      <c r="H84" s="21">
        <v>0</v>
      </c>
      <c r="I84" s="21">
        <v>0</v>
      </c>
      <c r="J84" s="21">
        <v>0</v>
      </c>
      <c r="K84" s="22">
        <f t="shared" si="5"/>
        <v>0</v>
      </c>
      <c r="L84" s="23">
        <v>0</v>
      </c>
      <c r="M84" s="21">
        <v>0</v>
      </c>
      <c r="N84" s="21">
        <v>0</v>
      </c>
      <c r="O84" s="21">
        <v>0</v>
      </c>
      <c r="P84" s="22">
        <f t="shared" si="6"/>
        <v>0</v>
      </c>
      <c r="Q84" s="23">
        <v>0</v>
      </c>
      <c r="R84" s="21">
        <v>0</v>
      </c>
      <c r="S84" s="21">
        <v>0</v>
      </c>
      <c r="T84" s="21">
        <v>0</v>
      </c>
      <c r="U84" s="22">
        <f t="shared" si="7"/>
        <v>0</v>
      </c>
      <c r="V84" s="23">
        <v>0</v>
      </c>
      <c r="W84" s="21">
        <v>0</v>
      </c>
      <c r="X84" s="21">
        <v>0</v>
      </c>
      <c r="Y84" s="21">
        <v>0</v>
      </c>
      <c r="Z84" s="22">
        <f t="shared" si="8"/>
        <v>0</v>
      </c>
      <c r="AA84" s="23">
        <v>0</v>
      </c>
      <c r="AB84" s="27">
        <f t="shared" si="9"/>
        <v>0</v>
      </c>
    </row>
    <row r="85" spans="1:28" x14ac:dyDescent="0.25">
      <c r="A85" s="18"/>
      <c r="B85" s="18" t="s">
        <v>2219</v>
      </c>
      <c r="C85" s="18" t="s">
        <v>2220</v>
      </c>
      <c r="D85" s="3" t="s">
        <v>1140</v>
      </c>
      <c r="E85" s="3" t="s">
        <v>4140</v>
      </c>
      <c r="F85" s="3" t="s">
        <v>42</v>
      </c>
      <c r="G85" s="3" t="s">
        <v>4162</v>
      </c>
      <c r="H85" s="21">
        <v>0</v>
      </c>
      <c r="I85" s="21">
        <v>0</v>
      </c>
      <c r="J85" s="21">
        <v>0</v>
      </c>
      <c r="K85" s="22">
        <f t="shared" si="5"/>
        <v>0</v>
      </c>
      <c r="L85" s="23">
        <v>0</v>
      </c>
      <c r="M85" s="21">
        <v>0</v>
      </c>
      <c r="N85" s="21">
        <v>0</v>
      </c>
      <c r="O85" s="21">
        <v>0</v>
      </c>
      <c r="P85" s="22">
        <f t="shared" si="6"/>
        <v>0</v>
      </c>
      <c r="Q85" s="23">
        <v>0</v>
      </c>
      <c r="R85" s="21">
        <v>0</v>
      </c>
      <c r="S85" s="21">
        <v>0</v>
      </c>
      <c r="T85" s="21">
        <v>0</v>
      </c>
      <c r="U85" s="22">
        <f t="shared" si="7"/>
        <v>0</v>
      </c>
      <c r="V85" s="23">
        <v>0</v>
      </c>
      <c r="W85" s="21">
        <v>0</v>
      </c>
      <c r="X85" s="21">
        <v>0</v>
      </c>
      <c r="Y85" s="21">
        <v>0</v>
      </c>
      <c r="Z85" s="22">
        <f t="shared" si="8"/>
        <v>0</v>
      </c>
      <c r="AA85" s="23">
        <v>0</v>
      </c>
      <c r="AB85" s="27">
        <f t="shared" si="9"/>
        <v>0</v>
      </c>
    </row>
    <row r="86" spans="1:28" x14ac:dyDescent="0.25">
      <c r="A86" s="18"/>
      <c r="B86" s="18" t="s">
        <v>2221</v>
      </c>
      <c r="C86" s="18" t="s">
        <v>2222</v>
      </c>
      <c r="D86" s="3" t="s">
        <v>1141</v>
      </c>
      <c r="E86" s="3" t="s">
        <v>4141</v>
      </c>
      <c r="F86" s="3" t="s">
        <v>42</v>
      </c>
      <c r="G86" s="3" t="s">
        <v>4163</v>
      </c>
      <c r="H86" s="21">
        <v>0</v>
      </c>
      <c r="I86" s="21">
        <v>0</v>
      </c>
      <c r="J86" s="21">
        <v>0</v>
      </c>
      <c r="K86" s="22">
        <f t="shared" si="5"/>
        <v>0</v>
      </c>
      <c r="L86" s="23">
        <v>0</v>
      </c>
      <c r="M86" s="21">
        <v>0</v>
      </c>
      <c r="N86" s="21">
        <v>0</v>
      </c>
      <c r="O86" s="21">
        <v>0</v>
      </c>
      <c r="P86" s="22">
        <f t="shared" si="6"/>
        <v>0</v>
      </c>
      <c r="Q86" s="23">
        <v>0</v>
      </c>
      <c r="R86" s="21">
        <v>0</v>
      </c>
      <c r="S86" s="21">
        <v>0</v>
      </c>
      <c r="T86" s="21">
        <v>0</v>
      </c>
      <c r="U86" s="22">
        <f t="shared" si="7"/>
        <v>0</v>
      </c>
      <c r="V86" s="23">
        <v>0</v>
      </c>
      <c r="W86" s="21">
        <v>0</v>
      </c>
      <c r="X86" s="21">
        <v>0</v>
      </c>
      <c r="Y86" s="21">
        <v>0</v>
      </c>
      <c r="Z86" s="22">
        <f t="shared" si="8"/>
        <v>0</v>
      </c>
      <c r="AA86" s="23">
        <v>0</v>
      </c>
      <c r="AB86" s="27">
        <f t="shared" si="9"/>
        <v>0</v>
      </c>
    </row>
    <row r="87" spans="1:28" x14ac:dyDescent="0.25">
      <c r="A87" s="18"/>
      <c r="B87" s="18" t="s">
        <v>2223</v>
      </c>
      <c r="C87" s="18" t="s">
        <v>2224</v>
      </c>
      <c r="D87" s="3" t="s">
        <v>1142</v>
      </c>
      <c r="E87" s="3" t="s">
        <v>4142</v>
      </c>
      <c r="F87" s="3" t="s">
        <v>42</v>
      </c>
      <c r="G87" s="3" t="s">
        <v>4164</v>
      </c>
      <c r="H87" s="21">
        <v>0</v>
      </c>
      <c r="I87" s="21">
        <v>0</v>
      </c>
      <c r="J87" s="21">
        <v>0</v>
      </c>
      <c r="K87" s="22">
        <f t="shared" si="5"/>
        <v>0</v>
      </c>
      <c r="L87" s="23">
        <v>0</v>
      </c>
      <c r="M87" s="21">
        <v>0</v>
      </c>
      <c r="N87" s="21">
        <v>0</v>
      </c>
      <c r="O87" s="21">
        <v>0</v>
      </c>
      <c r="P87" s="22">
        <f t="shared" si="6"/>
        <v>0</v>
      </c>
      <c r="Q87" s="23">
        <v>0</v>
      </c>
      <c r="R87" s="21">
        <v>0</v>
      </c>
      <c r="S87" s="21">
        <v>0</v>
      </c>
      <c r="T87" s="21">
        <v>0</v>
      </c>
      <c r="U87" s="22">
        <f t="shared" si="7"/>
        <v>0</v>
      </c>
      <c r="V87" s="23">
        <v>0</v>
      </c>
      <c r="W87" s="21">
        <v>0</v>
      </c>
      <c r="X87" s="21">
        <v>0</v>
      </c>
      <c r="Y87" s="21">
        <v>0</v>
      </c>
      <c r="Z87" s="22">
        <f t="shared" si="8"/>
        <v>0</v>
      </c>
      <c r="AA87" s="23">
        <v>0</v>
      </c>
      <c r="AB87" s="27">
        <f t="shared" si="9"/>
        <v>0</v>
      </c>
    </row>
    <row r="88" spans="1:28" x14ac:dyDescent="0.25">
      <c r="A88" s="18"/>
      <c r="B88" s="18" t="s">
        <v>2225</v>
      </c>
      <c r="C88" s="18" t="s">
        <v>2226</v>
      </c>
      <c r="D88" s="3" t="s">
        <v>1143</v>
      </c>
      <c r="E88" s="3" t="s">
        <v>4143</v>
      </c>
      <c r="F88" s="3" t="s">
        <v>42</v>
      </c>
      <c r="G88" s="3" t="s">
        <v>4165</v>
      </c>
      <c r="H88" s="21">
        <v>0</v>
      </c>
      <c r="I88" s="21">
        <v>0</v>
      </c>
      <c r="J88" s="21">
        <v>0</v>
      </c>
      <c r="K88" s="22">
        <f t="shared" si="5"/>
        <v>0</v>
      </c>
      <c r="L88" s="23">
        <v>0</v>
      </c>
      <c r="M88" s="21">
        <v>0</v>
      </c>
      <c r="N88" s="21">
        <v>0</v>
      </c>
      <c r="O88" s="21">
        <v>0</v>
      </c>
      <c r="P88" s="22">
        <f t="shared" si="6"/>
        <v>0</v>
      </c>
      <c r="Q88" s="23">
        <v>0</v>
      </c>
      <c r="R88" s="21">
        <v>0</v>
      </c>
      <c r="S88" s="21">
        <v>0</v>
      </c>
      <c r="T88" s="21">
        <v>0</v>
      </c>
      <c r="U88" s="22">
        <f t="shared" si="7"/>
        <v>0</v>
      </c>
      <c r="V88" s="23">
        <v>0</v>
      </c>
      <c r="W88" s="21">
        <v>0</v>
      </c>
      <c r="X88" s="21">
        <v>0</v>
      </c>
      <c r="Y88" s="21">
        <v>0</v>
      </c>
      <c r="Z88" s="22">
        <f t="shared" si="8"/>
        <v>0</v>
      </c>
      <c r="AA88" s="23">
        <v>0</v>
      </c>
      <c r="AB88" s="27">
        <f t="shared" si="9"/>
        <v>0</v>
      </c>
    </row>
    <row r="89" spans="1:28" x14ac:dyDescent="0.25">
      <c r="A89" s="18"/>
      <c r="B89" s="18" t="s">
        <v>2227</v>
      </c>
      <c r="C89" s="18" t="s">
        <v>2228</v>
      </c>
      <c r="D89" s="3" t="s">
        <v>1144</v>
      </c>
      <c r="E89" s="3" t="s">
        <v>4144</v>
      </c>
      <c r="F89" s="3" t="s">
        <v>42</v>
      </c>
      <c r="G89" s="3" t="s">
        <v>4166</v>
      </c>
      <c r="H89" s="21">
        <v>0</v>
      </c>
      <c r="I89" s="21">
        <v>0</v>
      </c>
      <c r="J89" s="21">
        <v>0</v>
      </c>
      <c r="K89" s="22">
        <f t="shared" si="5"/>
        <v>0</v>
      </c>
      <c r="L89" s="23">
        <v>0</v>
      </c>
      <c r="M89" s="21">
        <v>0</v>
      </c>
      <c r="N89" s="21">
        <v>0</v>
      </c>
      <c r="O89" s="21">
        <v>0</v>
      </c>
      <c r="P89" s="22">
        <f t="shared" si="6"/>
        <v>0</v>
      </c>
      <c r="Q89" s="23">
        <v>0</v>
      </c>
      <c r="R89" s="21">
        <v>0</v>
      </c>
      <c r="S89" s="21">
        <v>0</v>
      </c>
      <c r="T89" s="21">
        <v>0</v>
      </c>
      <c r="U89" s="22">
        <f t="shared" si="7"/>
        <v>0</v>
      </c>
      <c r="V89" s="23">
        <v>0</v>
      </c>
      <c r="W89" s="21">
        <v>0</v>
      </c>
      <c r="X89" s="21">
        <v>0</v>
      </c>
      <c r="Y89" s="21">
        <v>0</v>
      </c>
      <c r="Z89" s="22">
        <f t="shared" si="8"/>
        <v>0</v>
      </c>
      <c r="AA89" s="23">
        <v>0</v>
      </c>
      <c r="AB89" s="27">
        <f t="shared" si="9"/>
        <v>0</v>
      </c>
    </row>
    <row r="90" spans="1:28" x14ac:dyDescent="0.25">
      <c r="A90" s="18"/>
      <c r="B90" s="18" t="s">
        <v>2229</v>
      </c>
      <c r="C90" s="18" t="s">
        <v>2230</v>
      </c>
      <c r="D90" s="3" t="s">
        <v>1145</v>
      </c>
      <c r="E90" s="3" t="s">
        <v>4145</v>
      </c>
      <c r="F90" s="3" t="s">
        <v>42</v>
      </c>
      <c r="G90" s="3" t="s">
        <v>4167</v>
      </c>
      <c r="H90" s="21">
        <v>0</v>
      </c>
      <c r="I90" s="21">
        <v>0</v>
      </c>
      <c r="J90" s="21">
        <v>0</v>
      </c>
      <c r="K90" s="22">
        <f t="shared" si="5"/>
        <v>0</v>
      </c>
      <c r="L90" s="23">
        <v>0</v>
      </c>
      <c r="M90" s="21">
        <v>0</v>
      </c>
      <c r="N90" s="21">
        <v>0</v>
      </c>
      <c r="O90" s="21">
        <v>0</v>
      </c>
      <c r="P90" s="22">
        <f t="shared" si="6"/>
        <v>0</v>
      </c>
      <c r="Q90" s="23">
        <v>0</v>
      </c>
      <c r="R90" s="21">
        <v>0</v>
      </c>
      <c r="S90" s="21">
        <v>0</v>
      </c>
      <c r="T90" s="21">
        <v>0</v>
      </c>
      <c r="U90" s="22">
        <f t="shared" si="7"/>
        <v>0</v>
      </c>
      <c r="V90" s="23">
        <v>0</v>
      </c>
      <c r="W90" s="21">
        <v>0</v>
      </c>
      <c r="X90" s="21">
        <v>0</v>
      </c>
      <c r="Y90" s="21">
        <v>0</v>
      </c>
      <c r="Z90" s="22">
        <f t="shared" si="8"/>
        <v>0</v>
      </c>
      <c r="AA90" s="23">
        <v>0</v>
      </c>
      <c r="AB90" s="27">
        <f t="shared" si="9"/>
        <v>0</v>
      </c>
    </row>
    <row r="91" spans="1:28" x14ac:dyDescent="0.25">
      <c r="A91" s="18"/>
      <c r="B91" s="18" t="s">
        <v>2231</v>
      </c>
      <c r="C91" s="18" t="s">
        <v>2232</v>
      </c>
      <c r="D91" s="3" t="s">
        <v>1146</v>
      </c>
      <c r="E91" s="3" t="s">
        <v>4146</v>
      </c>
      <c r="F91" s="3" t="s">
        <v>42</v>
      </c>
      <c r="G91" s="3" t="s">
        <v>4168</v>
      </c>
      <c r="H91" s="21">
        <v>0</v>
      </c>
      <c r="I91" s="21">
        <v>0</v>
      </c>
      <c r="J91" s="21">
        <v>0</v>
      </c>
      <c r="K91" s="22">
        <f t="shared" si="5"/>
        <v>0</v>
      </c>
      <c r="L91" s="23">
        <v>0</v>
      </c>
      <c r="M91" s="21">
        <v>0</v>
      </c>
      <c r="N91" s="21">
        <v>0</v>
      </c>
      <c r="O91" s="21">
        <v>0</v>
      </c>
      <c r="P91" s="22">
        <f t="shared" si="6"/>
        <v>0</v>
      </c>
      <c r="Q91" s="23">
        <v>0</v>
      </c>
      <c r="R91" s="21">
        <v>0</v>
      </c>
      <c r="S91" s="21">
        <v>0</v>
      </c>
      <c r="T91" s="21">
        <v>0</v>
      </c>
      <c r="U91" s="22">
        <f t="shared" si="7"/>
        <v>0</v>
      </c>
      <c r="V91" s="23">
        <v>0</v>
      </c>
      <c r="W91" s="21">
        <v>0</v>
      </c>
      <c r="X91" s="21">
        <v>0</v>
      </c>
      <c r="Y91" s="21">
        <v>0</v>
      </c>
      <c r="Z91" s="22">
        <f t="shared" si="8"/>
        <v>0</v>
      </c>
      <c r="AA91" s="23">
        <v>0</v>
      </c>
      <c r="AB91" s="27">
        <f t="shared" si="9"/>
        <v>0</v>
      </c>
    </row>
    <row r="92" spans="1:28" x14ac:dyDescent="0.25">
      <c r="A92" s="18"/>
      <c r="B92" s="18" t="s">
        <v>2233</v>
      </c>
      <c r="C92" s="18" t="s">
        <v>2234</v>
      </c>
      <c r="D92" s="3" t="s">
        <v>1147</v>
      </c>
      <c r="E92" s="3" t="s">
        <v>4147</v>
      </c>
      <c r="F92" s="3" t="s">
        <v>42</v>
      </c>
      <c r="G92" s="3" t="s">
        <v>4169</v>
      </c>
      <c r="H92" s="21">
        <v>0</v>
      </c>
      <c r="I92" s="21">
        <v>0</v>
      </c>
      <c r="J92" s="21">
        <v>0</v>
      </c>
      <c r="K92" s="22">
        <f t="shared" si="5"/>
        <v>0</v>
      </c>
      <c r="L92" s="23">
        <v>0</v>
      </c>
      <c r="M92" s="21">
        <v>0</v>
      </c>
      <c r="N92" s="21">
        <v>0</v>
      </c>
      <c r="O92" s="21">
        <v>0</v>
      </c>
      <c r="P92" s="22">
        <f t="shared" si="6"/>
        <v>0</v>
      </c>
      <c r="Q92" s="23">
        <v>0</v>
      </c>
      <c r="R92" s="21">
        <v>0</v>
      </c>
      <c r="S92" s="21">
        <v>0</v>
      </c>
      <c r="T92" s="21">
        <v>0</v>
      </c>
      <c r="U92" s="22">
        <f t="shared" si="7"/>
        <v>0</v>
      </c>
      <c r="V92" s="23">
        <v>0</v>
      </c>
      <c r="W92" s="21">
        <v>0</v>
      </c>
      <c r="X92" s="21">
        <v>0</v>
      </c>
      <c r="Y92" s="21">
        <v>0</v>
      </c>
      <c r="Z92" s="22">
        <f t="shared" si="8"/>
        <v>0</v>
      </c>
      <c r="AA92" s="23">
        <v>0</v>
      </c>
      <c r="AB92" s="27">
        <f t="shared" si="9"/>
        <v>0</v>
      </c>
    </row>
    <row r="93" spans="1:28" x14ac:dyDescent="0.25">
      <c r="A93" s="18"/>
      <c r="B93" s="18" t="s">
        <v>2235</v>
      </c>
      <c r="C93" s="18" t="s">
        <v>2236</v>
      </c>
      <c r="D93" s="3" t="s">
        <v>1148</v>
      </c>
      <c r="E93" s="3" t="s">
        <v>4148</v>
      </c>
      <c r="F93" s="3" t="s">
        <v>42</v>
      </c>
      <c r="G93" s="3" t="s">
        <v>4170</v>
      </c>
      <c r="H93" s="21">
        <v>0</v>
      </c>
      <c r="I93" s="21">
        <v>0</v>
      </c>
      <c r="J93" s="21">
        <v>0</v>
      </c>
      <c r="K93" s="22">
        <f t="shared" si="5"/>
        <v>0</v>
      </c>
      <c r="L93" s="23">
        <v>0</v>
      </c>
      <c r="M93" s="21">
        <v>0</v>
      </c>
      <c r="N93" s="21">
        <v>0</v>
      </c>
      <c r="O93" s="21">
        <v>0</v>
      </c>
      <c r="P93" s="22">
        <f t="shared" si="6"/>
        <v>0</v>
      </c>
      <c r="Q93" s="23">
        <v>0</v>
      </c>
      <c r="R93" s="21">
        <v>0</v>
      </c>
      <c r="S93" s="21">
        <v>0</v>
      </c>
      <c r="T93" s="21">
        <v>0</v>
      </c>
      <c r="U93" s="22">
        <f t="shared" si="7"/>
        <v>0</v>
      </c>
      <c r="V93" s="23">
        <v>0</v>
      </c>
      <c r="W93" s="21">
        <v>0</v>
      </c>
      <c r="X93" s="21">
        <v>0</v>
      </c>
      <c r="Y93" s="21">
        <v>0</v>
      </c>
      <c r="Z93" s="22">
        <f t="shared" si="8"/>
        <v>0</v>
      </c>
      <c r="AA93" s="23">
        <v>0</v>
      </c>
      <c r="AB93" s="27">
        <f t="shared" si="9"/>
        <v>0</v>
      </c>
    </row>
    <row r="94" spans="1:28" x14ac:dyDescent="0.25">
      <c r="A94" s="18"/>
      <c r="B94" s="18" t="s">
        <v>2237</v>
      </c>
      <c r="C94" s="18" t="s">
        <v>2238</v>
      </c>
      <c r="D94" s="3" t="s">
        <v>1149</v>
      </c>
      <c r="E94" s="3" t="s">
        <v>4149</v>
      </c>
      <c r="F94" s="3" t="s">
        <v>42</v>
      </c>
      <c r="G94" s="3" t="s">
        <v>4171</v>
      </c>
      <c r="H94" s="21">
        <v>0</v>
      </c>
      <c r="I94" s="21">
        <v>0</v>
      </c>
      <c r="J94" s="21">
        <v>0</v>
      </c>
      <c r="K94" s="22">
        <f t="shared" si="5"/>
        <v>0</v>
      </c>
      <c r="L94" s="23">
        <v>0</v>
      </c>
      <c r="M94" s="21">
        <v>0</v>
      </c>
      <c r="N94" s="21">
        <v>0</v>
      </c>
      <c r="O94" s="21">
        <v>0</v>
      </c>
      <c r="P94" s="22">
        <f t="shared" si="6"/>
        <v>0</v>
      </c>
      <c r="Q94" s="23">
        <v>0</v>
      </c>
      <c r="R94" s="21">
        <v>0</v>
      </c>
      <c r="S94" s="21">
        <v>0</v>
      </c>
      <c r="T94" s="21">
        <v>0</v>
      </c>
      <c r="U94" s="22">
        <f t="shared" si="7"/>
        <v>0</v>
      </c>
      <c r="V94" s="23">
        <v>0</v>
      </c>
      <c r="W94" s="21">
        <v>0</v>
      </c>
      <c r="X94" s="21">
        <v>0</v>
      </c>
      <c r="Y94" s="21">
        <v>0</v>
      </c>
      <c r="Z94" s="22">
        <f t="shared" si="8"/>
        <v>0</v>
      </c>
      <c r="AA94" s="23">
        <v>0</v>
      </c>
      <c r="AB94" s="27">
        <f t="shared" si="9"/>
        <v>0</v>
      </c>
    </row>
    <row r="95" spans="1:28" x14ac:dyDescent="0.25">
      <c r="A95" s="18"/>
      <c r="B95" s="18" t="s">
        <v>2239</v>
      </c>
      <c r="C95" s="18" t="s">
        <v>2240</v>
      </c>
      <c r="D95" s="3" t="s">
        <v>1150</v>
      </c>
      <c r="E95" s="3" t="s">
        <v>4150</v>
      </c>
      <c r="F95" s="3" t="s">
        <v>42</v>
      </c>
      <c r="G95" s="3" t="s">
        <v>4172</v>
      </c>
      <c r="H95" s="21">
        <v>0</v>
      </c>
      <c r="I95" s="21">
        <v>0</v>
      </c>
      <c r="J95" s="21">
        <v>0</v>
      </c>
      <c r="K95" s="22">
        <f t="shared" si="5"/>
        <v>0</v>
      </c>
      <c r="L95" s="23">
        <v>0</v>
      </c>
      <c r="M95" s="21">
        <v>0</v>
      </c>
      <c r="N95" s="21">
        <v>0</v>
      </c>
      <c r="O95" s="21">
        <v>0</v>
      </c>
      <c r="P95" s="22">
        <f t="shared" si="6"/>
        <v>0</v>
      </c>
      <c r="Q95" s="23">
        <v>0</v>
      </c>
      <c r="R95" s="21">
        <v>0</v>
      </c>
      <c r="S95" s="21">
        <v>0</v>
      </c>
      <c r="T95" s="21">
        <v>0</v>
      </c>
      <c r="U95" s="22">
        <f t="shared" si="7"/>
        <v>0</v>
      </c>
      <c r="V95" s="23">
        <v>0</v>
      </c>
      <c r="W95" s="21">
        <v>0</v>
      </c>
      <c r="X95" s="21">
        <v>0</v>
      </c>
      <c r="Y95" s="21">
        <v>0</v>
      </c>
      <c r="Z95" s="22">
        <f t="shared" si="8"/>
        <v>0</v>
      </c>
      <c r="AA95" s="23">
        <v>0</v>
      </c>
      <c r="AB95" s="27">
        <f t="shared" si="9"/>
        <v>0</v>
      </c>
    </row>
    <row r="96" spans="1:28" x14ac:dyDescent="0.25">
      <c r="A96" s="18"/>
      <c r="B96" s="18" t="s">
        <v>2241</v>
      </c>
      <c r="C96" s="18" t="s">
        <v>2242</v>
      </c>
      <c r="D96" s="3" t="s">
        <v>1151</v>
      </c>
      <c r="E96" s="3" t="s">
        <v>4151</v>
      </c>
      <c r="F96" s="3" t="s">
        <v>42</v>
      </c>
      <c r="G96" s="3" t="s">
        <v>4173</v>
      </c>
      <c r="H96" s="21">
        <v>0</v>
      </c>
      <c r="I96" s="21">
        <v>0</v>
      </c>
      <c r="J96" s="21">
        <v>0</v>
      </c>
      <c r="K96" s="22">
        <f t="shared" si="5"/>
        <v>0</v>
      </c>
      <c r="L96" s="23">
        <v>0</v>
      </c>
      <c r="M96" s="21">
        <v>0</v>
      </c>
      <c r="N96" s="21">
        <v>0</v>
      </c>
      <c r="O96" s="21">
        <v>0</v>
      </c>
      <c r="P96" s="22">
        <f t="shared" si="6"/>
        <v>0</v>
      </c>
      <c r="Q96" s="23">
        <v>0</v>
      </c>
      <c r="R96" s="21">
        <v>0</v>
      </c>
      <c r="S96" s="21">
        <v>0</v>
      </c>
      <c r="T96" s="21">
        <v>0</v>
      </c>
      <c r="U96" s="22">
        <f t="shared" si="7"/>
        <v>0</v>
      </c>
      <c r="V96" s="23">
        <v>0</v>
      </c>
      <c r="W96" s="21">
        <v>0</v>
      </c>
      <c r="X96" s="21">
        <v>0</v>
      </c>
      <c r="Y96" s="21">
        <v>0</v>
      </c>
      <c r="Z96" s="22">
        <f t="shared" si="8"/>
        <v>0</v>
      </c>
      <c r="AA96" s="23">
        <v>0</v>
      </c>
      <c r="AB96" s="27">
        <f t="shared" si="9"/>
        <v>0</v>
      </c>
    </row>
    <row r="97" spans="1:28" x14ac:dyDescent="0.25">
      <c r="A97" s="18"/>
      <c r="B97" s="18" t="s">
        <v>2243</v>
      </c>
      <c r="C97" s="18" t="s">
        <v>2244</v>
      </c>
      <c r="D97" s="3" t="s">
        <v>1152</v>
      </c>
      <c r="E97" s="3" t="s">
        <v>4152</v>
      </c>
      <c r="F97" s="3" t="s">
        <v>42</v>
      </c>
      <c r="G97" s="3" t="s">
        <v>4174</v>
      </c>
      <c r="H97" s="21">
        <v>0</v>
      </c>
      <c r="I97" s="21">
        <v>0</v>
      </c>
      <c r="J97" s="21">
        <v>0</v>
      </c>
      <c r="K97" s="22">
        <f t="shared" si="5"/>
        <v>0</v>
      </c>
      <c r="L97" s="23">
        <v>0</v>
      </c>
      <c r="M97" s="21">
        <v>0</v>
      </c>
      <c r="N97" s="21">
        <v>0</v>
      </c>
      <c r="O97" s="21">
        <v>0</v>
      </c>
      <c r="P97" s="22">
        <f t="shared" si="6"/>
        <v>0</v>
      </c>
      <c r="Q97" s="23">
        <v>0</v>
      </c>
      <c r="R97" s="21">
        <v>0</v>
      </c>
      <c r="S97" s="21">
        <v>0</v>
      </c>
      <c r="T97" s="21">
        <v>0</v>
      </c>
      <c r="U97" s="22">
        <f t="shared" si="7"/>
        <v>0</v>
      </c>
      <c r="V97" s="23">
        <v>0</v>
      </c>
      <c r="W97" s="21">
        <v>0</v>
      </c>
      <c r="X97" s="21">
        <v>0</v>
      </c>
      <c r="Y97" s="21">
        <v>0</v>
      </c>
      <c r="Z97" s="22">
        <f t="shared" si="8"/>
        <v>0</v>
      </c>
      <c r="AA97" s="23">
        <v>0</v>
      </c>
      <c r="AB97" s="27">
        <f t="shared" si="9"/>
        <v>0</v>
      </c>
    </row>
    <row r="98" spans="1:28" x14ac:dyDescent="0.25">
      <c r="A98" s="18"/>
      <c r="B98" s="18" t="s">
        <v>2245</v>
      </c>
      <c r="C98" s="18" t="s">
        <v>2246</v>
      </c>
      <c r="D98" s="3" t="s">
        <v>1153</v>
      </c>
      <c r="E98" s="3" t="s">
        <v>4153</v>
      </c>
      <c r="F98" s="3" t="s">
        <v>42</v>
      </c>
      <c r="G98" s="3" t="s">
        <v>4175</v>
      </c>
      <c r="H98" s="21">
        <v>0</v>
      </c>
      <c r="I98" s="21">
        <v>0</v>
      </c>
      <c r="J98" s="21">
        <v>0</v>
      </c>
      <c r="K98" s="22">
        <f t="shared" si="5"/>
        <v>0</v>
      </c>
      <c r="L98" s="23">
        <v>0</v>
      </c>
      <c r="M98" s="21">
        <v>0</v>
      </c>
      <c r="N98" s="21">
        <v>0</v>
      </c>
      <c r="O98" s="21">
        <v>0</v>
      </c>
      <c r="P98" s="22">
        <f t="shared" si="6"/>
        <v>0</v>
      </c>
      <c r="Q98" s="23">
        <v>0</v>
      </c>
      <c r="R98" s="21">
        <v>0</v>
      </c>
      <c r="S98" s="21">
        <v>0</v>
      </c>
      <c r="T98" s="21">
        <v>0</v>
      </c>
      <c r="U98" s="22">
        <f t="shared" si="7"/>
        <v>0</v>
      </c>
      <c r="V98" s="23">
        <v>0</v>
      </c>
      <c r="W98" s="21">
        <v>0</v>
      </c>
      <c r="X98" s="21">
        <v>0</v>
      </c>
      <c r="Y98" s="21">
        <v>0</v>
      </c>
      <c r="Z98" s="22">
        <f t="shared" si="8"/>
        <v>0</v>
      </c>
      <c r="AA98" s="23">
        <v>0</v>
      </c>
      <c r="AB98" s="27">
        <f t="shared" si="9"/>
        <v>0</v>
      </c>
    </row>
    <row r="99" spans="1:28" x14ac:dyDescent="0.25">
      <c r="A99" s="18"/>
      <c r="B99" s="18" t="s">
        <v>2247</v>
      </c>
      <c r="C99" s="18" t="s">
        <v>2248</v>
      </c>
      <c r="D99" s="3" t="s">
        <v>1154</v>
      </c>
      <c r="E99" s="3" t="s">
        <v>4154</v>
      </c>
      <c r="F99" s="3" t="s">
        <v>42</v>
      </c>
      <c r="G99" s="3" t="s">
        <v>4176</v>
      </c>
      <c r="H99" s="21">
        <v>0</v>
      </c>
      <c r="I99" s="21">
        <v>0</v>
      </c>
      <c r="J99" s="21">
        <v>0</v>
      </c>
      <c r="K99" s="22">
        <f t="shared" si="5"/>
        <v>0</v>
      </c>
      <c r="L99" s="23">
        <v>0</v>
      </c>
      <c r="M99" s="21">
        <v>0</v>
      </c>
      <c r="N99" s="21">
        <v>0</v>
      </c>
      <c r="O99" s="21">
        <v>0</v>
      </c>
      <c r="P99" s="22">
        <f t="shared" si="6"/>
        <v>0</v>
      </c>
      <c r="Q99" s="23">
        <v>0</v>
      </c>
      <c r="R99" s="21">
        <v>0</v>
      </c>
      <c r="S99" s="21">
        <v>0</v>
      </c>
      <c r="T99" s="21">
        <v>0</v>
      </c>
      <c r="U99" s="22">
        <f t="shared" si="7"/>
        <v>0</v>
      </c>
      <c r="V99" s="23">
        <v>0</v>
      </c>
      <c r="W99" s="21">
        <v>0</v>
      </c>
      <c r="X99" s="21">
        <v>0</v>
      </c>
      <c r="Y99" s="21">
        <v>0</v>
      </c>
      <c r="Z99" s="22">
        <f t="shared" si="8"/>
        <v>0</v>
      </c>
      <c r="AA99" s="23">
        <v>0</v>
      </c>
      <c r="AB99" s="27">
        <f t="shared" si="9"/>
        <v>0</v>
      </c>
    </row>
    <row r="100" spans="1:28" x14ac:dyDescent="0.25">
      <c r="A100" s="18"/>
      <c r="B100" s="18" t="s">
        <v>2249</v>
      </c>
      <c r="C100" s="18" t="s">
        <v>2250</v>
      </c>
      <c r="D100" s="3" t="s">
        <v>1155</v>
      </c>
      <c r="E100" s="3" t="s">
        <v>4155</v>
      </c>
      <c r="F100" s="3" t="s">
        <v>42</v>
      </c>
      <c r="G100" s="3" t="s">
        <v>4177</v>
      </c>
      <c r="H100" s="21">
        <v>0</v>
      </c>
      <c r="I100" s="21">
        <v>0</v>
      </c>
      <c r="J100" s="21">
        <v>0</v>
      </c>
      <c r="K100" s="22">
        <f t="shared" si="5"/>
        <v>0</v>
      </c>
      <c r="L100" s="23">
        <v>0</v>
      </c>
      <c r="M100" s="21">
        <v>0</v>
      </c>
      <c r="N100" s="21">
        <v>0</v>
      </c>
      <c r="O100" s="21">
        <v>0</v>
      </c>
      <c r="P100" s="22">
        <f t="shared" si="6"/>
        <v>0</v>
      </c>
      <c r="Q100" s="23">
        <v>0</v>
      </c>
      <c r="R100" s="21">
        <v>0</v>
      </c>
      <c r="S100" s="21">
        <v>0</v>
      </c>
      <c r="T100" s="21">
        <v>0</v>
      </c>
      <c r="U100" s="22">
        <f t="shared" si="7"/>
        <v>0</v>
      </c>
      <c r="V100" s="23">
        <v>0</v>
      </c>
      <c r="W100" s="21">
        <v>0</v>
      </c>
      <c r="X100" s="21">
        <v>0</v>
      </c>
      <c r="Y100" s="21">
        <v>0</v>
      </c>
      <c r="Z100" s="22">
        <f t="shared" si="8"/>
        <v>0</v>
      </c>
      <c r="AA100" s="23">
        <v>0</v>
      </c>
      <c r="AB100" s="27">
        <f t="shared" si="9"/>
        <v>0</v>
      </c>
    </row>
    <row r="101" spans="1:28" x14ac:dyDescent="0.25">
      <c r="A101" s="18"/>
      <c r="B101" s="18" t="s">
        <v>2251</v>
      </c>
      <c r="C101" s="18" t="s">
        <v>2252</v>
      </c>
      <c r="D101" s="3" t="s">
        <v>1156</v>
      </c>
      <c r="E101" s="3" t="s">
        <v>4156</v>
      </c>
      <c r="F101" s="3" t="s">
        <v>42</v>
      </c>
      <c r="G101" s="3" t="s">
        <v>4178</v>
      </c>
      <c r="H101" s="21">
        <v>0</v>
      </c>
      <c r="I101" s="21">
        <v>0</v>
      </c>
      <c r="J101" s="21">
        <v>0</v>
      </c>
      <c r="K101" s="22">
        <f t="shared" si="5"/>
        <v>0</v>
      </c>
      <c r="L101" s="23">
        <v>0</v>
      </c>
      <c r="M101" s="21">
        <v>0</v>
      </c>
      <c r="N101" s="21">
        <v>0</v>
      </c>
      <c r="O101" s="21">
        <v>0</v>
      </c>
      <c r="P101" s="22">
        <f t="shared" si="6"/>
        <v>0</v>
      </c>
      <c r="Q101" s="23">
        <v>0</v>
      </c>
      <c r="R101" s="21">
        <v>0</v>
      </c>
      <c r="S101" s="21">
        <v>0</v>
      </c>
      <c r="T101" s="21">
        <v>0</v>
      </c>
      <c r="U101" s="22">
        <f t="shared" si="7"/>
        <v>0</v>
      </c>
      <c r="V101" s="23">
        <v>0</v>
      </c>
      <c r="W101" s="21">
        <v>0</v>
      </c>
      <c r="X101" s="21">
        <v>0</v>
      </c>
      <c r="Y101" s="21">
        <v>0</v>
      </c>
      <c r="Z101" s="22">
        <f t="shared" si="8"/>
        <v>0</v>
      </c>
      <c r="AA101" s="23">
        <v>0</v>
      </c>
      <c r="AB101" s="27">
        <f t="shared" si="9"/>
        <v>0</v>
      </c>
    </row>
    <row r="102" spans="1:28" x14ac:dyDescent="0.25">
      <c r="A102" s="18"/>
      <c r="B102" s="18" t="s">
        <v>2253</v>
      </c>
      <c r="C102" s="18" t="s">
        <v>2254</v>
      </c>
      <c r="D102" s="3" t="s">
        <v>1157</v>
      </c>
      <c r="E102" s="3" t="s">
        <v>4157</v>
      </c>
      <c r="F102" s="3" t="s">
        <v>42</v>
      </c>
      <c r="G102" s="3" t="s">
        <v>4179</v>
      </c>
      <c r="H102" s="21">
        <v>0</v>
      </c>
      <c r="I102" s="21">
        <v>0</v>
      </c>
      <c r="J102" s="21">
        <v>0</v>
      </c>
      <c r="K102" s="22">
        <f t="shared" si="5"/>
        <v>0</v>
      </c>
      <c r="L102" s="23">
        <v>0</v>
      </c>
      <c r="M102" s="21">
        <v>0</v>
      </c>
      <c r="N102" s="21">
        <v>0</v>
      </c>
      <c r="O102" s="21">
        <v>0</v>
      </c>
      <c r="P102" s="22">
        <f t="shared" si="6"/>
        <v>0</v>
      </c>
      <c r="Q102" s="23">
        <v>0</v>
      </c>
      <c r="R102" s="21">
        <v>0</v>
      </c>
      <c r="S102" s="21">
        <v>0</v>
      </c>
      <c r="T102" s="21">
        <v>0</v>
      </c>
      <c r="U102" s="22">
        <f t="shared" si="7"/>
        <v>0</v>
      </c>
      <c r="V102" s="23">
        <v>0</v>
      </c>
      <c r="W102" s="21">
        <v>0</v>
      </c>
      <c r="X102" s="21">
        <v>0</v>
      </c>
      <c r="Y102" s="21">
        <v>0</v>
      </c>
      <c r="Z102" s="22">
        <f t="shared" si="8"/>
        <v>0</v>
      </c>
      <c r="AA102" s="23">
        <v>0</v>
      </c>
      <c r="AB102" s="27">
        <f t="shared" si="9"/>
        <v>0</v>
      </c>
    </row>
    <row r="103" spans="1:28" x14ac:dyDescent="0.25">
      <c r="A103" s="18"/>
      <c r="B103" s="18" t="s">
        <v>2255</v>
      </c>
      <c r="C103" s="18" t="s">
        <v>2256</v>
      </c>
      <c r="D103" s="3" t="s">
        <v>1158</v>
      </c>
      <c r="E103" s="3" t="s">
        <v>4158</v>
      </c>
      <c r="F103" s="3" t="s">
        <v>42</v>
      </c>
      <c r="G103" s="3" t="s">
        <v>4180</v>
      </c>
      <c r="H103" s="21">
        <v>0</v>
      </c>
      <c r="I103" s="21">
        <v>0</v>
      </c>
      <c r="J103" s="21">
        <v>0</v>
      </c>
      <c r="K103" s="22">
        <f t="shared" si="5"/>
        <v>0</v>
      </c>
      <c r="L103" s="23">
        <v>0</v>
      </c>
      <c r="M103" s="21">
        <v>0</v>
      </c>
      <c r="N103" s="21">
        <v>0</v>
      </c>
      <c r="O103" s="21">
        <v>0</v>
      </c>
      <c r="P103" s="22">
        <f t="shared" si="6"/>
        <v>0</v>
      </c>
      <c r="Q103" s="23">
        <v>0</v>
      </c>
      <c r="R103" s="21">
        <v>0</v>
      </c>
      <c r="S103" s="21">
        <v>0</v>
      </c>
      <c r="T103" s="21">
        <v>0</v>
      </c>
      <c r="U103" s="22">
        <f t="shared" si="7"/>
        <v>0</v>
      </c>
      <c r="V103" s="23">
        <v>0</v>
      </c>
      <c r="W103" s="21">
        <v>0</v>
      </c>
      <c r="X103" s="21">
        <v>0</v>
      </c>
      <c r="Y103" s="21">
        <v>0</v>
      </c>
      <c r="Z103" s="22">
        <f t="shared" si="8"/>
        <v>0</v>
      </c>
      <c r="AA103" s="23">
        <v>0</v>
      </c>
      <c r="AB103" s="27">
        <f t="shared" si="9"/>
        <v>0</v>
      </c>
    </row>
    <row r="104" spans="1:28" x14ac:dyDescent="0.25">
      <c r="A104" s="18"/>
      <c r="B104" s="18" t="s">
        <v>2257</v>
      </c>
      <c r="C104" s="18" t="s">
        <v>2258</v>
      </c>
      <c r="D104" s="3" t="s">
        <v>1159</v>
      </c>
      <c r="E104" s="3" t="s">
        <v>4159</v>
      </c>
      <c r="F104" s="3" t="s">
        <v>42</v>
      </c>
      <c r="G104" s="3" t="s">
        <v>4181</v>
      </c>
      <c r="H104" s="21">
        <v>0</v>
      </c>
      <c r="I104" s="21">
        <v>0</v>
      </c>
      <c r="J104" s="21">
        <v>0</v>
      </c>
      <c r="K104" s="22">
        <f t="shared" si="5"/>
        <v>0</v>
      </c>
      <c r="L104" s="23">
        <v>0</v>
      </c>
      <c r="M104" s="21">
        <v>0</v>
      </c>
      <c r="N104" s="21">
        <v>0</v>
      </c>
      <c r="O104" s="21">
        <v>0</v>
      </c>
      <c r="P104" s="22">
        <f t="shared" si="6"/>
        <v>0</v>
      </c>
      <c r="Q104" s="23">
        <v>0</v>
      </c>
      <c r="R104" s="21">
        <v>0</v>
      </c>
      <c r="S104" s="21">
        <v>0</v>
      </c>
      <c r="T104" s="21">
        <v>0</v>
      </c>
      <c r="U104" s="22">
        <f t="shared" si="7"/>
        <v>0</v>
      </c>
      <c r="V104" s="23">
        <v>0</v>
      </c>
      <c r="W104" s="21">
        <v>0</v>
      </c>
      <c r="X104" s="21">
        <v>0</v>
      </c>
      <c r="Y104" s="21">
        <v>0</v>
      </c>
      <c r="Z104" s="22">
        <f t="shared" si="8"/>
        <v>0</v>
      </c>
      <c r="AA104" s="23">
        <v>0</v>
      </c>
      <c r="AB104" s="27">
        <f t="shared" si="9"/>
        <v>0</v>
      </c>
    </row>
    <row r="105" spans="1:28" x14ac:dyDescent="0.25">
      <c r="A105" s="18"/>
      <c r="B105" s="18" t="s">
        <v>2259</v>
      </c>
      <c r="C105" s="18" t="s">
        <v>2260</v>
      </c>
      <c r="D105" s="3" t="s">
        <v>1160</v>
      </c>
      <c r="E105" s="3" t="s">
        <v>4160</v>
      </c>
      <c r="F105" s="3" t="s">
        <v>42</v>
      </c>
      <c r="G105" s="3" t="s">
        <v>4182</v>
      </c>
      <c r="H105" s="21">
        <v>0</v>
      </c>
      <c r="I105" s="21">
        <v>0</v>
      </c>
      <c r="J105" s="21">
        <v>0</v>
      </c>
      <c r="K105" s="22">
        <f t="shared" si="5"/>
        <v>0</v>
      </c>
      <c r="L105" s="23">
        <v>0</v>
      </c>
      <c r="M105" s="21">
        <v>0</v>
      </c>
      <c r="N105" s="21">
        <v>0</v>
      </c>
      <c r="O105" s="21">
        <v>0</v>
      </c>
      <c r="P105" s="22">
        <f t="shared" si="6"/>
        <v>0</v>
      </c>
      <c r="Q105" s="23">
        <v>0</v>
      </c>
      <c r="R105" s="21">
        <v>0</v>
      </c>
      <c r="S105" s="21">
        <v>0</v>
      </c>
      <c r="T105" s="21">
        <v>0</v>
      </c>
      <c r="U105" s="22">
        <f t="shared" si="7"/>
        <v>0</v>
      </c>
      <c r="V105" s="23">
        <v>0</v>
      </c>
      <c r="W105" s="21">
        <v>0</v>
      </c>
      <c r="X105" s="21">
        <v>0</v>
      </c>
      <c r="Y105" s="21">
        <v>0</v>
      </c>
      <c r="Z105" s="22">
        <f t="shared" si="8"/>
        <v>0</v>
      </c>
      <c r="AA105" s="23">
        <v>0</v>
      </c>
      <c r="AB105" s="27">
        <f t="shared" si="9"/>
        <v>0</v>
      </c>
    </row>
    <row r="106" spans="1:28" x14ac:dyDescent="0.25">
      <c r="A106" s="18"/>
      <c r="B106" s="18" t="s">
        <v>2261</v>
      </c>
      <c r="C106" s="18" t="s">
        <v>2262</v>
      </c>
      <c r="D106" s="3" t="s">
        <v>1161</v>
      </c>
      <c r="E106" s="3" t="s">
        <v>4161</v>
      </c>
      <c r="F106" s="3" t="s">
        <v>42</v>
      </c>
      <c r="G106" s="3" t="s">
        <v>4183</v>
      </c>
      <c r="H106" s="21">
        <v>0</v>
      </c>
      <c r="I106" s="21">
        <v>0</v>
      </c>
      <c r="J106" s="21">
        <v>0</v>
      </c>
      <c r="K106" s="22">
        <f t="shared" si="5"/>
        <v>0</v>
      </c>
      <c r="L106" s="23">
        <v>0</v>
      </c>
      <c r="M106" s="21">
        <v>0</v>
      </c>
      <c r="N106" s="21">
        <v>0</v>
      </c>
      <c r="O106" s="21">
        <v>0</v>
      </c>
      <c r="P106" s="22">
        <f t="shared" si="6"/>
        <v>0</v>
      </c>
      <c r="Q106" s="23">
        <v>0</v>
      </c>
      <c r="R106" s="21">
        <v>0</v>
      </c>
      <c r="S106" s="21">
        <v>0</v>
      </c>
      <c r="T106" s="21">
        <v>0</v>
      </c>
      <c r="U106" s="22">
        <f t="shared" si="7"/>
        <v>0</v>
      </c>
      <c r="V106" s="23">
        <v>0</v>
      </c>
      <c r="W106" s="21">
        <v>0</v>
      </c>
      <c r="X106" s="21">
        <v>0</v>
      </c>
      <c r="Y106" s="21">
        <v>0</v>
      </c>
      <c r="Z106" s="22">
        <f t="shared" si="8"/>
        <v>0</v>
      </c>
      <c r="AA106" s="23">
        <v>0</v>
      </c>
      <c r="AB106" s="27">
        <f t="shared" si="9"/>
        <v>0</v>
      </c>
    </row>
    <row r="107" spans="1:28" x14ac:dyDescent="0.25">
      <c r="A107" s="18"/>
      <c r="B107" s="18" t="s">
        <v>2263</v>
      </c>
      <c r="C107" s="18" t="s">
        <v>2264</v>
      </c>
      <c r="D107" s="3" t="s">
        <v>1162</v>
      </c>
      <c r="E107" s="3" t="s">
        <v>4162</v>
      </c>
      <c r="F107" s="3" t="s">
        <v>42</v>
      </c>
      <c r="G107" s="3" t="s">
        <v>4184</v>
      </c>
      <c r="H107" s="21">
        <v>0</v>
      </c>
      <c r="I107" s="21">
        <v>0</v>
      </c>
      <c r="J107" s="21">
        <v>0</v>
      </c>
      <c r="K107" s="22">
        <f t="shared" si="5"/>
        <v>0</v>
      </c>
      <c r="L107" s="23">
        <v>0</v>
      </c>
      <c r="M107" s="21">
        <v>0</v>
      </c>
      <c r="N107" s="21">
        <v>0</v>
      </c>
      <c r="O107" s="21">
        <v>0</v>
      </c>
      <c r="P107" s="22">
        <f t="shared" si="6"/>
        <v>0</v>
      </c>
      <c r="Q107" s="23">
        <v>0</v>
      </c>
      <c r="R107" s="21">
        <v>0</v>
      </c>
      <c r="S107" s="21">
        <v>0</v>
      </c>
      <c r="T107" s="21">
        <v>0</v>
      </c>
      <c r="U107" s="22">
        <f t="shared" si="7"/>
        <v>0</v>
      </c>
      <c r="V107" s="23">
        <v>0</v>
      </c>
      <c r="W107" s="21">
        <v>0</v>
      </c>
      <c r="X107" s="21">
        <v>0</v>
      </c>
      <c r="Y107" s="21">
        <v>0</v>
      </c>
      <c r="Z107" s="22">
        <f t="shared" si="8"/>
        <v>0</v>
      </c>
      <c r="AA107" s="23">
        <v>0</v>
      </c>
      <c r="AB107" s="27">
        <f t="shared" si="9"/>
        <v>0</v>
      </c>
    </row>
    <row r="108" spans="1:28" x14ac:dyDescent="0.25">
      <c r="A108" s="18"/>
      <c r="B108" s="18" t="s">
        <v>2265</v>
      </c>
      <c r="C108" s="18" t="s">
        <v>2266</v>
      </c>
      <c r="D108" s="3" t="s">
        <v>1163</v>
      </c>
      <c r="E108" s="3" t="s">
        <v>4163</v>
      </c>
      <c r="F108" s="3" t="s">
        <v>42</v>
      </c>
      <c r="G108" s="3" t="s">
        <v>4185</v>
      </c>
      <c r="H108" s="21">
        <v>0</v>
      </c>
      <c r="I108" s="21">
        <v>0</v>
      </c>
      <c r="J108" s="21">
        <v>0</v>
      </c>
      <c r="K108" s="22">
        <f t="shared" si="5"/>
        <v>0</v>
      </c>
      <c r="L108" s="23">
        <v>0</v>
      </c>
      <c r="M108" s="21">
        <v>0</v>
      </c>
      <c r="N108" s="21">
        <v>0</v>
      </c>
      <c r="O108" s="21">
        <v>0</v>
      </c>
      <c r="P108" s="22">
        <f t="shared" si="6"/>
        <v>0</v>
      </c>
      <c r="Q108" s="23">
        <v>0</v>
      </c>
      <c r="R108" s="21">
        <v>0</v>
      </c>
      <c r="S108" s="21">
        <v>0</v>
      </c>
      <c r="T108" s="21">
        <v>0</v>
      </c>
      <c r="U108" s="22">
        <f t="shared" si="7"/>
        <v>0</v>
      </c>
      <c r="V108" s="23">
        <v>0</v>
      </c>
      <c r="W108" s="21">
        <v>0</v>
      </c>
      <c r="X108" s="21">
        <v>0</v>
      </c>
      <c r="Y108" s="21">
        <v>0</v>
      </c>
      <c r="Z108" s="22">
        <f t="shared" si="8"/>
        <v>0</v>
      </c>
      <c r="AA108" s="23">
        <v>0</v>
      </c>
      <c r="AB108" s="27">
        <f t="shared" si="9"/>
        <v>0</v>
      </c>
    </row>
    <row r="109" spans="1:28" x14ac:dyDescent="0.25">
      <c r="A109" s="18"/>
      <c r="B109" s="18" t="s">
        <v>2267</v>
      </c>
      <c r="C109" s="18" t="s">
        <v>2268</v>
      </c>
      <c r="D109" s="3" t="s">
        <v>1164</v>
      </c>
      <c r="E109" s="3" t="s">
        <v>4164</v>
      </c>
      <c r="F109" s="3" t="s">
        <v>42</v>
      </c>
      <c r="G109" s="3" t="s">
        <v>4186</v>
      </c>
      <c r="H109" s="21">
        <v>0</v>
      </c>
      <c r="I109" s="21">
        <v>0</v>
      </c>
      <c r="J109" s="21">
        <v>0</v>
      </c>
      <c r="K109" s="22">
        <f t="shared" si="5"/>
        <v>0</v>
      </c>
      <c r="L109" s="23">
        <v>0</v>
      </c>
      <c r="M109" s="21">
        <v>0</v>
      </c>
      <c r="N109" s="21">
        <v>0</v>
      </c>
      <c r="O109" s="21">
        <v>0</v>
      </c>
      <c r="P109" s="22">
        <f t="shared" si="6"/>
        <v>0</v>
      </c>
      <c r="Q109" s="23">
        <v>0</v>
      </c>
      <c r="R109" s="21">
        <v>0</v>
      </c>
      <c r="S109" s="21">
        <v>0</v>
      </c>
      <c r="T109" s="21">
        <v>0</v>
      </c>
      <c r="U109" s="22">
        <f t="shared" si="7"/>
        <v>0</v>
      </c>
      <c r="V109" s="23">
        <v>0</v>
      </c>
      <c r="W109" s="21">
        <v>0</v>
      </c>
      <c r="X109" s="21">
        <v>0</v>
      </c>
      <c r="Y109" s="21">
        <v>0</v>
      </c>
      <c r="Z109" s="22">
        <f t="shared" si="8"/>
        <v>0</v>
      </c>
      <c r="AA109" s="23">
        <v>0</v>
      </c>
      <c r="AB109" s="27">
        <f t="shared" si="9"/>
        <v>0</v>
      </c>
    </row>
    <row r="110" spans="1:28" x14ac:dyDescent="0.25">
      <c r="A110" s="18"/>
      <c r="B110" s="18" t="s">
        <v>2269</v>
      </c>
      <c r="C110" s="18" t="s">
        <v>2270</v>
      </c>
      <c r="D110" s="3" t="s">
        <v>1165</v>
      </c>
      <c r="E110" s="3" t="s">
        <v>4165</v>
      </c>
      <c r="F110" s="3" t="s">
        <v>42</v>
      </c>
      <c r="G110" s="3" t="s">
        <v>4187</v>
      </c>
      <c r="H110" s="21">
        <v>0</v>
      </c>
      <c r="I110" s="21">
        <v>0</v>
      </c>
      <c r="J110" s="21">
        <v>0</v>
      </c>
      <c r="K110" s="22">
        <f t="shared" si="5"/>
        <v>0</v>
      </c>
      <c r="L110" s="23">
        <v>0</v>
      </c>
      <c r="M110" s="21">
        <v>0</v>
      </c>
      <c r="N110" s="21">
        <v>0</v>
      </c>
      <c r="O110" s="21">
        <v>0</v>
      </c>
      <c r="P110" s="22">
        <f t="shared" si="6"/>
        <v>0</v>
      </c>
      <c r="Q110" s="23">
        <v>0</v>
      </c>
      <c r="R110" s="21">
        <v>0</v>
      </c>
      <c r="S110" s="21">
        <v>0</v>
      </c>
      <c r="T110" s="21">
        <v>0</v>
      </c>
      <c r="U110" s="22">
        <f t="shared" si="7"/>
        <v>0</v>
      </c>
      <c r="V110" s="23">
        <v>0</v>
      </c>
      <c r="W110" s="21">
        <v>0</v>
      </c>
      <c r="X110" s="21">
        <v>0</v>
      </c>
      <c r="Y110" s="21">
        <v>0</v>
      </c>
      <c r="Z110" s="22">
        <f t="shared" si="8"/>
        <v>0</v>
      </c>
      <c r="AA110" s="23">
        <v>0</v>
      </c>
      <c r="AB110" s="27">
        <f t="shared" si="9"/>
        <v>0</v>
      </c>
    </row>
    <row r="111" spans="1:28" x14ac:dyDescent="0.25">
      <c r="A111" s="18"/>
      <c r="B111" s="18" t="s">
        <v>2271</v>
      </c>
      <c r="C111" s="18" t="s">
        <v>2272</v>
      </c>
      <c r="D111" s="3" t="s">
        <v>1166</v>
      </c>
      <c r="E111" s="3" t="s">
        <v>4166</v>
      </c>
      <c r="F111" s="3" t="s">
        <v>42</v>
      </c>
      <c r="G111" s="3" t="s">
        <v>4188</v>
      </c>
      <c r="H111" s="21">
        <v>0</v>
      </c>
      <c r="I111" s="21">
        <v>0</v>
      </c>
      <c r="J111" s="21">
        <v>0</v>
      </c>
      <c r="K111" s="22">
        <f t="shared" si="5"/>
        <v>0</v>
      </c>
      <c r="L111" s="23">
        <v>0</v>
      </c>
      <c r="M111" s="21">
        <v>0</v>
      </c>
      <c r="N111" s="21">
        <v>0</v>
      </c>
      <c r="O111" s="21">
        <v>0</v>
      </c>
      <c r="P111" s="22">
        <f t="shared" si="6"/>
        <v>0</v>
      </c>
      <c r="Q111" s="23">
        <v>0</v>
      </c>
      <c r="R111" s="21">
        <v>0</v>
      </c>
      <c r="S111" s="21">
        <v>0</v>
      </c>
      <c r="T111" s="21">
        <v>0</v>
      </c>
      <c r="U111" s="22">
        <f t="shared" si="7"/>
        <v>0</v>
      </c>
      <c r="V111" s="23">
        <v>0</v>
      </c>
      <c r="W111" s="21">
        <v>0</v>
      </c>
      <c r="X111" s="21">
        <v>0</v>
      </c>
      <c r="Y111" s="21">
        <v>0</v>
      </c>
      <c r="Z111" s="22">
        <f t="shared" si="8"/>
        <v>0</v>
      </c>
      <c r="AA111" s="23">
        <v>0</v>
      </c>
      <c r="AB111" s="27">
        <f t="shared" si="9"/>
        <v>0</v>
      </c>
    </row>
    <row r="112" spans="1:28" x14ac:dyDescent="0.25">
      <c r="A112" s="18"/>
      <c r="B112" s="18" t="s">
        <v>2273</v>
      </c>
      <c r="C112" s="18" t="s">
        <v>2274</v>
      </c>
      <c r="D112" s="3" t="s">
        <v>1167</v>
      </c>
      <c r="E112" s="3" t="s">
        <v>4167</v>
      </c>
      <c r="F112" s="3" t="s">
        <v>42</v>
      </c>
      <c r="G112" s="3" t="s">
        <v>4189</v>
      </c>
      <c r="H112" s="21">
        <v>0</v>
      </c>
      <c r="I112" s="21">
        <v>0</v>
      </c>
      <c r="J112" s="21">
        <v>0</v>
      </c>
      <c r="K112" s="22">
        <f t="shared" si="5"/>
        <v>0</v>
      </c>
      <c r="L112" s="23">
        <v>0</v>
      </c>
      <c r="M112" s="21">
        <v>0</v>
      </c>
      <c r="N112" s="21">
        <v>0</v>
      </c>
      <c r="O112" s="21">
        <v>0</v>
      </c>
      <c r="P112" s="22">
        <f t="shared" si="6"/>
        <v>0</v>
      </c>
      <c r="Q112" s="23">
        <v>0</v>
      </c>
      <c r="R112" s="21">
        <v>0</v>
      </c>
      <c r="S112" s="21">
        <v>0</v>
      </c>
      <c r="T112" s="21">
        <v>0</v>
      </c>
      <c r="U112" s="22">
        <f t="shared" si="7"/>
        <v>0</v>
      </c>
      <c r="V112" s="23">
        <v>0</v>
      </c>
      <c r="W112" s="21">
        <v>0</v>
      </c>
      <c r="X112" s="21">
        <v>0</v>
      </c>
      <c r="Y112" s="21">
        <v>0</v>
      </c>
      <c r="Z112" s="22">
        <f t="shared" si="8"/>
        <v>0</v>
      </c>
      <c r="AA112" s="23">
        <v>0</v>
      </c>
      <c r="AB112" s="27">
        <f t="shared" si="9"/>
        <v>0</v>
      </c>
    </row>
    <row r="113" spans="1:28" x14ac:dyDescent="0.25">
      <c r="A113" s="18"/>
      <c r="B113" s="18" t="s">
        <v>2275</v>
      </c>
      <c r="C113" s="18" t="s">
        <v>2276</v>
      </c>
      <c r="D113" s="3" t="s">
        <v>1168</v>
      </c>
      <c r="E113" s="3" t="s">
        <v>4168</v>
      </c>
      <c r="F113" s="3" t="s">
        <v>42</v>
      </c>
      <c r="G113" s="3" t="s">
        <v>4190</v>
      </c>
      <c r="H113" s="21">
        <v>0</v>
      </c>
      <c r="I113" s="21">
        <v>0</v>
      </c>
      <c r="J113" s="21">
        <v>0</v>
      </c>
      <c r="K113" s="22">
        <f t="shared" si="5"/>
        <v>0</v>
      </c>
      <c r="L113" s="23">
        <v>0</v>
      </c>
      <c r="M113" s="21">
        <v>0</v>
      </c>
      <c r="N113" s="21">
        <v>0</v>
      </c>
      <c r="O113" s="21">
        <v>0</v>
      </c>
      <c r="P113" s="22">
        <f t="shared" si="6"/>
        <v>0</v>
      </c>
      <c r="Q113" s="23">
        <v>0</v>
      </c>
      <c r="R113" s="21">
        <v>0</v>
      </c>
      <c r="S113" s="21">
        <v>0</v>
      </c>
      <c r="T113" s="21">
        <v>0</v>
      </c>
      <c r="U113" s="22">
        <f t="shared" si="7"/>
        <v>0</v>
      </c>
      <c r="V113" s="23">
        <v>0</v>
      </c>
      <c r="W113" s="21">
        <v>0</v>
      </c>
      <c r="X113" s="21">
        <v>0</v>
      </c>
      <c r="Y113" s="21">
        <v>0</v>
      </c>
      <c r="Z113" s="22">
        <f t="shared" si="8"/>
        <v>0</v>
      </c>
      <c r="AA113" s="23">
        <v>0</v>
      </c>
      <c r="AB113" s="27">
        <f t="shared" si="9"/>
        <v>0</v>
      </c>
    </row>
    <row r="114" spans="1:28" x14ac:dyDescent="0.25">
      <c r="A114" s="18"/>
      <c r="B114" s="18" t="s">
        <v>2277</v>
      </c>
      <c r="C114" s="18" t="s">
        <v>2278</v>
      </c>
      <c r="D114" s="3" t="s">
        <v>1169</v>
      </c>
      <c r="E114" s="3" t="s">
        <v>4169</v>
      </c>
      <c r="F114" s="3" t="s">
        <v>42</v>
      </c>
      <c r="G114" s="3" t="s">
        <v>4191</v>
      </c>
      <c r="H114" s="21">
        <v>0</v>
      </c>
      <c r="I114" s="21">
        <v>0</v>
      </c>
      <c r="J114" s="21">
        <v>0</v>
      </c>
      <c r="K114" s="22">
        <f t="shared" si="5"/>
        <v>0</v>
      </c>
      <c r="L114" s="23">
        <v>0</v>
      </c>
      <c r="M114" s="21">
        <v>0</v>
      </c>
      <c r="N114" s="21">
        <v>0</v>
      </c>
      <c r="O114" s="21">
        <v>0</v>
      </c>
      <c r="P114" s="22">
        <f t="shared" si="6"/>
        <v>0</v>
      </c>
      <c r="Q114" s="23">
        <v>0</v>
      </c>
      <c r="R114" s="21">
        <v>0</v>
      </c>
      <c r="S114" s="21">
        <v>0</v>
      </c>
      <c r="T114" s="21">
        <v>0</v>
      </c>
      <c r="U114" s="22">
        <f t="shared" si="7"/>
        <v>0</v>
      </c>
      <c r="V114" s="23">
        <v>0</v>
      </c>
      <c r="W114" s="21">
        <v>0</v>
      </c>
      <c r="X114" s="21">
        <v>0</v>
      </c>
      <c r="Y114" s="21">
        <v>0</v>
      </c>
      <c r="Z114" s="22">
        <f t="shared" si="8"/>
        <v>0</v>
      </c>
      <c r="AA114" s="23">
        <v>0</v>
      </c>
      <c r="AB114" s="27">
        <f t="shared" si="9"/>
        <v>0</v>
      </c>
    </row>
    <row r="115" spans="1:28" x14ac:dyDescent="0.25">
      <c r="A115" s="18"/>
      <c r="B115" s="18" t="s">
        <v>2279</v>
      </c>
      <c r="C115" s="18" t="s">
        <v>2280</v>
      </c>
      <c r="D115" s="3" t="s">
        <v>1170</v>
      </c>
      <c r="E115" s="3" t="s">
        <v>4170</v>
      </c>
      <c r="F115" s="3" t="s">
        <v>42</v>
      </c>
      <c r="G115" s="3" t="s">
        <v>4192</v>
      </c>
      <c r="H115" s="21">
        <v>0</v>
      </c>
      <c r="I115" s="21">
        <v>0</v>
      </c>
      <c r="J115" s="21">
        <v>0</v>
      </c>
      <c r="K115" s="22">
        <f t="shared" si="5"/>
        <v>0</v>
      </c>
      <c r="L115" s="23">
        <v>0</v>
      </c>
      <c r="M115" s="21">
        <v>0</v>
      </c>
      <c r="N115" s="21">
        <v>0</v>
      </c>
      <c r="O115" s="21">
        <v>0</v>
      </c>
      <c r="P115" s="22">
        <f t="shared" si="6"/>
        <v>0</v>
      </c>
      <c r="Q115" s="23">
        <v>0</v>
      </c>
      <c r="R115" s="21">
        <v>0</v>
      </c>
      <c r="S115" s="21">
        <v>0</v>
      </c>
      <c r="T115" s="21">
        <v>0</v>
      </c>
      <c r="U115" s="22">
        <f t="shared" si="7"/>
        <v>0</v>
      </c>
      <c r="V115" s="23">
        <v>0</v>
      </c>
      <c r="W115" s="21">
        <v>0</v>
      </c>
      <c r="X115" s="21">
        <v>0</v>
      </c>
      <c r="Y115" s="21">
        <v>0</v>
      </c>
      <c r="Z115" s="22">
        <f t="shared" si="8"/>
        <v>0</v>
      </c>
      <c r="AA115" s="23">
        <v>0</v>
      </c>
      <c r="AB115" s="27">
        <f t="shared" si="9"/>
        <v>0</v>
      </c>
    </row>
    <row r="116" spans="1:28" x14ac:dyDescent="0.25">
      <c r="A116" s="18"/>
      <c r="B116" s="18" t="s">
        <v>2281</v>
      </c>
      <c r="C116" s="18" t="s">
        <v>2282</v>
      </c>
      <c r="D116" s="3" t="s">
        <v>1171</v>
      </c>
      <c r="E116" s="3" t="s">
        <v>4171</v>
      </c>
      <c r="F116" s="3" t="s">
        <v>42</v>
      </c>
      <c r="G116" s="3" t="s">
        <v>4193</v>
      </c>
      <c r="H116" s="21">
        <v>0</v>
      </c>
      <c r="I116" s="21">
        <v>0</v>
      </c>
      <c r="J116" s="21">
        <v>0</v>
      </c>
      <c r="K116" s="22">
        <f t="shared" si="5"/>
        <v>0</v>
      </c>
      <c r="L116" s="23">
        <v>0</v>
      </c>
      <c r="M116" s="21">
        <v>0</v>
      </c>
      <c r="N116" s="21">
        <v>0</v>
      </c>
      <c r="O116" s="21">
        <v>0</v>
      </c>
      <c r="P116" s="22">
        <f t="shared" si="6"/>
        <v>0</v>
      </c>
      <c r="Q116" s="23">
        <v>0</v>
      </c>
      <c r="R116" s="21">
        <v>0</v>
      </c>
      <c r="S116" s="21">
        <v>0</v>
      </c>
      <c r="T116" s="21">
        <v>0</v>
      </c>
      <c r="U116" s="22">
        <f t="shared" si="7"/>
        <v>0</v>
      </c>
      <c r="V116" s="23">
        <v>0</v>
      </c>
      <c r="W116" s="21">
        <v>0</v>
      </c>
      <c r="X116" s="21">
        <v>0</v>
      </c>
      <c r="Y116" s="21">
        <v>0</v>
      </c>
      <c r="Z116" s="22">
        <f t="shared" si="8"/>
        <v>0</v>
      </c>
      <c r="AA116" s="23">
        <v>0</v>
      </c>
      <c r="AB116" s="27">
        <f t="shared" si="9"/>
        <v>0</v>
      </c>
    </row>
    <row r="117" spans="1:28" x14ac:dyDescent="0.25">
      <c r="A117" s="18"/>
      <c r="B117" s="18" t="s">
        <v>2283</v>
      </c>
      <c r="C117" s="18" t="s">
        <v>2284</v>
      </c>
      <c r="D117" s="3" t="s">
        <v>1172</v>
      </c>
      <c r="E117" s="3" t="s">
        <v>4172</v>
      </c>
      <c r="F117" s="3" t="s">
        <v>42</v>
      </c>
      <c r="G117" s="3" t="s">
        <v>4194</v>
      </c>
      <c r="H117" s="21">
        <v>0</v>
      </c>
      <c r="I117" s="21">
        <v>0</v>
      </c>
      <c r="J117" s="21">
        <v>0</v>
      </c>
      <c r="K117" s="22">
        <f t="shared" si="5"/>
        <v>0</v>
      </c>
      <c r="L117" s="23">
        <v>0</v>
      </c>
      <c r="M117" s="21">
        <v>0</v>
      </c>
      <c r="N117" s="21">
        <v>0</v>
      </c>
      <c r="O117" s="21">
        <v>0</v>
      </c>
      <c r="P117" s="22">
        <f t="shared" si="6"/>
        <v>0</v>
      </c>
      <c r="Q117" s="23">
        <v>0</v>
      </c>
      <c r="R117" s="21">
        <v>0</v>
      </c>
      <c r="S117" s="21">
        <v>0</v>
      </c>
      <c r="T117" s="21">
        <v>0</v>
      </c>
      <c r="U117" s="22">
        <f t="shared" si="7"/>
        <v>0</v>
      </c>
      <c r="V117" s="23">
        <v>0</v>
      </c>
      <c r="W117" s="21">
        <v>0</v>
      </c>
      <c r="X117" s="21">
        <v>0</v>
      </c>
      <c r="Y117" s="21">
        <v>0</v>
      </c>
      <c r="Z117" s="22">
        <f t="shared" si="8"/>
        <v>0</v>
      </c>
      <c r="AA117" s="23">
        <v>0</v>
      </c>
      <c r="AB117" s="27">
        <f t="shared" si="9"/>
        <v>0</v>
      </c>
    </row>
    <row r="118" spans="1:28" x14ac:dyDescent="0.25">
      <c r="A118" s="18"/>
      <c r="B118" s="18" t="s">
        <v>2285</v>
      </c>
      <c r="C118" s="18" t="s">
        <v>2286</v>
      </c>
      <c r="D118" s="3" t="s">
        <v>1173</v>
      </c>
      <c r="E118" s="3" t="s">
        <v>4173</v>
      </c>
      <c r="F118" s="3" t="s">
        <v>42</v>
      </c>
      <c r="G118" s="3" t="s">
        <v>4195</v>
      </c>
      <c r="H118" s="21">
        <v>0</v>
      </c>
      <c r="I118" s="21">
        <v>0</v>
      </c>
      <c r="J118" s="21">
        <v>0</v>
      </c>
      <c r="K118" s="22">
        <f t="shared" si="5"/>
        <v>0</v>
      </c>
      <c r="L118" s="23">
        <v>0</v>
      </c>
      <c r="M118" s="21">
        <v>0</v>
      </c>
      <c r="N118" s="21">
        <v>0</v>
      </c>
      <c r="O118" s="21">
        <v>0</v>
      </c>
      <c r="P118" s="22">
        <f t="shared" si="6"/>
        <v>0</v>
      </c>
      <c r="Q118" s="23">
        <v>0</v>
      </c>
      <c r="R118" s="21">
        <v>0</v>
      </c>
      <c r="S118" s="21">
        <v>0</v>
      </c>
      <c r="T118" s="21">
        <v>0</v>
      </c>
      <c r="U118" s="22">
        <f t="shared" si="7"/>
        <v>0</v>
      </c>
      <c r="V118" s="23">
        <v>0</v>
      </c>
      <c r="W118" s="21">
        <v>0</v>
      </c>
      <c r="X118" s="21">
        <v>0</v>
      </c>
      <c r="Y118" s="21">
        <v>0</v>
      </c>
      <c r="Z118" s="22">
        <f t="shared" si="8"/>
        <v>0</v>
      </c>
      <c r="AA118" s="23">
        <v>0</v>
      </c>
      <c r="AB118" s="27">
        <f t="shared" si="9"/>
        <v>0</v>
      </c>
    </row>
    <row r="119" spans="1:28" x14ac:dyDescent="0.25">
      <c r="A119" s="18"/>
      <c r="B119" s="18" t="s">
        <v>2287</v>
      </c>
      <c r="C119" s="18" t="s">
        <v>2288</v>
      </c>
      <c r="D119" s="3" t="s">
        <v>1174</v>
      </c>
      <c r="E119" s="3" t="s">
        <v>4174</v>
      </c>
      <c r="F119" s="3" t="s">
        <v>42</v>
      </c>
      <c r="G119" s="3" t="s">
        <v>4196</v>
      </c>
      <c r="H119" s="21">
        <v>0</v>
      </c>
      <c r="I119" s="21">
        <v>0</v>
      </c>
      <c r="J119" s="21">
        <v>0</v>
      </c>
      <c r="K119" s="22">
        <f t="shared" si="5"/>
        <v>0</v>
      </c>
      <c r="L119" s="23">
        <v>0</v>
      </c>
      <c r="M119" s="21">
        <v>0</v>
      </c>
      <c r="N119" s="21">
        <v>0</v>
      </c>
      <c r="O119" s="21">
        <v>0</v>
      </c>
      <c r="P119" s="22">
        <f t="shared" si="6"/>
        <v>0</v>
      </c>
      <c r="Q119" s="23">
        <v>0</v>
      </c>
      <c r="R119" s="21">
        <v>0</v>
      </c>
      <c r="S119" s="21">
        <v>0</v>
      </c>
      <c r="T119" s="21">
        <v>0</v>
      </c>
      <c r="U119" s="22">
        <f t="shared" si="7"/>
        <v>0</v>
      </c>
      <c r="V119" s="23">
        <v>0</v>
      </c>
      <c r="W119" s="21">
        <v>0</v>
      </c>
      <c r="X119" s="21">
        <v>0</v>
      </c>
      <c r="Y119" s="21">
        <v>0</v>
      </c>
      <c r="Z119" s="22">
        <f t="shared" si="8"/>
        <v>0</v>
      </c>
      <c r="AA119" s="23">
        <v>0</v>
      </c>
      <c r="AB119" s="27">
        <f t="shared" si="9"/>
        <v>0</v>
      </c>
    </row>
    <row r="120" spans="1:28" x14ac:dyDescent="0.25">
      <c r="A120" s="18"/>
      <c r="B120" s="18" t="s">
        <v>2289</v>
      </c>
      <c r="C120" s="18" t="s">
        <v>2290</v>
      </c>
      <c r="D120" s="3" t="s">
        <v>1175</v>
      </c>
      <c r="E120" s="3" t="s">
        <v>4175</v>
      </c>
      <c r="F120" s="3" t="s">
        <v>42</v>
      </c>
      <c r="G120" s="3" t="s">
        <v>4197</v>
      </c>
      <c r="H120" s="21">
        <v>0</v>
      </c>
      <c r="I120" s="21">
        <v>0</v>
      </c>
      <c r="J120" s="21">
        <v>0</v>
      </c>
      <c r="K120" s="22">
        <f t="shared" si="5"/>
        <v>0</v>
      </c>
      <c r="L120" s="23">
        <v>0</v>
      </c>
      <c r="M120" s="21">
        <v>0</v>
      </c>
      <c r="N120" s="21">
        <v>0</v>
      </c>
      <c r="O120" s="21">
        <v>0</v>
      </c>
      <c r="P120" s="22">
        <f t="shared" si="6"/>
        <v>0</v>
      </c>
      <c r="Q120" s="23">
        <v>0</v>
      </c>
      <c r="R120" s="21">
        <v>0</v>
      </c>
      <c r="S120" s="21">
        <v>0</v>
      </c>
      <c r="T120" s="21">
        <v>0</v>
      </c>
      <c r="U120" s="22">
        <f t="shared" si="7"/>
        <v>0</v>
      </c>
      <c r="V120" s="23">
        <v>0</v>
      </c>
      <c r="W120" s="21">
        <v>0</v>
      </c>
      <c r="X120" s="21">
        <v>0</v>
      </c>
      <c r="Y120" s="21">
        <v>0</v>
      </c>
      <c r="Z120" s="22">
        <f t="shared" si="8"/>
        <v>0</v>
      </c>
      <c r="AA120" s="23">
        <v>0</v>
      </c>
      <c r="AB120" s="27">
        <f t="shared" si="9"/>
        <v>0</v>
      </c>
    </row>
    <row r="121" spans="1:28" x14ac:dyDescent="0.25">
      <c r="A121" s="18"/>
      <c r="B121" s="18" t="s">
        <v>2291</v>
      </c>
      <c r="C121" s="18" t="s">
        <v>2292</v>
      </c>
      <c r="D121" s="3" t="s">
        <v>1176</v>
      </c>
      <c r="E121" s="3" t="s">
        <v>4176</v>
      </c>
      <c r="F121" s="3" t="s">
        <v>42</v>
      </c>
      <c r="G121" s="3" t="s">
        <v>4198</v>
      </c>
      <c r="H121" s="21">
        <v>0</v>
      </c>
      <c r="I121" s="21">
        <v>0</v>
      </c>
      <c r="J121" s="21">
        <v>0</v>
      </c>
      <c r="K121" s="22">
        <f t="shared" si="5"/>
        <v>0</v>
      </c>
      <c r="L121" s="23">
        <v>0</v>
      </c>
      <c r="M121" s="21">
        <v>0</v>
      </c>
      <c r="N121" s="21">
        <v>0</v>
      </c>
      <c r="O121" s="21">
        <v>0</v>
      </c>
      <c r="P121" s="22">
        <f t="shared" si="6"/>
        <v>0</v>
      </c>
      <c r="Q121" s="23">
        <v>0</v>
      </c>
      <c r="R121" s="21">
        <v>0</v>
      </c>
      <c r="S121" s="21">
        <v>0</v>
      </c>
      <c r="T121" s="21">
        <v>0</v>
      </c>
      <c r="U121" s="22">
        <f t="shared" si="7"/>
        <v>0</v>
      </c>
      <c r="V121" s="23">
        <v>0</v>
      </c>
      <c r="W121" s="21">
        <v>0</v>
      </c>
      <c r="X121" s="21">
        <v>0</v>
      </c>
      <c r="Y121" s="21">
        <v>0</v>
      </c>
      <c r="Z121" s="22">
        <f t="shared" si="8"/>
        <v>0</v>
      </c>
      <c r="AA121" s="23">
        <v>0</v>
      </c>
      <c r="AB121" s="27">
        <f t="shared" si="9"/>
        <v>0</v>
      </c>
    </row>
    <row r="122" spans="1:28" x14ac:dyDescent="0.25">
      <c r="A122" s="18"/>
      <c r="B122" s="18" t="s">
        <v>2293</v>
      </c>
      <c r="C122" s="18" t="s">
        <v>2294</v>
      </c>
      <c r="D122" s="3" t="s">
        <v>1177</v>
      </c>
      <c r="E122" s="3" t="s">
        <v>4177</v>
      </c>
      <c r="F122" s="3" t="s">
        <v>42</v>
      </c>
      <c r="G122" s="3" t="s">
        <v>4199</v>
      </c>
      <c r="H122" s="21">
        <v>0</v>
      </c>
      <c r="I122" s="21">
        <v>0</v>
      </c>
      <c r="J122" s="21">
        <v>0</v>
      </c>
      <c r="K122" s="22">
        <f t="shared" si="5"/>
        <v>0</v>
      </c>
      <c r="L122" s="23">
        <v>0</v>
      </c>
      <c r="M122" s="21">
        <v>0</v>
      </c>
      <c r="N122" s="21">
        <v>0</v>
      </c>
      <c r="O122" s="21">
        <v>0</v>
      </c>
      <c r="P122" s="22">
        <f t="shared" si="6"/>
        <v>0</v>
      </c>
      <c r="Q122" s="23">
        <v>0</v>
      </c>
      <c r="R122" s="21">
        <v>0</v>
      </c>
      <c r="S122" s="21">
        <v>0</v>
      </c>
      <c r="T122" s="21">
        <v>0</v>
      </c>
      <c r="U122" s="22">
        <f t="shared" si="7"/>
        <v>0</v>
      </c>
      <c r="V122" s="23">
        <v>0</v>
      </c>
      <c r="W122" s="21">
        <v>0</v>
      </c>
      <c r="X122" s="21">
        <v>0</v>
      </c>
      <c r="Y122" s="21">
        <v>0</v>
      </c>
      <c r="Z122" s="22">
        <f t="shared" si="8"/>
        <v>0</v>
      </c>
      <c r="AA122" s="23">
        <v>0</v>
      </c>
      <c r="AB122" s="27">
        <f t="shared" si="9"/>
        <v>0</v>
      </c>
    </row>
    <row r="123" spans="1:28" x14ac:dyDescent="0.25">
      <c r="A123" s="18"/>
      <c r="B123" s="18" t="s">
        <v>2295</v>
      </c>
      <c r="C123" s="18" t="s">
        <v>2296</v>
      </c>
      <c r="D123" s="3" t="s">
        <v>1178</v>
      </c>
      <c r="E123" s="3" t="s">
        <v>4178</v>
      </c>
      <c r="F123" s="3" t="s">
        <v>42</v>
      </c>
      <c r="G123" s="3" t="s">
        <v>4200</v>
      </c>
      <c r="H123" s="21">
        <v>0</v>
      </c>
      <c r="I123" s="21">
        <v>0</v>
      </c>
      <c r="J123" s="21">
        <v>0</v>
      </c>
      <c r="K123" s="22">
        <f t="shared" si="5"/>
        <v>0</v>
      </c>
      <c r="L123" s="23">
        <v>0</v>
      </c>
      <c r="M123" s="21">
        <v>0</v>
      </c>
      <c r="N123" s="21">
        <v>0</v>
      </c>
      <c r="O123" s="21">
        <v>0</v>
      </c>
      <c r="P123" s="22">
        <f t="shared" si="6"/>
        <v>0</v>
      </c>
      <c r="Q123" s="23">
        <v>0</v>
      </c>
      <c r="R123" s="21">
        <v>0</v>
      </c>
      <c r="S123" s="21">
        <v>0</v>
      </c>
      <c r="T123" s="21">
        <v>0</v>
      </c>
      <c r="U123" s="22">
        <f t="shared" si="7"/>
        <v>0</v>
      </c>
      <c r="V123" s="23">
        <v>0</v>
      </c>
      <c r="W123" s="21">
        <v>0</v>
      </c>
      <c r="X123" s="21">
        <v>0</v>
      </c>
      <c r="Y123" s="21">
        <v>0</v>
      </c>
      <c r="Z123" s="22">
        <f t="shared" si="8"/>
        <v>0</v>
      </c>
      <c r="AA123" s="23">
        <v>0</v>
      </c>
      <c r="AB123" s="27">
        <f t="shared" si="9"/>
        <v>0</v>
      </c>
    </row>
    <row r="124" spans="1:28" x14ac:dyDescent="0.25">
      <c r="A124" s="18"/>
      <c r="B124" s="18" t="s">
        <v>2297</v>
      </c>
      <c r="C124" s="18" t="s">
        <v>2298</v>
      </c>
      <c r="D124" s="3" t="s">
        <v>1179</v>
      </c>
      <c r="E124" s="3" t="s">
        <v>4179</v>
      </c>
      <c r="F124" s="3" t="s">
        <v>42</v>
      </c>
      <c r="G124" s="3" t="s">
        <v>4201</v>
      </c>
      <c r="H124" s="21">
        <v>0</v>
      </c>
      <c r="I124" s="21">
        <v>0</v>
      </c>
      <c r="J124" s="21">
        <v>0</v>
      </c>
      <c r="K124" s="22">
        <f t="shared" si="5"/>
        <v>0</v>
      </c>
      <c r="L124" s="23">
        <v>0</v>
      </c>
      <c r="M124" s="21">
        <v>0</v>
      </c>
      <c r="N124" s="21">
        <v>0</v>
      </c>
      <c r="O124" s="21">
        <v>0</v>
      </c>
      <c r="P124" s="22">
        <f t="shared" si="6"/>
        <v>0</v>
      </c>
      <c r="Q124" s="23">
        <v>0</v>
      </c>
      <c r="R124" s="21">
        <v>0</v>
      </c>
      <c r="S124" s="21">
        <v>0</v>
      </c>
      <c r="T124" s="21">
        <v>0</v>
      </c>
      <c r="U124" s="22">
        <f t="shared" si="7"/>
        <v>0</v>
      </c>
      <c r="V124" s="23">
        <v>0</v>
      </c>
      <c r="W124" s="21">
        <v>0</v>
      </c>
      <c r="X124" s="21">
        <v>0</v>
      </c>
      <c r="Y124" s="21">
        <v>0</v>
      </c>
      <c r="Z124" s="22">
        <f t="shared" si="8"/>
        <v>0</v>
      </c>
      <c r="AA124" s="23">
        <v>0</v>
      </c>
      <c r="AB124" s="27">
        <f t="shared" si="9"/>
        <v>0</v>
      </c>
    </row>
    <row r="125" spans="1:28" x14ac:dyDescent="0.25">
      <c r="A125" s="18"/>
      <c r="B125" s="18" t="s">
        <v>2299</v>
      </c>
      <c r="C125" s="18" t="s">
        <v>2300</v>
      </c>
      <c r="D125" s="3" t="s">
        <v>1180</v>
      </c>
      <c r="E125" s="3" t="s">
        <v>4180</v>
      </c>
      <c r="F125" s="3" t="s">
        <v>42</v>
      </c>
      <c r="G125" s="3" t="s">
        <v>4202</v>
      </c>
      <c r="H125" s="21">
        <v>0</v>
      </c>
      <c r="I125" s="21">
        <v>0</v>
      </c>
      <c r="J125" s="21">
        <v>0</v>
      </c>
      <c r="K125" s="22">
        <f t="shared" si="5"/>
        <v>0</v>
      </c>
      <c r="L125" s="23">
        <v>0</v>
      </c>
      <c r="M125" s="21">
        <v>0</v>
      </c>
      <c r="N125" s="21">
        <v>0</v>
      </c>
      <c r="O125" s="21">
        <v>0</v>
      </c>
      <c r="P125" s="22">
        <f t="shared" si="6"/>
        <v>0</v>
      </c>
      <c r="Q125" s="23">
        <v>0</v>
      </c>
      <c r="R125" s="21">
        <v>0</v>
      </c>
      <c r="S125" s="21">
        <v>0</v>
      </c>
      <c r="T125" s="21">
        <v>0</v>
      </c>
      <c r="U125" s="22">
        <f t="shared" si="7"/>
        <v>0</v>
      </c>
      <c r="V125" s="23">
        <v>0</v>
      </c>
      <c r="W125" s="21">
        <v>0</v>
      </c>
      <c r="X125" s="21">
        <v>0</v>
      </c>
      <c r="Y125" s="21">
        <v>0</v>
      </c>
      <c r="Z125" s="22">
        <f t="shared" si="8"/>
        <v>0</v>
      </c>
      <c r="AA125" s="23">
        <v>0</v>
      </c>
      <c r="AB125" s="27">
        <f t="shared" si="9"/>
        <v>0</v>
      </c>
    </row>
    <row r="126" spans="1:28" x14ac:dyDescent="0.25">
      <c r="A126" s="18"/>
      <c r="B126" s="18" t="s">
        <v>2301</v>
      </c>
      <c r="C126" s="18" t="s">
        <v>2302</v>
      </c>
      <c r="D126" s="3" t="s">
        <v>1181</v>
      </c>
      <c r="E126" s="3" t="s">
        <v>4181</v>
      </c>
      <c r="F126" s="3" t="s">
        <v>42</v>
      </c>
      <c r="G126" s="3" t="s">
        <v>4203</v>
      </c>
      <c r="H126" s="21">
        <v>0</v>
      </c>
      <c r="I126" s="21">
        <v>0</v>
      </c>
      <c r="J126" s="21">
        <v>0</v>
      </c>
      <c r="K126" s="22">
        <f t="shared" si="5"/>
        <v>0</v>
      </c>
      <c r="L126" s="23">
        <v>0</v>
      </c>
      <c r="M126" s="21">
        <v>0</v>
      </c>
      <c r="N126" s="21">
        <v>0</v>
      </c>
      <c r="O126" s="21">
        <v>0</v>
      </c>
      <c r="P126" s="22">
        <f t="shared" si="6"/>
        <v>0</v>
      </c>
      <c r="Q126" s="23">
        <v>0</v>
      </c>
      <c r="R126" s="21">
        <v>0</v>
      </c>
      <c r="S126" s="21">
        <v>0</v>
      </c>
      <c r="T126" s="21">
        <v>0</v>
      </c>
      <c r="U126" s="22">
        <f t="shared" si="7"/>
        <v>0</v>
      </c>
      <c r="V126" s="23">
        <v>0</v>
      </c>
      <c r="W126" s="21">
        <v>0</v>
      </c>
      <c r="X126" s="21">
        <v>0</v>
      </c>
      <c r="Y126" s="21">
        <v>0</v>
      </c>
      <c r="Z126" s="22">
        <f t="shared" si="8"/>
        <v>0</v>
      </c>
      <c r="AA126" s="23">
        <v>0</v>
      </c>
      <c r="AB126" s="27">
        <f t="shared" si="9"/>
        <v>0</v>
      </c>
    </row>
    <row r="127" spans="1:28" x14ac:dyDescent="0.25">
      <c r="A127" s="18"/>
      <c r="B127" s="18" t="s">
        <v>2303</v>
      </c>
      <c r="C127" s="18" t="s">
        <v>2304</v>
      </c>
      <c r="D127" s="3" t="s">
        <v>1182</v>
      </c>
      <c r="E127" s="3" t="s">
        <v>4182</v>
      </c>
      <c r="F127" s="3" t="s">
        <v>42</v>
      </c>
      <c r="G127" s="3" t="s">
        <v>4204</v>
      </c>
      <c r="H127" s="21">
        <v>0</v>
      </c>
      <c r="I127" s="21">
        <v>0</v>
      </c>
      <c r="J127" s="21">
        <v>0</v>
      </c>
      <c r="K127" s="22">
        <f t="shared" si="5"/>
        <v>0</v>
      </c>
      <c r="L127" s="23">
        <v>0</v>
      </c>
      <c r="M127" s="21">
        <v>0</v>
      </c>
      <c r="N127" s="21">
        <v>0</v>
      </c>
      <c r="O127" s="21">
        <v>0</v>
      </c>
      <c r="P127" s="22">
        <f t="shared" si="6"/>
        <v>0</v>
      </c>
      <c r="Q127" s="23">
        <v>0</v>
      </c>
      <c r="R127" s="21">
        <v>0</v>
      </c>
      <c r="S127" s="21">
        <v>0</v>
      </c>
      <c r="T127" s="21">
        <v>0</v>
      </c>
      <c r="U127" s="22">
        <f t="shared" si="7"/>
        <v>0</v>
      </c>
      <c r="V127" s="23">
        <v>0</v>
      </c>
      <c r="W127" s="21">
        <v>0</v>
      </c>
      <c r="X127" s="21">
        <v>0</v>
      </c>
      <c r="Y127" s="21">
        <v>0</v>
      </c>
      <c r="Z127" s="22">
        <f t="shared" si="8"/>
        <v>0</v>
      </c>
      <c r="AA127" s="23">
        <v>0</v>
      </c>
      <c r="AB127" s="27">
        <f t="shared" si="9"/>
        <v>0</v>
      </c>
    </row>
    <row r="128" spans="1:28" x14ac:dyDescent="0.25">
      <c r="A128" s="18"/>
      <c r="B128" s="18" t="s">
        <v>2305</v>
      </c>
      <c r="C128" s="18" t="s">
        <v>2306</v>
      </c>
      <c r="D128" s="3" t="s">
        <v>1183</v>
      </c>
      <c r="E128" s="3" t="s">
        <v>4183</v>
      </c>
      <c r="F128" s="3" t="s">
        <v>42</v>
      </c>
      <c r="G128" s="3" t="s">
        <v>4205</v>
      </c>
      <c r="H128" s="21">
        <v>0</v>
      </c>
      <c r="I128" s="21">
        <v>0</v>
      </c>
      <c r="J128" s="21">
        <v>0</v>
      </c>
      <c r="K128" s="22">
        <f t="shared" si="5"/>
        <v>0</v>
      </c>
      <c r="L128" s="23">
        <v>0</v>
      </c>
      <c r="M128" s="21">
        <v>0</v>
      </c>
      <c r="N128" s="21">
        <v>0</v>
      </c>
      <c r="O128" s="21">
        <v>0</v>
      </c>
      <c r="P128" s="22">
        <f t="shared" si="6"/>
        <v>0</v>
      </c>
      <c r="Q128" s="23">
        <v>0</v>
      </c>
      <c r="R128" s="21">
        <v>0</v>
      </c>
      <c r="S128" s="21">
        <v>0</v>
      </c>
      <c r="T128" s="21">
        <v>0</v>
      </c>
      <c r="U128" s="22">
        <f t="shared" si="7"/>
        <v>0</v>
      </c>
      <c r="V128" s="23">
        <v>0</v>
      </c>
      <c r="W128" s="21">
        <v>0</v>
      </c>
      <c r="X128" s="21">
        <v>0</v>
      </c>
      <c r="Y128" s="21">
        <v>0</v>
      </c>
      <c r="Z128" s="22">
        <f t="shared" si="8"/>
        <v>0</v>
      </c>
      <c r="AA128" s="23">
        <v>0</v>
      </c>
      <c r="AB128" s="27">
        <f t="shared" si="9"/>
        <v>0</v>
      </c>
    </row>
    <row r="129" spans="1:28" x14ac:dyDescent="0.25">
      <c r="A129" s="18"/>
      <c r="B129" s="18" t="s">
        <v>2307</v>
      </c>
      <c r="C129" s="18" t="s">
        <v>2308</v>
      </c>
      <c r="D129" s="3" t="s">
        <v>1184</v>
      </c>
      <c r="E129" s="3" t="s">
        <v>4184</v>
      </c>
      <c r="F129" s="3" t="s">
        <v>42</v>
      </c>
      <c r="G129" s="3" t="s">
        <v>4206</v>
      </c>
      <c r="H129" s="21">
        <v>0</v>
      </c>
      <c r="I129" s="21">
        <v>0</v>
      </c>
      <c r="J129" s="21">
        <v>0</v>
      </c>
      <c r="K129" s="22">
        <f t="shared" si="5"/>
        <v>0</v>
      </c>
      <c r="L129" s="23">
        <v>0</v>
      </c>
      <c r="M129" s="21">
        <v>0</v>
      </c>
      <c r="N129" s="21">
        <v>0</v>
      </c>
      <c r="O129" s="21">
        <v>0</v>
      </c>
      <c r="P129" s="22">
        <f t="shared" si="6"/>
        <v>0</v>
      </c>
      <c r="Q129" s="23">
        <v>0</v>
      </c>
      <c r="R129" s="21">
        <v>0</v>
      </c>
      <c r="S129" s="21">
        <v>0</v>
      </c>
      <c r="T129" s="21">
        <v>0</v>
      </c>
      <c r="U129" s="22">
        <f t="shared" si="7"/>
        <v>0</v>
      </c>
      <c r="V129" s="23">
        <v>0</v>
      </c>
      <c r="W129" s="21">
        <v>0</v>
      </c>
      <c r="X129" s="21">
        <v>0</v>
      </c>
      <c r="Y129" s="21">
        <v>0</v>
      </c>
      <c r="Z129" s="22">
        <f t="shared" si="8"/>
        <v>0</v>
      </c>
      <c r="AA129" s="23">
        <v>0</v>
      </c>
      <c r="AB129" s="27">
        <f t="shared" si="9"/>
        <v>0</v>
      </c>
    </row>
    <row r="130" spans="1:28" x14ac:dyDescent="0.25">
      <c r="A130" s="18"/>
      <c r="B130" s="18" t="s">
        <v>2309</v>
      </c>
      <c r="C130" s="18" t="s">
        <v>2310</v>
      </c>
      <c r="D130" s="3" t="s">
        <v>1185</v>
      </c>
      <c r="E130" s="3" t="s">
        <v>4185</v>
      </c>
      <c r="F130" s="3" t="s">
        <v>42</v>
      </c>
      <c r="G130" s="3" t="s">
        <v>4207</v>
      </c>
      <c r="H130" s="21">
        <v>0</v>
      </c>
      <c r="I130" s="21">
        <v>0</v>
      </c>
      <c r="J130" s="21">
        <v>0</v>
      </c>
      <c r="K130" s="22">
        <f t="shared" si="5"/>
        <v>0</v>
      </c>
      <c r="L130" s="23">
        <v>0</v>
      </c>
      <c r="M130" s="21">
        <v>0</v>
      </c>
      <c r="N130" s="21">
        <v>0</v>
      </c>
      <c r="O130" s="21">
        <v>0</v>
      </c>
      <c r="P130" s="22">
        <f t="shared" si="6"/>
        <v>0</v>
      </c>
      <c r="Q130" s="23">
        <v>0</v>
      </c>
      <c r="R130" s="21">
        <v>0</v>
      </c>
      <c r="S130" s="21">
        <v>0</v>
      </c>
      <c r="T130" s="21">
        <v>0</v>
      </c>
      <c r="U130" s="22">
        <f t="shared" si="7"/>
        <v>0</v>
      </c>
      <c r="V130" s="23">
        <v>0</v>
      </c>
      <c r="W130" s="21">
        <v>0</v>
      </c>
      <c r="X130" s="21">
        <v>0</v>
      </c>
      <c r="Y130" s="21">
        <v>0</v>
      </c>
      <c r="Z130" s="22">
        <f t="shared" si="8"/>
        <v>0</v>
      </c>
      <c r="AA130" s="23">
        <v>0</v>
      </c>
      <c r="AB130" s="27">
        <f t="shared" si="9"/>
        <v>0</v>
      </c>
    </row>
    <row r="131" spans="1:28" x14ac:dyDescent="0.25">
      <c r="A131" s="18"/>
      <c r="B131" s="18" t="s">
        <v>2311</v>
      </c>
      <c r="C131" s="18" t="s">
        <v>2312</v>
      </c>
      <c r="D131" s="3" t="s">
        <v>1186</v>
      </c>
      <c r="E131" s="3" t="s">
        <v>4186</v>
      </c>
      <c r="F131" s="3" t="s">
        <v>42</v>
      </c>
      <c r="G131" s="3" t="s">
        <v>4208</v>
      </c>
      <c r="H131" s="21">
        <v>0</v>
      </c>
      <c r="I131" s="21">
        <v>0</v>
      </c>
      <c r="J131" s="21">
        <v>0</v>
      </c>
      <c r="K131" s="22">
        <f t="shared" si="5"/>
        <v>0</v>
      </c>
      <c r="L131" s="23">
        <v>0</v>
      </c>
      <c r="M131" s="21">
        <v>0</v>
      </c>
      <c r="N131" s="21">
        <v>0</v>
      </c>
      <c r="O131" s="21">
        <v>0</v>
      </c>
      <c r="P131" s="22">
        <f t="shared" si="6"/>
        <v>0</v>
      </c>
      <c r="Q131" s="23">
        <v>0</v>
      </c>
      <c r="R131" s="21">
        <v>0</v>
      </c>
      <c r="S131" s="21">
        <v>0</v>
      </c>
      <c r="T131" s="21">
        <v>0</v>
      </c>
      <c r="U131" s="22">
        <f t="shared" si="7"/>
        <v>0</v>
      </c>
      <c r="V131" s="23">
        <v>0</v>
      </c>
      <c r="W131" s="21">
        <v>0</v>
      </c>
      <c r="X131" s="21">
        <v>0</v>
      </c>
      <c r="Y131" s="21">
        <v>0</v>
      </c>
      <c r="Z131" s="22">
        <f t="shared" si="8"/>
        <v>0</v>
      </c>
      <c r="AA131" s="23">
        <v>0</v>
      </c>
      <c r="AB131" s="27">
        <f t="shared" si="9"/>
        <v>0</v>
      </c>
    </row>
    <row r="132" spans="1:28" x14ac:dyDescent="0.25">
      <c r="A132" s="18"/>
      <c r="B132" s="18" t="s">
        <v>2313</v>
      </c>
      <c r="C132" s="18" t="s">
        <v>2314</v>
      </c>
      <c r="D132" s="3" t="s">
        <v>1187</v>
      </c>
      <c r="E132" s="3" t="s">
        <v>4187</v>
      </c>
      <c r="F132" s="3" t="s">
        <v>42</v>
      </c>
      <c r="G132" s="3" t="s">
        <v>4209</v>
      </c>
      <c r="H132" s="21">
        <v>0</v>
      </c>
      <c r="I132" s="21">
        <v>0</v>
      </c>
      <c r="J132" s="21">
        <v>0</v>
      </c>
      <c r="K132" s="22">
        <f t="shared" si="5"/>
        <v>0</v>
      </c>
      <c r="L132" s="23">
        <v>0</v>
      </c>
      <c r="M132" s="21">
        <v>0</v>
      </c>
      <c r="N132" s="21">
        <v>0</v>
      </c>
      <c r="O132" s="21">
        <v>0</v>
      </c>
      <c r="P132" s="22">
        <f t="shared" si="6"/>
        <v>0</v>
      </c>
      <c r="Q132" s="23">
        <v>0</v>
      </c>
      <c r="R132" s="21">
        <v>0</v>
      </c>
      <c r="S132" s="21">
        <v>0</v>
      </c>
      <c r="T132" s="21">
        <v>0</v>
      </c>
      <c r="U132" s="22">
        <f t="shared" si="7"/>
        <v>0</v>
      </c>
      <c r="V132" s="23">
        <v>0</v>
      </c>
      <c r="W132" s="21">
        <v>0</v>
      </c>
      <c r="X132" s="21">
        <v>0</v>
      </c>
      <c r="Y132" s="21">
        <v>0</v>
      </c>
      <c r="Z132" s="22">
        <f t="shared" si="8"/>
        <v>0</v>
      </c>
      <c r="AA132" s="23">
        <v>0</v>
      </c>
      <c r="AB132" s="27">
        <f t="shared" si="9"/>
        <v>0</v>
      </c>
    </row>
    <row r="133" spans="1:28" x14ac:dyDescent="0.25">
      <c r="A133" s="18"/>
      <c r="B133" s="18" t="s">
        <v>2315</v>
      </c>
      <c r="C133" s="18" t="s">
        <v>2316</v>
      </c>
      <c r="D133" s="3" t="s">
        <v>1188</v>
      </c>
      <c r="E133" s="3" t="s">
        <v>4188</v>
      </c>
      <c r="F133" s="3" t="s">
        <v>42</v>
      </c>
      <c r="G133" s="3" t="s">
        <v>4210</v>
      </c>
      <c r="H133" s="21">
        <v>0</v>
      </c>
      <c r="I133" s="21">
        <v>0</v>
      </c>
      <c r="J133" s="21">
        <v>0</v>
      </c>
      <c r="K133" s="22">
        <f t="shared" si="5"/>
        <v>0</v>
      </c>
      <c r="L133" s="23">
        <v>0</v>
      </c>
      <c r="M133" s="21">
        <v>0</v>
      </c>
      <c r="N133" s="21">
        <v>0</v>
      </c>
      <c r="O133" s="21">
        <v>0</v>
      </c>
      <c r="P133" s="22">
        <f t="shared" si="6"/>
        <v>0</v>
      </c>
      <c r="Q133" s="23">
        <v>0</v>
      </c>
      <c r="R133" s="21">
        <v>0</v>
      </c>
      <c r="S133" s="21">
        <v>0</v>
      </c>
      <c r="T133" s="21">
        <v>0</v>
      </c>
      <c r="U133" s="22">
        <f t="shared" si="7"/>
        <v>0</v>
      </c>
      <c r="V133" s="23">
        <v>0</v>
      </c>
      <c r="W133" s="21">
        <v>0</v>
      </c>
      <c r="X133" s="21">
        <v>0</v>
      </c>
      <c r="Y133" s="21">
        <v>0</v>
      </c>
      <c r="Z133" s="22">
        <f t="shared" si="8"/>
        <v>0</v>
      </c>
      <c r="AA133" s="23">
        <v>0</v>
      </c>
      <c r="AB133" s="27">
        <f t="shared" si="9"/>
        <v>0</v>
      </c>
    </row>
    <row r="134" spans="1:28" x14ac:dyDescent="0.25">
      <c r="A134" s="18"/>
      <c r="B134" s="18" t="s">
        <v>2317</v>
      </c>
      <c r="C134" s="18" t="s">
        <v>2318</v>
      </c>
      <c r="D134" s="3" t="s">
        <v>1189</v>
      </c>
      <c r="E134" s="3" t="s">
        <v>4189</v>
      </c>
      <c r="F134" s="3" t="s">
        <v>42</v>
      </c>
      <c r="G134" s="3" t="s">
        <v>4211</v>
      </c>
      <c r="H134" s="21">
        <v>0</v>
      </c>
      <c r="I134" s="21">
        <v>0</v>
      </c>
      <c r="J134" s="21">
        <v>0</v>
      </c>
      <c r="K134" s="22">
        <f t="shared" si="5"/>
        <v>0</v>
      </c>
      <c r="L134" s="23">
        <v>0</v>
      </c>
      <c r="M134" s="21">
        <v>0</v>
      </c>
      <c r="N134" s="21">
        <v>0</v>
      </c>
      <c r="O134" s="21">
        <v>0</v>
      </c>
      <c r="P134" s="22">
        <f t="shared" si="6"/>
        <v>0</v>
      </c>
      <c r="Q134" s="23">
        <v>0</v>
      </c>
      <c r="R134" s="21">
        <v>0</v>
      </c>
      <c r="S134" s="21">
        <v>0</v>
      </c>
      <c r="T134" s="21">
        <v>0</v>
      </c>
      <c r="U134" s="22">
        <f t="shared" si="7"/>
        <v>0</v>
      </c>
      <c r="V134" s="23">
        <v>0</v>
      </c>
      <c r="W134" s="21">
        <v>0</v>
      </c>
      <c r="X134" s="21">
        <v>0</v>
      </c>
      <c r="Y134" s="21">
        <v>0</v>
      </c>
      <c r="Z134" s="22">
        <f t="shared" si="8"/>
        <v>0</v>
      </c>
      <c r="AA134" s="23">
        <v>0</v>
      </c>
      <c r="AB134" s="27">
        <f t="shared" si="9"/>
        <v>0</v>
      </c>
    </row>
    <row r="135" spans="1:28" x14ac:dyDescent="0.25">
      <c r="A135" s="18"/>
      <c r="B135" s="18" t="s">
        <v>2319</v>
      </c>
      <c r="C135" s="18" t="s">
        <v>2320</v>
      </c>
      <c r="D135" s="3" t="s">
        <v>1190</v>
      </c>
      <c r="E135" s="3" t="s">
        <v>4190</v>
      </c>
      <c r="F135" s="3" t="s">
        <v>42</v>
      </c>
      <c r="G135" s="3" t="s">
        <v>4212</v>
      </c>
      <c r="H135" s="21">
        <v>0</v>
      </c>
      <c r="I135" s="21">
        <v>0</v>
      </c>
      <c r="J135" s="21">
        <v>0</v>
      </c>
      <c r="K135" s="22">
        <f t="shared" ref="K135:K198" si="10">SUM(H135:J135)</f>
        <v>0</v>
      </c>
      <c r="L135" s="23">
        <v>0</v>
      </c>
      <c r="M135" s="21">
        <v>0</v>
      </c>
      <c r="N135" s="21">
        <v>0</v>
      </c>
      <c r="O135" s="21">
        <v>0</v>
      </c>
      <c r="P135" s="22">
        <f t="shared" ref="P135:P198" si="11">SUM(M135:O135)</f>
        <v>0</v>
      </c>
      <c r="Q135" s="23">
        <v>0</v>
      </c>
      <c r="R135" s="21">
        <v>0</v>
      </c>
      <c r="S135" s="21">
        <v>0</v>
      </c>
      <c r="T135" s="21">
        <v>0</v>
      </c>
      <c r="U135" s="22">
        <f t="shared" ref="U135:U198" si="12">SUM(R135:T135)</f>
        <v>0</v>
      </c>
      <c r="V135" s="23">
        <v>0</v>
      </c>
      <c r="W135" s="21">
        <v>0</v>
      </c>
      <c r="X135" s="21">
        <v>0</v>
      </c>
      <c r="Y135" s="21">
        <v>0</v>
      </c>
      <c r="Z135" s="22">
        <f t="shared" ref="Z135:Z198" si="13">SUM(W135:Y135)</f>
        <v>0</v>
      </c>
      <c r="AA135" s="23">
        <v>0</v>
      </c>
      <c r="AB135" s="27">
        <f t="shared" ref="AB135:AB198" si="14">(K135+P135+U135+Z135)</f>
        <v>0</v>
      </c>
    </row>
    <row r="136" spans="1:28" x14ac:dyDescent="0.25">
      <c r="A136" s="18"/>
      <c r="B136" s="18" t="s">
        <v>2321</v>
      </c>
      <c r="C136" s="18" t="s">
        <v>2322</v>
      </c>
      <c r="D136" s="3" t="s">
        <v>1191</v>
      </c>
      <c r="E136" s="3" t="s">
        <v>4191</v>
      </c>
      <c r="F136" s="3" t="s">
        <v>42</v>
      </c>
      <c r="G136" s="3" t="s">
        <v>4213</v>
      </c>
      <c r="H136" s="21">
        <v>0</v>
      </c>
      <c r="I136" s="21">
        <v>0</v>
      </c>
      <c r="J136" s="21">
        <v>0</v>
      </c>
      <c r="K136" s="22">
        <f t="shared" si="10"/>
        <v>0</v>
      </c>
      <c r="L136" s="23">
        <v>0</v>
      </c>
      <c r="M136" s="21">
        <v>0</v>
      </c>
      <c r="N136" s="21">
        <v>0</v>
      </c>
      <c r="O136" s="21">
        <v>0</v>
      </c>
      <c r="P136" s="22">
        <f t="shared" si="11"/>
        <v>0</v>
      </c>
      <c r="Q136" s="23">
        <v>0</v>
      </c>
      <c r="R136" s="21">
        <v>0</v>
      </c>
      <c r="S136" s="21">
        <v>0</v>
      </c>
      <c r="T136" s="21">
        <v>0</v>
      </c>
      <c r="U136" s="22">
        <f t="shared" si="12"/>
        <v>0</v>
      </c>
      <c r="V136" s="23">
        <v>0</v>
      </c>
      <c r="W136" s="21">
        <v>0</v>
      </c>
      <c r="X136" s="21">
        <v>0</v>
      </c>
      <c r="Y136" s="21">
        <v>0</v>
      </c>
      <c r="Z136" s="22">
        <f t="shared" si="13"/>
        <v>0</v>
      </c>
      <c r="AA136" s="23">
        <v>0</v>
      </c>
      <c r="AB136" s="27">
        <f t="shared" si="14"/>
        <v>0</v>
      </c>
    </row>
    <row r="137" spans="1:28" x14ac:dyDescent="0.25">
      <c r="A137" s="18"/>
      <c r="B137" s="18" t="s">
        <v>2323</v>
      </c>
      <c r="C137" s="18" t="s">
        <v>2324</v>
      </c>
      <c r="D137" s="3" t="s">
        <v>1192</v>
      </c>
      <c r="E137" s="3" t="s">
        <v>4192</v>
      </c>
      <c r="F137" s="3" t="s">
        <v>42</v>
      </c>
      <c r="G137" s="3" t="s">
        <v>4214</v>
      </c>
      <c r="H137" s="21">
        <v>0</v>
      </c>
      <c r="I137" s="21">
        <v>0</v>
      </c>
      <c r="J137" s="21">
        <v>0</v>
      </c>
      <c r="K137" s="22">
        <f t="shared" si="10"/>
        <v>0</v>
      </c>
      <c r="L137" s="23">
        <v>0</v>
      </c>
      <c r="M137" s="21">
        <v>0</v>
      </c>
      <c r="N137" s="21">
        <v>0</v>
      </c>
      <c r="O137" s="21">
        <v>0</v>
      </c>
      <c r="P137" s="22">
        <f t="shared" si="11"/>
        <v>0</v>
      </c>
      <c r="Q137" s="23">
        <v>0</v>
      </c>
      <c r="R137" s="21">
        <v>0</v>
      </c>
      <c r="S137" s="21">
        <v>0</v>
      </c>
      <c r="T137" s="21">
        <v>0</v>
      </c>
      <c r="U137" s="22">
        <f t="shared" si="12"/>
        <v>0</v>
      </c>
      <c r="V137" s="23">
        <v>0</v>
      </c>
      <c r="W137" s="21">
        <v>0</v>
      </c>
      <c r="X137" s="21">
        <v>0</v>
      </c>
      <c r="Y137" s="21">
        <v>0</v>
      </c>
      <c r="Z137" s="22">
        <f t="shared" si="13"/>
        <v>0</v>
      </c>
      <c r="AA137" s="23">
        <v>0</v>
      </c>
      <c r="AB137" s="27">
        <f t="shared" si="14"/>
        <v>0</v>
      </c>
    </row>
    <row r="138" spans="1:28" x14ac:dyDescent="0.25">
      <c r="A138" s="18"/>
      <c r="B138" s="18" t="s">
        <v>2325</v>
      </c>
      <c r="C138" s="18" t="s">
        <v>2326</v>
      </c>
      <c r="D138" s="3" t="s">
        <v>1193</v>
      </c>
      <c r="E138" s="3" t="s">
        <v>4193</v>
      </c>
      <c r="F138" s="3" t="s">
        <v>42</v>
      </c>
      <c r="G138" s="3" t="s">
        <v>4215</v>
      </c>
      <c r="H138" s="21">
        <v>0</v>
      </c>
      <c r="I138" s="21">
        <v>0</v>
      </c>
      <c r="J138" s="21">
        <v>0</v>
      </c>
      <c r="K138" s="22">
        <f t="shared" si="10"/>
        <v>0</v>
      </c>
      <c r="L138" s="23">
        <v>0</v>
      </c>
      <c r="M138" s="21">
        <v>0</v>
      </c>
      <c r="N138" s="21">
        <v>0</v>
      </c>
      <c r="O138" s="21">
        <v>0</v>
      </c>
      <c r="P138" s="22">
        <f t="shared" si="11"/>
        <v>0</v>
      </c>
      <c r="Q138" s="23">
        <v>0</v>
      </c>
      <c r="R138" s="21">
        <v>0</v>
      </c>
      <c r="S138" s="21">
        <v>0</v>
      </c>
      <c r="T138" s="21">
        <v>0</v>
      </c>
      <c r="U138" s="22">
        <f t="shared" si="12"/>
        <v>0</v>
      </c>
      <c r="V138" s="23">
        <v>0</v>
      </c>
      <c r="W138" s="21">
        <v>0</v>
      </c>
      <c r="X138" s="21">
        <v>0</v>
      </c>
      <c r="Y138" s="21">
        <v>0</v>
      </c>
      <c r="Z138" s="22">
        <f t="shared" si="13"/>
        <v>0</v>
      </c>
      <c r="AA138" s="23">
        <v>0</v>
      </c>
      <c r="AB138" s="27">
        <f t="shared" si="14"/>
        <v>0</v>
      </c>
    </row>
    <row r="139" spans="1:28" x14ac:dyDescent="0.25">
      <c r="A139" s="18"/>
      <c r="B139" s="18" t="s">
        <v>2327</v>
      </c>
      <c r="C139" s="18" t="s">
        <v>2328</v>
      </c>
      <c r="D139" s="3" t="s">
        <v>1194</v>
      </c>
      <c r="E139" s="3" t="s">
        <v>4194</v>
      </c>
      <c r="F139" s="3" t="s">
        <v>42</v>
      </c>
      <c r="G139" s="3" t="s">
        <v>4216</v>
      </c>
      <c r="H139" s="21">
        <v>0</v>
      </c>
      <c r="I139" s="21">
        <v>0</v>
      </c>
      <c r="J139" s="21">
        <v>0</v>
      </c>
      <c r="K139" s="22">
        <f t="shared" si="10"/>
        <v>0</v>
      </c>
      <c r="L139" s="23">
        <v>0</v>
      </c>
      <c r="M139" s="21">
        <v>0</v>
      </c>
      <c r="N139" s="21">
        <v>0</v>
      </c>
      <c r="O139" s="21">
        <v>0</v>
      </c>
      <c r="P139" s="22">
        <f t="shared" si="11"/>
        <v>0</v>
      </c>
      <c r="Q139" s="23">
        <v>0</v>
      </c>
      <c r="R139" s="21">
        <v>0</v>
      </c>
      <c r="S139" s="21">
        <v>0</v>
      </c>
      <c r="T139" s="21">
        <v>0</v>
      </c>
      <c r="U139" s="22">
        <f t="shared" si="12"/>
        <v>0</v>
      </c>
      <c r="V139" s="23">
        <v>0</v>
      </c>
      <c r="W139" s="21">
        <v>0</v>
      </c>
      <c r="X139" s="21">
        <v>0</v>
      </c>
      <c r="Y139" s="21">
        <v>0</v>
      </c>
      <c r="Z139" s="22">
        <f t="shared" si="13"/>
        <v>0</v>
      </c>
      <c r="AA139" s="23">
        <v>0</v>
      </c>
      <c r="AB139" s="27">
        <f t="shared" si="14"/>
        <v>0</v>
      </c>
    </row>
    <row r="140" spans="1:28" x14ac:dyDescent="0.25">
      <c r="A140" s="18"/>
      <c r="B140" s="18" t="s">
        <v>2329</v>
      </c>
      <c r="C140" s="18" t="s">
        <v>2330</v>
      </c>
      <c r="D140" s="3" t="s">
        <v>1195</v>
      </c>
      <c r="E140" s="3" t="s">
        <v>4195</v>
      </c>
      <c r="F140" s="3" t="s">
        <v>42</v>
      </c>
      <c r="G140" s="3" t="s">
        <v>4217</v>
      </c>
      <c r="H140" s="21">
        <v>0</v>
      </c>
      <c r="I140" s="21">
        <v>0</v>
      </c>
      <c r="J140" s="21">
        <v>0</v>
      </c>
      <c r="K140" s="22">
        <f t="shared" si="10"/>
        <v>0</v>
      </c>
      <c r="L140" s="23">
        <v>0</v>
      </c>
      <c r="M140" s="21">
        <v>0</v>
      </c>
      <c r="N140" s="21">
        <v>0</v>
      </c>
      <c r="O140" s="21">
        <v>0</v>
      </c>
      <c r="P140" s="22">
        <f t="shared" si="11"/>
        <v>0</v>
      </c>
      <c r="Q140" s="23">
        <v>0</v>
      </c>
      <c r="R140" s="21">
        <v>0</v>
      </c>
      <c r="S140" s="21">
        <v>0</v>
      </c>
      <c r="T140" s="21">
        <v>0</v>
      </c>
      <c r="U140" s="22">
        <f t="shared" si="12"/>
        <v>0</v>
      </c>
      <c r="V140" s="23">
        <v>0</v>
      </c>
      <c r="W140" s="21">
        <v>0</v>
      </c>
      <c r="X140" s="21">
        <v>0</v>
      </c>
      <c r="Y140" s="21">
        <v>0</v>
      </c>
      <c r="Z140" s="22">
        <f t="shared" si="13"/>
        <v>0</v>
      </c>
      <c r="AA140" s="23">
        <v>0</v>
      </c>
      <c r="AB140" s="27">
        <f t="shared" si="14"/>
        <v>0</v>
      </c>
    </row>
    <row r="141" spans="1:28" x14ac:dyDescent="0.25">
      <c r="A141" s="18"/>
      <c r="B141" s="18" t="s">
        <v>2331</v>
      </c>
      <c r="C141" s="18" t="s">
        <v>2332</v>
      </c>
      <c r="D141" s="3" t="s">
        <v>1196</v>
      </c>
      <c r="E141" s="3" t="s">
        <v>4196</v>
      </c>
      <c r="F141" s="3" t="s">
        <v>42</v>
      </c>
      <c r="G141" s="3" t="s">
        <v>4218</v>
      </c>
      <c r="H141" s="21">
        <v>0</v>
      </c>
      <c r="I141" s="21">
        <v>0</v>
      </c>
      <c r="J141" s="21">
        <v>0</v>
      </c>
      <c r="K141" s="22">
        <f t="shared" si="10"/>
        <v>0</v>
      </c>
      <c r="L141" s="23">
        <v>0</v>
      </c>
      <c r="M141" s="21">
        <v>0</v>
      </c>
      <c r="N141" s="21">
        <v>0</v>
      </c>
      <c r="O141" s="21">
        <v>0</v>
      </c>
      <c r="P141" s="22">
        <f t="shared" si="11"/>
        <v>0</v>
      </c>
      <c r="Q141" s="23">
        <v>0</v>
      </c>
      <c r="R141" s="21">
        <v>0</v>
      </c>
      <c r="S141" s="21">
        <v>0</v>
      </c>
      <c r="T141" s="21">
        <v>0</v>
      </c>
      <c r="U141" s="22">
        <f t="shared" si="12"/>
        <v>0</v>
      </c>
      <c r="V141" s="23">
        <v>0</v>
      </c>
      <c r="W141" s="21">
        <v>0</v>
      </c>
      <c r="X141" s="21">
        <v>0</v>
      </c>
      <c r="Y141" s="21">
        <v>0</v>
      </c>
      <c r="Z141" s="22">
        <f t="shared" si="13"/>
        <v>0</v>
      </c>
      <c r="AA141" s="23">
        <v>0</v>
      </c>
      <c r="AB141" s="27">
        <f t="shared" si="14"/>
        <v>0</v>
      </c>
    </row>
    <row r="142" spans="1:28" x14ac:dyDescent="0.25">
      <c r="A142" s="18"/>
      <c r="B142" s="18" t="s">
        <v>2333</v>
      </c>
      <c r="C142" s="18" t="s">
        <v>2334</v>
      </c>
      <c r="D142" s="3" t="s">
        <v>1197</v>
      </c>
      <c r="E142" s="3" t="s">
        <v>4197</v>
      </c>
      <c r="F142" s="3" t="s">
        <v>42</v>
      </c>
      <c r="G142" s="3" t="s">
        <v>4219</v>
      </c>
      <c r="H142" s="21">
        <v>0</v>
      </c>
      <c r="I142" s="21">
        <v>0</v>
      </c>
      <c r="J142" s="21">
        <v>0</v>
      </c>
      <c r="K142" s="22">
        <f t="shared" si="10"/>
        <v>0</v>
      </c>
      <c r="L142" s="23">
        <v>0</v>
      </c>
      <c r="M142" s="21">
        <v>0</v>
      </c>
      <c r="N142" s="21">
        <v>0</v>
      </c>
      <c r="O142" s="21">
        <v>0</v>
      </c>
      <c r="P142" s="22">
        <f t="shared" si="11"/>
        <v>0</v>
      </c>
      <c r="Q142" s="23">
        <v>0</v>
      </c>
      <c r="R142" s="21">
        <v>0</v>
      </c>
      <c r="S142" s="21">
        <v>0</v>
      </c>
      <c r="T142" s="21">
        <v>0</v>
      </c>
      <c r="U142" s="22">
        <f t="shared" si="12"/>
        <v>0</v>
      </c>
      <c r="V142" s="23">
        <v>0</v>
      </c>
      <c r="W142" s="21">
        <v>0</v>
      </c>
      <c r="X142" s="21">
        <v>0</v>
      </c>
      <c r="Y142" s="21">
        <v>0</v>
      </c>
      <c r="Z142" s="22">
        <f t="shared" si="13"/>
        <v>0</v>
      </c>
      <c r="AA142" s="23">
        <v>0</v>
      </c>
      <c r="AB142" s="27">
        <f t="shared" si="14"/>
        <v>0</v>
      </c>
    </row>
    <row r="143" spans="1:28" x14ac:dyDescent="0.25">
      <c r="A143" s="18"/>
      <c r="B143" s="18" t="s">
        <v>2335</v>
      </c>
      <c r="C143" s="18" t="s">
        <v>2336</v>
      </c>
      <c r="D143" s="3" t="s">
        <v>1198</v>
      </c>
      <c r="E143" s="3" t="s">
        <v>4198</v>
      </c>
      <c r="F143" s="3" t="s">
        <v>42</v>
      </c>
      <c r="G143" s="3" t="s">
        <v>4220</v>
      </c>
      <c r="H143" s="21">
        <v>0</v>
      </c>
      <c r="I143" s="21">
        <v>0</v>
      </c>
      <c r="J143" s="21">
        <v>0</v>
      </c>
      <c r="K143" s="22">
        <f t="shared" si="10"/>
        <v>0</v>
      </c>
      <c r="L143" s="23">
        <v>0</v>
      </c>
      <c r="M143" s="21">
        <v>0</v>
      </c>
      <c r="N143" s="21">
        <v>0</v>
      </c>
      <c r="O143" s="21">
        <v>0</v>
      </c>
      <c r="P143" s="22">
        <f t="shared" si="11"/>
        <v>0</v>
      </c>
      <c r="Q143" s="23">
        <v>0</v>
      </c>
      <c r="R143" s="21">
        <v>0</v>
      </c>
      <c r="S143" s="21">
        <v>0</v>
      </c>
      <c r="T143" s="21">
        <v>0</v>
      </c>
      <c r="U143" s="22">
        <f t="shared" si="12"/>
        <v>0</v>
      </c>
      <c r="V143" s="23">
        <v>0</v>
      </c>
      <c r="W143" s="21">
        <v>0</v>
      </c>
      <c r="X143" s="21">
        <v>0</v>
      </c>
      <c r="Y143" s="21">
        <v>0</v>
      </c>
      <c r="Z143" s="22">
        <f t="shared" si="13"/>
        <v>0</v>
      </c>
      <c r="AA143" s="23">
        <v>0</v>
      </c>
      <c r="AB143" s="27">
        <f t="shared" si="14"/>
        <v>0</v>
      </c>
    </row>
    <row r="144" spans="1:28" x14ac:dyDescent="0.25">
      <c r="A144" s="18"/>
      <c r="B144" s="18" t="s">
        <v>2337</v>
      </c>
      <c r="C144" s="18" t="s">
        <v>2338</v>
      </c>
      <c r="D144" s="3" t="s">
        <v>1199</v>
      </c>
      <c r="E144" s="3" t="s">
        <v>4199</v>
      </c>
      <c r="F144" s="3" t="s">
        <v>42</v>
      </c>
      <c r="G144" s="3" t="s">
        <v>4221</v>
      </c>
      <c r="H144" s="21">
        <v>0</v>
      </c>
      <c r="I144" s="21">
        <v>0</v>
      </c>
      <c r="J144" s="21">
        <v>0</v>
      </c>
      <c r="K144" s="22">
        <f t="shared" si="10"/>
        <v>0</v>
      </c>
      <c r="L144" s="23">
        <v>0</v>
      </c>
      <c r="M144" s="21">
        <v>0</v>
      </c>
      <c r="N144" s="21">
        <v>0</v>
      </c>
      <c r="O144" s="21">
        <v>0</v>
      </c>
      <c r="P144" s="22">
        <f t="shared" si="11"/>
        <v>0</v>
      </c>
      <c r="Q144" s="23">
        <v>0</v>
      </c>
      <c r="R144" s="21">
        <v>0</v>
      </c>
      <c r="S144" s="21">
        <v>0</v>
      </c>
      <c r="T144" s="21">
        <v>0</v>
      </c>
      <c r="U144" s="22">
        <f t="shared" si="12"/>
        <v>0</v>
      </c>
      <c r="V144" s="23">
        <v>0</v>
      </c>
      <c r="W144" s="21">
        <v>0</v>
      </c>
      <c r="X144" s="21">
        <v>0</v>
      </c>
      <c r="Y144" s="21">
        <v>0</v>
      </c>
      <c r="Z144" s="22">
        <f t="shared" si="13"/>
        <v>0</v>
      </c>
      <c r="AA144" s="23">
        <v>0</v>
      </c>
      <c r="AB144" s="27">
        <f t="shared" si="14"/>
        <v>0</v>
      </c>
    </row>
    <row r="145" spans="1:28" x14ac:dyDescent="0.25">
      <c r="A145" s="18"/>
      <c r="B145" s="18" t="s">
        <v>2339</v>
      </c>
      <c r="C145" s="18" t="s">
        <v>2340</v>
      </c>
      <c r="D145" s="3" t="s">
        <v>1200</v>
      </c>
      <c r="E145" s="3" t="s">
        <v>4200</v>
      </c>
      <c r="F145" s="3" t="s">
        <v>42</v>
      </c>
      <c r="G145" s="3" t="s">
        <v>4222</v>
      </c>
      <c r="H145" s="21">
        <v>0</v>
      </c>
      <c r="I145" s="21">
        <v>0</v>
      </c>
      <c r="J145" s="21">
        <v>0</v>
      </c>
      <c r="K145" s="22">
        <f t="shared" si="10"/>
        <v>0</v>
      </c>
      <c r="L145" s="23">
        <v>0</v>
      </c>
      <c r="M145" s="21">
        <v>0</v>
      </c>
      <c r="N145" s="21">
        <v>0</v>
      </c>
      <c r="O145" s="21">
        <v>0</v>
      </c>
      <c r="P145" s="22">
        <f t="shared" si="11"/>
        <v>0</v>
      </c>
      <c r="Q145" s="23">
        <v>0</v>
      </c>
      <c r="R145" s="21">
        <v>0</v>
      </c>
      <c r="S145" s="21">
        <v>0</v>
      </c>
      <c r="T145" s="21">
        <v>0</v>
      </c>
      <c r="U145" s="22">
        <f t="shared" si="12"/>
        <v>0</v>
      </c>
      <c r="V145" s="23">
        <v>0</v>
      </c>
      <c r="W145" s="21">
        <v>0</v>
      </c>
      <c r="X145" s="21">
        <v>0</v>
      </c>
      <c r="Y145" s="21">
        <v>0</v>
      </c>
      <c r="Z145" s="22">
        <f t="shared" si="13"/>
        <v>0</v>
      </c>
      <c r="AA145" s="23">
        <v>0</v>
      </c>
      <c r="AB145" s="27">
        <f t="shared" si="14"/>
        <v>0</v>
      </c>
    </row>
    <row r="146" spans="1:28" x14ac:dyDescent="0.25">
      <c r="A146" s="18"/>
      <c r="B146" s="18" t="s">
        <v>2341</v>
      </c>
      <c r="C146" s="18" t="s">
        <v>2342</v>
      </c>
      <c r="D146" s="3" t="s">
        <v>1201</v>
      </c>
      <c r="E146" s="3" t="s">
        <v>4201</v>
      </c>
      <c r="F146" s="3" t="s">
        <v>42</v>
      </c>
      <c r="G146" s="3" t="s">
        <v>4223</v>
      </c>
      <c r="H146" s="21">
        <v>0</v>
      </c>
      <c r="I146" s="21">
        <v>0</v>
      </c>
      <c r="J146" s="21">
        <v>0</v>
      </c>
      <c r="K146" s="22">
        <f t="shared" si="10"/>
        <v>0</v>
      </c>
      <c r="L146" s="23">
        <v>0</v>
      </c>
      <c r="M146" s="21">
        <v>0</v>
      </c>
      <c r="N146" s="21">
        <v>0</v>
      </c>
      <c r="O146" s="21">
        <v>0</v>
      </c>
      <c r="P146" s="22">
        <f t="shared" si="11"/>
        <v>0</v>
      </c>
      <c r="Q146" s="23">
        <v>0</v>
      </c>
      <c r="R146" s="21">
        <v>0</v>
      </c>
      <c r="S146" s="21">
        <v>0</v>
      </c>
      <c r="T146" s="21">
        <v>0</v>
      </c>
      <c r="U146" s="22">
        <f t="shared" si="12"/>
        <v>0</v>
      </c>
      <c r="V146" s="23">
        <v>0</v>
      </c>
      <c r="W146" s="21">
        <v>0</v>
      </c>
      <c r="X146" s="21">
        <v>0</v>
      </c>
      <c r="Y146" s="21">
        <v>0</v>
      </c>
      <c r="Z146" s="22">
        <f t="shared" si="13"/>
        <v>0</v>
      </c>
      <c r="AA146" s="23">
        <v>0</v>
      </c>
      <c r="AB146" s="27">
        <f t="shared" si="14"/>
        <v>0</v>
      </c>
    </row>
    <row r="147" spans="1:28" x14ac:dyDescent="0.25">
      <c r="A147" s="18"/>
      <c r="B147" s="18" t="s">
        <v>2343</v>
      </c>
      <c r="C147" s="18" t="s">
        <v>2344</v>
      </c>
      <c r="D147" s="3" t="s">
        <v>1202</v>
      </c>
      <c r="E147" s="3" t="s">
        <v>4202</v>
      </c>
      <c r="F147" s="3" t="s">
        <v>42</v>
      </c>
      <c r="G147" s="3" t="s">
        <v>4224</v>
      </c>
      <c r="H147" s="21">
        <v>0</v>
      </c>
      <c r="I147" s="21">
        <v>0</v>
      </c>
      <c r="J147" s="21">
        <v>0</v>
      </c>
      <c r="K147" s="22">
        <f t="shared" si="10"/>
        <v>0</v>
      </c>
      <c r="L147" s="23">
        <v>0</v>
      </c>
      <c r="M147" s="21">
        <v>0</v>
      </c>
      <c r="N147" s="21">
        <v>0</v>
      </c>
      <c r="O147" s="21">
        <v>0</v>
      </c>
      <c r="P147" s="22">
        <f t="shared" si="11"/>
        <v>0</v>
      </c>
      <c r="Q147" s="23">
        <v>0</v>
      </c>
      <c r="R147" s="21">
        <v>0</v>
      </c>
      <c r="S147" s="21">
        <v>0</v>
      </c>
      <c r="T147" s="21">
        <v>0</v>
      </c>
      <c r="U147" s="22">
        <f t="shared" si="12"/>
        <v>0</v>
      </c>
      <c r="V147" s="23">
        <v>0</v>
      </c>
      <c r="W147" s="21">
        <v>0</v>
      </c>
      <c r="X147" s="21">
        <v>0</v>
      </c>
      <c r="Y147" s="21">
        <v>0</v>
      </c>
      <c r="Z147" s="22">
        <f t="shared" si="13"/>
        <v>0</v>
      </c>
      <c r="AA147" s="23">
        <v>0</v>
      </c>
      <c r="AB147" s="27">
        <f t="shared" si="14"/>
        <v>0</v>
      </c>
    </row>
    <row r="148" spans="1:28" x14ac:dyDescent="0.25">
      <c r="A148" s="18"/>
      <c r="B148" s="18" t="s">
        <v>2345</v>
      </c>
      <c r="C148" s="18" t="s">
        <v>2346</v>
      </c>
      <c r="D148" s="3" t="s">
        <v>1203</v>
      </c>
      <c r="E148" s="3" t="s">
        <v>4203</v>
      </c>
      <c r="F148" s="3" t="s">
        <v>42</v>
      </c>
      <c r="G148" s="3" t="s">
        <v>4225</v>
      </c>
      <c r="H148" s="21">
        <v>0</v>
      </c>
      <c r="I148" s="21">
        <v>0</v>
      </c>
      <c r="J148" s="21">
        <v>0</v>
      </c>
      <c r="K148" s="22">
        <f t="shared" si="10"/>
        <v>0</v>
      </c>
      <c r="L148" s="23">
        <v>0</v>
      </c>
      <c r="M148" s="21">
        <v>0</v>
      </c>
      <c r="N148" s="21">
        <v>0</v>
      </c>
      <c r="O148" s="21">
        <v>0</v>
      </c>
      <c r="P148" s="22">
        <f t="shared" si="11"/>
        <v>0</v>
      </c>
      <c r="Q148" s="23">
        <v>0</v>
      </c>
      <c r="R148" s="21">
        <v>0</v>
      </c>
      <c r="S148" s="21">
        <v>0</v>
      </c>
      <c r="T148" s="21">
        <v>0</v>
      </c>
      <c r="U148" s="22">
        <f t="shared" si="12"/>
        <v>0</v>
      </c>
      <c r="V148" s="23">
        <v>0</v>
      </c>
      <c r="W148" s="21">
        <v>0</v>
      </c>
      <c r="X148" s="21">
        <v>0</v>
      </c>
      <c r="Y148" s="21">
        <v>0</v>
      </c>
      <c r="Z148" s="22">
        <f t="shared" si="13"/>
        <v>0</v>
      </c>
      <c r="AA148" s="23">
        <v>0</v>
      </c>
      <c r="AB148" s="27">
        <f t="shared" si="14"/>
        <v>0</v>
      </c>
    </row>
    <row r="149" spans="1:28" x14ac:dyDescent="0.25">
      <c r="A149" s="18"/>
      <c r="B149" s="18" t="s">
        <v>2347</v>
      </c>
      <c r="C149" s="18" t="s">
        <v>2348</v>
      </c>
      <c r="D149" s="3" t="s">
        <v>1204</v>
      </c>
      <c r="E149" s="3" t="s">
        <v>4204</v>
      </c>
      <c r="F149" s="3" t="s">
        <v>42</v>
      </c>
      <c r="G149" s="3" t="s">
        <v>4226</v>
      </c>
      <c r="H149" s="21">
        <v>0</v>
      </c>
      <c r="I149" s="21">
        <v>0</v>
      </c>
      <c r="J149" s="21">
        <v>0</v>
      </c>
      <c r="K149" s="22">
        <f t="shared" si="10"/>
        <v>0</v>
      </c>
      <c r="L149" s="23">
        <v>0</v>
      </c>
      <c r="M149" s="21">
        <v>0</v>
      </c>
      <c r="N149" s="21">
        <v>0</v>
      </c>
      <c r="O149" s="21">
        <v>0</v>
      </c>
      <c r="P149" s="22">
        <f t="shared" si="11"/>
        <v>0</v>
      </c>
      <c r="Q149" s="23">
        <v>0</v>
      </c>
      <c r="R149" s="21">
        <v>0</v>
      </c>
      <c r="S149" s="21">
        <v>0</v>
      </c>
      <c r="T149" s="21">
        <v>0</v>
      </c>
      <c r="U149" s="22">
        <f t="shared" si="12"/>
        <v>0</v>
      </c>
      <c r="V149" s="23">
        <v>0</v>
      </c>
      <c r="W149" s="21">
        <v>0</v>
      </c>
      <c r="X149" s="21">
        <v>0</v>
      </c>
      <c r="Y149" s="21">
        <v>0</v>
      </c>
      <c r="Z149" s="22">
        <f t="shared" si="13"/>
        <v>0</v>
      </c>
      <c r="AA149" s="23">
        <v>0</v>
      </c>
      <c r="AB149" s="27">
        <f t="shared" si="14"/>
        <v>0</v>
      </c>
    </row>
    <row r="150" spans="1:28" x14ac:dyDescent="0.25">
      <c r="A150" s="18"/>
      <c r="B150" s="18" t="s">
        <v>2349</v>
      </c>
      <c r="C150" s="18" t="s">
        <v>2350</v>
      </c>
      <c r="D150" s="3" t="s">
        <v>1205</v>
      </c>
      <c r="E150" s="3" t="s">
        <v>4205</v>
      </c>
      <c r="F150" s="3" t="s">
        <v>42</v>
      </c>
      <c r="G150" s="3" t="s">
        <v>4227</v>
      </c>
      <c r="H150" s="21">
        <v>0</v>
      </c>
      <c r="I150" s="21">
        <v>0</v>
      </c>
      <c r="J150" s="21">
        <v>0</v>
      </c>
      <c r="K150" s="22">
        <f t="shared" si="10"/>
        <v>0</v>
      </c>
      <c r="L150" s="23">
        <v>0</v>
      </c>
      <c r="M150" s="21">
        <v>0</v>
      </c>
      <c r="N150" s="21">
        <v>0</v>
      </c>
      <c r="O150" s="21">
        <v>0</v>
      </c>
      <c r="P150" s="22">
        <f t="shared" si="11"/>
        <v>0</v>
      </c>
      <c r="Q150" s="23">
        <v>0</v>
      </c>
      <c r="R150" s="21">
        <v>0</v>
      </c>
      <c r="S150" s="21">
        <v>0</v>
      </c>
      <c r="T150" s="21">
        <v>0</v>
      </c>
      <c r="U150" s="22">
        <f t="shared" si="12"/>
        <v>0</v>
      </c>
      <c r="V150" s="23">
        <v>0</v>
      </c>
      <c r="W150" s="21">
        <v>0</v>
      </c>
      <c r="X150" s="21">
        <v>0</v>
      </c>
      <c r="Y150" s="21">
        <v>0</v>
      </c>
      <c r="Z150" s="22">
        <f t="shared" si="13"/>
        <v>0</v>
      </c>
      <c r="AA150" s="23">
        <v>0</v>
      </c>
      <c r="AB150" s="27">
        <f t="shared" si="14"/>
        <v>0</v>
      </c>
    </row>
    <row r="151" spans="1:28" x14ac:dyDescent="0.25">
      <c r="A151" s="18"/>
      <c r="B151" s="18" t="s">
        <v>2351</v>
      </c>
      <c r="C151" s="18" t="s">
        <v>2352</v>
      </c>
      <c r="D151" s="3" t="s">
        <v>1206</v>
      </c>
      <c r="E151" s="3" t="s">
        <v>4206</v>
      </c>
      <c r="F151" s="3" t="s">
        <v>42</v>
      </c>
      <c r="G151" s="3" t="s">
        <v>4228</v>
      </c>
      <c r="H151" s="21">
        <v>0</v>
      </c>
      <c r="I151" s="21">
        <v>0</v>
      </c>
      <c r="J151" s="21">
        <v>0</v>
      </c>
      <c r="K151" s="22">
        <f t="shared" si="10"/>
        <v>0</v>
      </c>
      <c r="L151" s="23">
        <v>0</v>
      </c>
      <c r="M151" s="21">
        <v>0</v>
      </c>
      <c r="N151" s="21">
        <v>0</v>
      </c>
      <c r="O151" s="21">
        <v>0</v>
      </c>
      <c r="P151" s="22">
        <f t="shared" si="11"/>
        <v>0</v>
      </c>
      <c r="Q151" s="23">
        <v>0</v>
      </c>
      <c r="R151" s="21">
        <v>0</v>
      </c>
      <c r="S151" s="21">
        <v>0</v>
      </c>
      <c r="T151" s="21">
        <v>0</v>
      </c>
      <c r="U151" s="22">
        <f t="shared" si="12"/>
        <v>0</v>
      </c>
      <c r="V151" s="23">
        <v>0</v>
      </c>
      <c r="W151" s="21">
        <v>0</v>
      </c>
      <c r="X151" s="21">
        <v>0</v>
      </c>
      <c r="Y151" s="21">
        <v>0</v>
      </c>
      <c r="Z151" s="22">
        <f t="shared" si="13"/>
        <v>0</v>
      </c>
      <c r="AA151" s="23">
        <v>0</v>
      </c>
      <c r="AB151" s="27">
        <f t="shared" si="14"/>
        <v>0</v>
      </c>
    </row>
    <row r="152" spans="1:28" x14ac:dyDescent="0.25">
      <c r="A152" s="18"/>
      <c r="B152" s="18" t="s">
        <v>2353</v>
      </c>
      <c r="C152" s="18" t="s">
        <v>2354</v>
      </c>
      <c r="D152" s="3" t="s">
        <v>1207</v>
      </c>
      <c r="E152" s="3" t="s">
        <v>4207</v>
      </c>
      <c r="F152" s="3" t="s">
        <v>42</v>
      </c>
      <c r="G152" s="3" t="s">
        <v>4229</v>
      </c>
      <c r="H152" s="21">
        <v>0</v>
      </c>
      <c r="I152" s="21">
        <v>0</v>
      </c>
      <c r="J152" s="21">
        <v>0</v>
      </c>
      <c r="K152" s="22">
        <f t="shared" si="10"/>
        <v>0</v>
      </c>
      <c r="L152" s="23">
        <v>0</v>
      </c>
      <c r="M152" s="21">
        <v>0</v>
      </c>
      <c r="N152" s="21">
        <v>0</v>
      </c>
      <c r="O152" s="21">
        <v>0</v>
      </c>
      <c r="P152" s="22">
        <f t="shared" si="11"/>
        <v>0</v>
      </c>
      <c r="Q152" s="23">
        <v>0</v>
      </c>
      <c r="R152" s="21">
        <v>0</v>
      </c>
      <c r="S152" s="21">
        <v>0</v>
      </c>
      <c r="T152" s="21">
        <v>0</v>
      </c>
      <c r="U152" s="22">
        <f t="shared" si="12"/>
        <v>0</v>
      </c>
      <c r="V152" s="23">
        <v>0</v>
      </c>
      <c r="W152" s="21">
        <v>0</v>
      </c>
      <c r="X152" s="21">
        <v>0</v>
      </c>
      <c r="Y152" s="21">
        <v>0</v>
      </c>
      <c r="Z152" s="22">
        <f t="shared" si="13"/>
        <v>0</v>
      </c>
      <c r="AA152" s="23">
        <v>0</v>
      </c>
      <c r="AB152" s="27">
        <f t="shared" si="14"/>
        <v>0</v>
      </c>
    </row>
    <row r="153" spans="1:28" x14ac:dyDescent="0.25">
      <c r="A153" s="18"/>
      <c r="B153" s="18" t="s">
        <v>2355</v>
      </c>
      <c r="C153" s="18" t="s">
        <v>2356</v>
      </c>
      <c r="D153" s="3" t="s">
        <v>1208</v>
      </c>
      <c r="E153" s="3" t="s">
        <v>4208</v>
      </c>
      <c r="F153" s="3" t="s">
        <v>42</v>
      </c>
      <c r="G153" s="3" t="s">
        <v>4230</v>
      </c>
      <c r="H153" s="21">
        <v>0</v>
      </c>
      <c r="I153" s="21">
        <v>0</v>
      </c>
      <c r="J153" s="21">
        <v>0</v>
      </c>
      <c r="K153" s="22">
        <f t="shared" si="10"/>
        <v>0</v>
      </c>
      <c r="L153" s="23">
        <v>0</v>
      </c>
      <c r="M153" s="21">
        <v>0</v>
      </c>
      <c r="N153" s="21">
        <v>0</v>
      </c>
      <c r="O153" s="21">
        <v>0</v>
      </c>
      <c r="P153" s="22">
        <f t="shared" si="11"/>
        <v>0</v>
      </c>
      <c r="Q153" s="23">
        <v>0</v>
      </c>
      <c r="R153" s="21">
        <v>0</v>
      </c>
      <c r="S153" s="21">
        <v>0</v>
      </c>
      <c r="T153" s="21">
        <v>0</v>
      </c>
      <c r="U153" s="22">
        <f t="shared" si="12"/>
        <v>0</v>
      </c>
      <c r="V153" s="23">
        <v>0</v>
      </c>
      <c r="W153" s="21">
        <v>0</v>
      </c>
      <c r="X153" s="21">
        <v>0</v>
      </c>
      <c r="Y153" s="21">
        <v>0</v>
      </c>
      <c r="Z153" s="22">
        <f t="shared" si="13"/>
        <v>0</v>
      </c>
      <c r="AA153" s="23">
        <v>0</v>
      </c>
      <c r="AB153" s="27">
        <f t="shared" si="14"/>
        <v>0</v>
      </c>
    </row>
    <row r="154" spans="1:28" x14ac:dyDescent="0.25">
      <c r="A154" s="18"/>
      <c r="B154" s="18" t="s">
        <v>2357</v>
      </c>
      <c r="C154" s="18" t="s">
        <v>2358</v>
      </c>
      <c r="D154" s="3" t="s">
        <v>1209</v>
      </c>
      <c r="E154" s="3" t="s">
        <v>4209</v>
      </c>
      <c r="F154" s="3" t="s">
        <v>42</v>
      </c>
      <c r="G154" s="3" t="s">
        <v>4231</v>
      </c>
      <c r="H154" s="21">
        <v>0</v>
      </c>
      <c r="I154" s="21">
        <v>0</v>
      </c>
      <c r="J154" s="21">
        <v>0</v>
      </c>
      <c r="K154" s="22">
        <f t="shared" si="10"/>
        <v>0</v>
      </c>
      <c r="L154" s="23">
        <v>0</v>
      </c>
      <c r="M154" s="21">
        <v>0</v>
      </c>
      <c r="N154" s="21">
        <v>0</v>
      </c>
      <c r="O154" s="21">
        <v>0</v>
      </c>
      <c r="P154" s="22">
        <f t="shared" si="11"/>
        <v>0</v>
      </c>
      <c r="Q154" s="23">
        <v>0</v>
      </c>
      <c r="R154" s="21">
        <v>0</v>
      </c>
      <c r="S154" s="21">
        <v>0</v>
      </c>
      <c r="T154" s="21">
        <v>0</v>
      </c>
      <c r="U154" s="22">
        <f t="shared" si="12"/>
        <v>0</v>
      </c>
      <c r="V154" s="23">
        <v>0</v>
      </c>
      <c r="W154" s="21">
        <v>0</v>
      </c>
      <c r="X154" s="21">
        <v>0</v>
      </c>
      <c r="Y154" s="21">
        <v>0</v>
      </c>
      <c r="Z154" s="22">
        <f t="shared" si="13"/>
        <v>0</v>
      </c>
      <c r="AA154" s="23">
        <v>0</v>
      </c>
      <c r="AB154" s="27">
        <f t="shared" si="14"/>
        <v>0</v>
      </c>
    </row>
    <row r="155" spans="1:28" x14ac:dyDescent="0.25">
      <c r="A155" s="18"/>
      <c r="B155" s="18" t="s">
        <v>2359</v>
      </c>
      <c r="C155" s="18" t="s">
        <v>2360</v>
      </c>
      <c r="D155" s="3" t="s">
        <v>1210</v>
      </c>
      <c r="E155" s="3" t="s">
        <v>4210</v>
      </c>
      <c r="F155" s="3" t="s">
        <v>42</v>
      </c>
      <c r="G155" s="3" t="s">
        <v>4232</v>
      </c>
      <c r="H155" s="21">
        <v>0</v>
      </c>
      <c r="I155" s="21">
        <v>0</v>
      </c>
      <c r="J155" s="21">
        <v>0</v>
      </c>
      <c r="K155" s="22">
        <f t="shared" si="10"/>
        <v>0</v>
      </c>
      <c r="L155" s="23">
        <v>0</v>
      </c>
      <c r="M155" s="21">
        <v>0</v>
      </c>
      <c r="N155" s="21">
        <v>0</v>
      </c>
      <c r="O155" s="21">
        <v>0</v>
      </c>
      <c r="P155" s="22">
        <f t="shared" si="11"/>
        <v>0</v>
      </c>
      <c r="Q155" s="23">
        <v>0</v>
      </c>
      <c r="R155" s="21">
        <v>0</v>
      </c>
      <c r="S155" s="21">
        <v>0</v>
      </c>
      <c r="T155" s="21">
        <v>0</v>
      </c>
      <c r="U155" s="22">
        <f t="shared" si="12"/>
        <v>0</v>
      </c>
      <c r="V155" s="23">
        <v>0</v>
      </c>
      <c r="W155" s="21">
        <v>0</v>
      </c>
      <c r="X155" s="21">
        <v>0</v>
      </c>
      <c r="Y155" s="21">
        <v>0</v>
      </c>
      <c r="Z155" s="22">
        <f t="shared" si="13"/>
        <v>0</v>
      </c>
      <c r="AA155" s="23">
        <v>0</v>
      </c>
      <c r="AB155" s="27">
        <f t="shared" si="14"/>
        <v>0</v>
      </c>
    </row>
    <row r="156" spans="1:28" x14ac:dyDescent="0.25">
      <c r="A156" s="18"/>
      <c r="B156" s="18" t="s">
        <v>2361</v>
      </c>
      <c r="C156" s="18" t="s">
        <v>2362</v>
      </c>
      <c r="D156" s="3" t="s">
        <v>1211</v>
      </c>
      <c r="E156" s="3" t="s">
        <v>4211</v>
      </c>
      <c r="F156" s="3" t="s">
        <v>42</v>
      </c>
      <c r="G156" s="3" t="s">
        <v>4233</v>
      </c>
      <c r="H156" s="21">
        <v>0</v>
      </c>
      <c r="I156" s="21">
        <v>0</v>
      </c>
      <c r="J156" s="21">
        <v>0</v>
      </c>
      <c r="K156" s="22">
        <f t="shared" si="10"/>
        <v>0</v>
      </c>
      <c r="L156" s="23">
        <v>0</v>
      </c>
      <c r="M156" s="21">
        <v>0</v>
      </c>
      <c r="N156" s="21">
        <v>0</v>
      </c>
      <c r="O156" s="21">
        <v>0</v>
      </c>
      <c r="P156" s="22">
        <f t="shared" si="11"/>
        <v>0</v>
      </c>
      <c r="Q156" s="23">
        <v>0</v>
      </c>
      <c r="R156" s="21">
        <v>0</v>
      </c>
      <c r="S156" s="21">
        <v>0</v>
      </c>
      <c r="T156" s="21">
        <v>0</v>
      </c>
      <c r="U156" s="22">
        <f t="shared" si="12"/>
        <v>0</v>
      </c>
      <c r="V156" s="23">
        <v>0</v>
      </c>
      <c r="W156" s="21">
        <v>0</v>
      </c>
      <c r="X156" s="21">
        <v>0</v>
      </c>
      <c r="Y156" s="21">
        <v>0</v>
      </c>
      <c r="Z156" s="22">
        <f t="shared" si="13"/>
        <v>0</v>
      </c>
      <c r="AA156" s="23">
        <v>0</v>
      </c>
      <c r="AB156" s="27">
        <f t="shared" si="14"/>
        <v>0</v>
      </c>
    </row>
    <row r="157" spans="1:28" x14ac:dyDescent="0.25">
      <c r="A157" s="18"/>
      <c r="B157" s="18" t="s">
        <v>2363</v>
      </c>
      <c r="C157" s="18" t="s">
        <v>2364</v>
      </c>
      <c r="D157" s="3" t="s">
        <v>1212</v>
      </c>
      <c r="E157" s="3" t="s">
        <v>4212</v>
      </c>
      <c r="F157" s="3" t="s">
        <v>42</v>
      </c>
      <c r="G157" s="3" t="s">
        <v>4234</v>
      </c>
      <c r="H157" s="21">
        <v>0</v>
      </c>
      <c r="I157" s="21">
        <v>0</v>
      </c>
      <c r="J157" s="21">
        <v>0</v>
      </c>
      <c r="K157" s="22">
        <f t="shared" si="10"/>
        <v>0</v>
      </c>
      <c r="L157" s="23">
        <v>0</v>
      </c>
      <c r="M157" s="21">
        <v>0</v>
      </c>
      <c r="N157" s="21">
        <v>0</v>
      </c>
      <c r="O157" s="21">
        <v>0</v>
      </c>
      <c r="P157" s="22">
        <f t="shared" si="11"/>
        <v>0</v>
      </c>
      <c r="Q157" s="23">
        <v>0</v>
      </c>
      <c r="R157" s="21">
        <v>0</v>
      </c>
      <c r="S157" s="21">
        <v>0</v>
      </c>
      <c r="T157" s="21">
        <v>0</v>
      </c>
      <c r="U157" s="22">
        <f t="shared" si="12"/>
        <v>0</v>
      </c>
      <c r="V157" s="23">
        <v>0</v>
      </c>
      <c r="W157" s="21">
        <v>0</v>
      </c>
      <c r="X157" s="21">
        <v>0</v>
      </c>
      <c r="Y157" s="21">
        <v>0</v>
      </c>
      <c r="Z157" s="22">
        <f t="shared" si="13"/>
        <v>0</v>
      </c>
      <c r="AA157" s="23">
        <v>0</v>
      </c>
      <c r="AB157" s="27">
        <f t="shared" si="14"/>
        <v>0</v>
      </c>
    </row>
    <row r="158" spans="1:28" x14ac:dyDescent="0.25">
      <c r="A158" s="18"/>
      <c r="B158" s="18" t="s">
        <v>2365</v>
      </c>
      <c r="C158" s="18" t="s">
        <v>2366</v>
      </c>
      <c r="D158" s="3" t="s">
        <v>1213</v>
      </c>
      <c r="E158" s="3" t="s">
        <v>4213</v>
      </c>
      <c r="F158" s="3" t="s">
        <v>42</v>
      </c>
      <c r="G158" s="3" t="s">
        <v>4235</v>
      </c>
      <c r="H158" s="21">
        <v>0</v>
      </c>
      <c r="I158" s="21">
        <v>0</v>
      </c>
      <c r="J158" s="21">
        <v>0</v>
      </c>
      <c r="K158" s="22">
        <f t="shared" si="10"/>
        <v>0</v>
      </c>
      <c r="L158" s="23">
        <v>0</v>
      </c>
      <c r="M158" s="21">
        <v>0</v>
      </c>
      <c r="N158" s="21">
        <v>0</v>
      </c>
      <c r="O158" s="21">
        <v>0</v>
      </c>
      <c r="P158" s="22">
        <f t="shared" si="11"/>
        <v>0</v>
      </c>
      <c r="Q158" s="23">
        <v>0</v>
      </c>
      <c r="R158" s="21">
        <v>0</v>
      </c>
      <c r="S158" s="21">
        <v>0</v>
      </c>
      <c r="T158" s="21">
        <v>0</v>
      </c>
      <c r="U158" s="22">
        <f t="shared" si="12"/>
        <v>0</v>
      </c>
      <c r="V158" s="23">
        <v>0</v>
      </c>
      <c r="W158" s="21">
        <v>0</v>
      </c>
      <c r="X158" s="21">
        <v>0</v>
      </c>
      <c r="Y158" s="21">
        <v>0</v>
      </c>
      <c r="Z158" s="22">
        <f t="shared" si="13"/>
        <v>0</v>
      </c>
      <c r="AA158" s="23">
        <v>0</v>
      </c>
      <c r="AB158" s="27">
        <f t="shared" si="14"/>
        <v>0</v>
      </c>
    </row>
    <row r="159" spans="1:28" x14ac:dyDescent="0.25">
      <c r="A159" s="18"/>
      <c r="B159" s="18" t="s">
        <v>2367</v>
      </c>
      <c r="C159" s="18" t="s">
        <v>2368</v>
      </c>
      <c r="D159" s="3" t="s">
        <v>1214</v>
      </c>
      <c r="E159" s="3" t="s">
        <v>4214</v>
      </c>
      <c r="F159" s="3" t="s">
        <v>42</v>
      </c>
      <c r="G159" s="3" t="s">
        <v>4236</v>
      </c>
      <c r="H159" s="21">
        <v>0</v>
      </c>
      <c r="I159" s="21">
        <v>0</v>
      </c>
      <c r="J159" s="21">
        <v>0</v>
      </c>
      <c r="K159" s="22">
        <f t="shared" si="10"/>
        <v>0</v>
      </c>
      <c r="L159" s="23">
        <v>0</v>
      </c>
      <c r="M159" s="21">
        <v>0</v>
      </c>
      <c r="N159" s="21">
        <v>0</v>
      </c>
      <c r="O159" s="21">
        <v>0</v>
      </c>
      <c r="P159" s="22">
        <f t="shared" si="11"/>
        <v>0</v>
      </c>
      <c r="Q159" s="23">
        <v>0</v>
      </c>
      <c r="R159" s="21">
        <v>0</v>
      </c>
      <c r="S159" s="21">
        <v>0</v>
      </c>
      <c r="T159" s="21">
        <v>0</v>
      </c>
      <c r="U159" s="22">
        <f t="shared" si="12"/>
        <v>0</v>
      </c>
      <c r="V159" s="23">
        <v>0</v>
      </c>
      <c r="W159" s="21">
        <v>0</v>
      </c>
      <c r="X159" s="21">
        <v>0</v>
      </c>
      <c r="Y159" s="21">
        <v>0</v>
      </c>
      <c r="Z159" s="22">
        <f t="shared" si="13"/>
        <v>0</v>
      </c>
      <c r="AA159" s="23">
        <v>0</v>
      </c>
      <c r="AB159" s="27">
        <f t="shared" si="14"/>
        <v>0</v>
      </c>
    </row>
    <row r="160" spans="1:28" x14ac:dyDescent="0.25">
      <c r="A160" s="18"/>
      <c r="B160" s="18" t="s">
        <v>2369</v>
      </c>
      <c r="C160" s="18" t="s">
        <v>2370</v>
      </c>
      <c r="D160" s="3" t="s">
        <v>1215</v>
      </c>
      <c r="E160" s="3" t="s">
        <v>4215</v>
      </c>
      <c r="F160" s="3" t="s">
        <v>42</v>
      </c>
      <c r="G160" s="3" t="s">
        <v>4237</v>
      </c>
      <c r="H160" s="21">
        <v>0</v>
      </c>
      <c r="I160" s="21">
        <v>0</v>
      </c>
      <c r="J160" s="21">
        <v>0</v>
      </c>
      <c r="K160" s="22">
        <f t="shared" si="10"/>
        <v>0</v>
      </c>
      <c r="L160" s="23">
        <v>0</v>
      </c>
      <c r="M160" s="21">
        <v>0</v>
      </c>
      <c r="N160" s="21">
        <v>0</v>
      </c>
      <c r="O160" s="21">
        <v>0</v>
      </c>
      <c r="P160" s="22">
        <f t="shared" si="11"/>
        <v>0</v>
      </c>
      <c r="Q160" s="23">
        <v>0</v>
      </c>
      <c r="R160" s="21">
        <v>0</v>
      </c>
      <c r="S160" s="21">
        <v>0</v>
      </c>
      <c r="T160" s="21">
        <v>0</v>
      </c>
      <c r="U160" s="22">
        <f t="shared" si="12"/>
        <v>0</v>
      </c>
      <c r="V160" s="23">
        <v>0</v>
      </c>
      <c r="W160" s="21">
        <v>0</v>
      </c>
      <c r="X160" s="21">
        <v>0</v>
      </c>
      <c r="Y160" s="21">
        <v>0</v>
      </c>
      <c r="Z160" s="22">
        <f t="shared" si="13"/>
        <v>0</v>
      </c>
      <c r="AA160" s="23">
        <v>0</v>
      </c>
      <c r="AB160" s="27">
        <f t="shared" si="14"/>
        <v>0</v>
      </c>
    </row>
    <row r="161" spans="1:28" x14ac:dyDescent="0.25">
      <c r="A161" s="18"/>
      <c r="B161" s="18" t="s">
        <v>2371</v>
      </c>
      <c r="C161" s="18" t="s">
        <v>2372</v>
      </c>
      <c r="D161" s="3" t="s">
        <v>1216</v>
      </c>
      <c r="E161" s="3" t="s">
        <v>4216</v>
      </c>
      <c r="F161" s="3" t="s">
        <v>42</v>
      </c>
      <c r="G161" s="3" t="s">
        <v>4238</v>
      </c>
      <c r="H161" s="21">
        <v>0</v>
      </c>
      <c r="I161" s="21">
        <v>0</v>
      </c>
      <c r="J161" s="21">
        <v>0</v>
      </c>
      <c r="K161" s="22">
        <f t="shared" si="10"/>
        <v>0</v>
      </c>
      <c r="L161" s="23">
        <v>0</v>
      </c>
      <c r="M161" s="21">
        <v>0</v>
      </c>
      <c r="N161" s="21">
        <v>0</v>
      </c>
      <c r="O161" s="21">
        <v>0</v>
      </c>
      <c r="P161" s="22">
        <f t="shared" si="11"/>
        <v>0</v>
      </c>
      <c r="Q161" s="23">
        <v>0</v>
      </c>
      <c r="R161" s="21">
        <v>0</v>
      </c>
      <c r="S161" s="21">
        <v>0</v>
      </c>
      <c r="T161" s="21">
        <v>0</v>
      </c>
      <c r="U161" s="22">
        <f t="shared" si="12"/>
        <v>0</v>
      </c>
      <c r="V161" s="23">
        <v>0</v>
      </c>
      <c r="W161" s="21">
        <v>0</v>
      </c>
      <c r="X161" s="21">
        <v>0</v>
      </c>
      <c r="Y161" s="21">
        <v>0</v>
      </c>
      <c r="Z161" s="22">
        <f t="shared" si="13"/>
        <v>0</v>
      </c>
      <c r="AA161" s="23">
        <v>0</v>
      </c>
      <c r="AB161" s="27">
        <f t="shared" si="14"/>
        <v>0</v>
      </c>
    </row>
    <row r="162" spans="1:28" x14ac:dyDescent="0.25">
      <c r="A162" s="18"/>
      <c r="B162" s="18" t="s">
        <v>2373</v>
      </c>
      <c r="C162" s="18" t="s">
        <v>2374</v>
      </c>
      <c r="D162" s="3" t="s">
        <v>1217</v>
      </c>
      <c r="E162" s="3" t="s">
        <v>4217</v>
      </c>
      <c r="F162" s="3" t="s">
        <v>42</v>
      </c>
      <c r="G162" s="3" t="s">
        <v>4239</v>
      </c>
      <c r="H162" s="21">
        <v>0</v>
      </c>
      <c r="I162" s="21">
        <v>0</v>
      </c>
      <c r="J162" s="21">
        <v>0</v>
      </c>
      <c r="K162" s="22">
        <f t="shared" si="10"/>
        <v>0</v>
      </c>
      <c r="L162" s="23">
        <v>0</v>
      </c>
      <c r="M162" s="21">
        <v>0</v>
      </c>
      <c r="N162" s="21">
        <v>0</v>
      </c>
      <c r="O162" s="21">
        <v>0</v>
      </c>
      <c r="P162" s="22">
        <f t="shared" si="11"/>
        <v>0</v>
      </c>
      <c r="Q162" s="23">
        <v>0</v>
      </c>
      <c r="R162" s="21">
        <v>0</v>
      </c>
      <c r="S162" s="21">
        <v>0</v>
      </c>
      <c r="T162" s="21">
        <v>0</v>
      </c>
      <c r="U162" s="22">
        <f t="shared" si="12"/>
        <v>0</v>
      </c>
      <c r="V162" s="23">
        <v>0</v>
      </c>
      <c r="W162" s="21">
        <v>0</v>
      </c>
      <c r="X162" s="21">
        <v>0</v>
      </c>
      <c r="Y162" s="21">
        <v>0</v>
      </c>
      <c r="Z162" s="22">
        <f t="shared" si="13"/>
        <v>0</v>
      </c>
      <c r="AA162" s="23">
        <v>0</v>
      </c>
      <c r="AB162" s="27">
        <f t="shared" si="14"/>
        <v>0</v>
      </c>
    </row>
    <row r="163" spans="1:28" x14ac:dyDescent="0.25">
      <c r="A163" s="18"/>
      <c r="B163" s="18" t="s">
        <v>2375</v>
      </c>
      <c r="C163" s="18" t="s">
        <v>2376</v>
      </c>
      <c r="D163" s="3" t="s">
        <v>1218</v>
      </c>
      <c r="E163" s="3" t="s">
        <v>4218</v>
      </c>
      <c r="F163" s="3" t="s">
        <v>42</v>
      </c>
      <c r="G163" s="3" t="s">
        <v>4240</v>
      </c>
      <c r="H163" s="21">
        <v>0</v>
      </c>
      <c r="I163" s="21">
        <v>0</v>
      </c>
      <c r="J163" s="21">
        <v>0</v>
      </c>
      <c r="K163" s="22">
        <f t="shared" si="10"/>
        <v>0</v>
      </c>
      <c r="L163" s="23">
        <v>0</v>
      </c>
      <c r="M163" s="21">
        <v>0</v>
      </c>
      <c r="N163" s="21">
        <v>0</v>
      </c>
      <c r="O163" s="21">
        <v>0</v>
      </c>
      <c r="P163" s="22">
        <f t="shared" si="11"/>
        <v>0</v>
      </c>
      <c r="Q163" s="23">
        <v>0</v>
      </c>
      <c r="R163" s="21">
        <v>0</v>
      </c>
      <c r="S163" s="21">
        <v>0</v>
      </c>
      <c r="T163" s="21">
        <v>0</v>
      </c>
      <c r="U163" s="22">
        <f t="shared" si="12"/>
        <v>0</v>
      </c>
      <c r="V163" s="23">
        <v>0</v>
      </c>
      <c r="W163" s="21">
        <v>0</v>
      </c>
      <c r="X163" s="21">
        <v>0</v>
      </c>
      <c r="Y163" s="21">
        <v>0</v>
      </c>
      <c r="Z163" s="22">
        <f t="shared" si="13"/>
        <v>0</v>
      </c>
      <c r="AA163" s="23">
        <v>0</v>
      </c>
      <c r="AB163" s="27">
        <f t="shared" si="14"/>
        <v>0</v>
      </c>
    </row>
    <row r="164" spans="1:28" x14ac:dyDescent="0.25">
      <c r="A164" s="18"/>
      <c r="B164" s="18" t="s">
        <v>2377</v>
      </c>
      <c r="C164" s="18" t="s">
        <v>2378</v>
      </c>
      <c r="D164" s="3" t="s">
        <v>1219</v>
      </c>
      <c r="E164" s="3" t="s">
        <v>4219</v>
      </c>
      <c r="F164" s="3" t="s">
        <v>42</v>
      </c>
      <c r="G164" s="3" t="s">
        <v>4241</v>
      </c>
      <c r="H164" s="21">
        <v>0</v>
      </c>
      <c r="I164" s="21">
        <v>0</v>
      </c>
      <c r="J164" s="21">
        <v>0</v>
      </c>
      <c r="K164" s="22">
        <f t="shared" si="10"/>
        <v>0</v>
      </c>
      <c r="L164" s="23">
        <v>0</v>
      </c>
      <c r="M164" s="21">
        <v>0</v>
      </c>
      <c r="N164" s="21">
        <v>0</v>
      </c>
      <c r="O164" s="21">
        <v>0</v>
      </c>
      <c r="P164" s="22">
        <f t="shared" si="11"/>
        <v>0</v>
      </c>
      <c r="Q164" s="23">
        <v>0</v>
      </c>
      <c r="R164" s="21">
        <v>0</v>
      </c>
      <c r="S164" s="21">
        <v>0</v>
      </c>
      <c r="T164" s="21">
        <v>0</v>
      </c>
      <c r="U164" s="22">
        <f t="shared" si="12"/>
        <v>0</v>
      </c>
      <c r="V164" s="23">
        <v>0</v>
      </c>
      <c r="W164" s="21">
        <v>0</v>
      </c>
      <c r="X164" s="21">
        <v>0</v>
      </c>
      <c r="Y164" s="21">
        <v>0</v>
      </c>
      <c r="Z164" s="22">
        <f t="shared" si="13"/>
        <v>0</v>
      </c>
      <c r="AA164" s="23">
        <v>0</v>
      </c>
      <c r="AB164" s="27">
        <f t="shared" si="14"/>
        <v>0</v>
      </c>
    </row>
    <row r="165" spans="1:28" x14ac:dyDescent="0.25">
      <c r="A165" s="18"/>
      <c r="B165" s="18" t="s">
        <v>2379</v>
      </c>
      <c r="C165" s="18" t="s">
        <v>2380</v>
      </c>
      <c r="D165" s="3" t="s">
        <v>1220</v>
      </c>
      <c r="E165" s="3" t="s">
        <v>4220</v>
      </c>
      <c r="F165" s="3" t="s">
        <v>42</v>
      </c>
      <c r="G165" s="3" t="s">
        <v>4242</v>
      </c>
      <c r="H165" s="21">
        <v>0</v>
      </c>
      <c r="I165" s="21">
        <v>0</v>
      </c>
      <c r="J165" s="21">
        <v>0</v>
      </c>
      <c r="K165" s="22">
        <f t="shared" si="10"/>
        <v>0</v>
      </c>
      <c r="L165" s="23">
        <v>0</v>
      </c>
      <c r="M165" s="21">
        <v>0</v>
      </c>
      <c r="N165" s="21">
        <v>0</v>
      </c>
      <c r="O165" s="21">
        <v>0</v>
      </c>
      <c r="P165" s="22">
        <f t="shared" si="11"/>
        <v>0</v>
      </c>
      <c r="Q165" s="23">
        <v>0</v>
      </c>
      <c r="R165" s="21">
        <v>0</v>
      </c>
      <c r="S165" s="21">
        <v>0</v>
      </c>
      <c r="T165" s="21">
        <v>0</v>
      </c>
      <c r="U165" s="22">
        <f t="shared" si="12"/>
        <v>0</v>
      </c>
      <c r="V165" s="23">
        <v>0</v>
      </c>
      <c r="W165" s="21">
        <v>0</v>
      </c>
      <c r="X165" s="21">
        <v>0</v>
      </c>
      <c r="Y165" s="21">
        <v>0</v>
      </c>
      <c r="Z165" s="22">
        <f t="shared" si="13"/>
        <v>0</v>
      </c>
      <c r="AA165" s="23">
        <v>0</v>
      </c>
      <c r="AB165" s="27">
        <f t="shared" si="14"/>
        <v>0</v>
      </c>
    </row>
    <row r="166" spans="1:28" x14ac:dyDescent="0.25">
      <c r="A166" s="18"/>
      <c r="B166" s="18" t="s">
        <v>2381</v>
      </c>
      <c r="C166" s="18" t="s">
        <v>2382</v>
      </c>
      <c r="D166" s="3" t="s">
        <v>1221</v>
      </c>
      <c r="E166" s="3" t="s">
        <v>4221</v>
      </c>
      <c r="F166" s="3" t="s">
        <v>42</v>
      </c>
      <c r="G166" s="3" t="s">
        <v>4243</v>
      </c>
      <c r="H166" s="21">
        <v>0</v>
      </c>
      <c r="I166" s="21">
        <v>0</v>
      </c>
      <c r="J166" s="21">
        <v>0</v>
      </c>
      <c r="K166" s="22">
        <f t="shared" si="10"/>
        <v>0</v>
      </c>
      <c r="L166" s="23">
        <v>0</v>
      </c>
      <c r="M166" s="21">
        <v>0</v>
      </c>
      <c r="N166" s="21">
        <v>0</v>
      </c>
      <c r="O166" s="21">
        <v>0</v>
      </c>
      <c r="P166" s="22">
        <f t="shared" si="11"/>
        <v>0</v>
      </c>
      <c r="Q166" s="23">
        <v>0</v>
      </c>
      <c r="R166" s="21">
        <v>0</v>
      </c>
      <c r="S166" s="21">
        <v>0</v>
      </c>
      <c r="T166" s="21">
        <v>0</v>
      </c>
      <c r="U166" s="22">
        <f t="shared" si="12"/>
        <v>0</v>
      </c>
      <c r="V166" s="23">
        <v>0</v>
      </c>
      <c r="W166" s="21">
        <v>0</v>
      </c>
      <c r="X166" s="21">
        <v>0</v>
      </c>
      <c r="Y166" s="21">
        <v>0</v>
      </c>
      <c r="Z166" s="22">
        <f t="shared" si="13"/>
        <v>0</v>
      </c>
      <c r="AA166" s="23">
        <v>0</v>
      </c>
      <c r="AB166" s="27">
        <f t="shared" si="14"/>
        <v>0</v>
      </c>
    </row>
    <row r="167" spans="1:28" x14ac:dyDescent="0.25">
      <c r="A167" s="18"/>
      <c r="B167" s="18" t="s">
        <v>2383</v>
      </c>
      <c r="C167" s="18" t="s">
        <v>2384</v>
      </c>
      <c r="D167" s="3" t="s">
        <v>1222</v>
      </c>
      <c r="E167" s="3" t="s">
        <v>4222</v>
      </c>
      <c r="F167" s="3" t="s">
        <v>42</v>
      </c>
      <c r="G167" s="3" t="s">
        <v>4244</v>
      </c>
      <c r="H167" s="21">
        <v>0</v>
      </c>
      <c r="I167" s="21">
        <v>0</v>
      </c>
      <c r="J167" s="21">
        <v>0</v>
      </c>
      <c r="K167" s="22">
        <f t="shared" si="10"/>
        <v>0</v>
      </c>
      <c r="L167" s="23">
        <v>0</v>
      </c>
      <c r="M167" s="21">
        <v>0</v>
      </c>
      <c r="N167" s="21">
        <v>0</v>
      </c>
      <c r="O167" s="21">
        <v>0</v>
      </c>
      <c r="P167" s="22">
        <f t="shared" si="11"/>
        <v>0</v>
      </c>
      <c r="Q167" s="23">
        <v>0</v>
      </c>
      <c r="R167" s="21">
        <v>0</v>
      </c>
      <c r="S167" s="21">
        <v>0</v>
      </c>
      <c r="T167" s="21">
        <v>0</v>
      </c>
      <c r="U167" s="22">
        <f t="shared" si="12"/>
        <v>0</v>
      </c>
      <c r="V167" s="23">
        <v>0</v>
      </c>
      <c r="W167" s="21">
        <v>0</v>
      </c>
      <c r="X167" s="21">
        <v>0</v>
      </c>
      <c r="Y167" s="21">
        <v>0</v>
      </c>
      <c r="Z167" s="22">
        <f t="shared" si="13"/>
        <v>0</v>
      </c>
      <c r="AA167" s="23">
        <v>0</v>
      </c>
      <c r="AB167" s="27">
        <f t="shared" si="14"/>
        <v>0</v>
      </c>
    </row>
    <row r="168" spans="1:28" x14ac:dyDescent="0.25">
      <c r="A168" s="18"/>
      <c r="B168" s="18" t="s">
        <v>2385</v>
      </c>
      <c r="C168" s="18" t="s">
        <v>2386</v>
      </c>
      <c r="D168" s="3" t="s">
        <v>1223</v>
      </c>
      <c r="E168" s="3" t="s">
        <v>4223</v>
      </c>
      <c r="F168" s="3" t="s">
        <v>42</v>
      </c>
      <c r="G168" s="3" t="s">
        <v>4245</v>
      </c>
      <c r="H168" s="21">
        <v>0</v>
      </c>
      <c r="I168" s="21">
        <v>0</v>
      </c>
      <c r="J168" s="21">
        <v>0</v>
      </c>
      <c r="K168" s="22">
        <f t="shared" si="10"/>
        <v>0</v>
      </c>
      <c r="L168" s="23">
        <v>0</v>
      </c>
      <c r="M168" s="21">
        <v>0</v>
      </c>
      <c r="N168" s="21">
        <v>0</v>
      </c>
      <c r="O168" s="21">
        <v>0</v>
      </c>
      <c r="P168" s="22">
        <f t="shared" si="11"/>
        <v>0</v>
      </c>
      <c r="Q168" s="23">
        <v>0</v>
      </c>
      <c r="R168" s="21">
        <v>0</v>
      </c>
      <c r="S168" s="21">
        <v>0</v>
      </c>
      <c r="T168" s="21">
        <v>0</v>
      </c>
      <c r="U168" s="22">
        <f t="shared" si="12"/>
        <v>0</v>
      </c>
      <c r="V168" s="23">
        <v>0</v>
      </c>
      <c r="W168" s="21">
        <v>0</v>
      </c>
      <c r="X168" s="21">
        <v>0</v>
      </c>
      <c r="Y168" s="21">
        <v>0</v>
      </c>
      <c r="Z168" s="22">
        <f t="shared" si="13"/>
        <v>0</v>
      </c>
      <c r="AA168" s="23">
        <v>0</v>
      </c>
      <c r="AB168" s="27">
        <f t="shared" si="14"/>
        <v>0</v>
      </c>
    </row>
    <row r="169" spans="1:28" x14ac:dyDescent="0.25">
      <c r="A169" s="18"/>
      <c r="B169" s="18" t="s">
        <v>2387</v>
      </c>
      <c r="C169" s="18" t="s">
        <v>2388</v>
      </c>
      <c r="D169" s="3" t="s">
        <v>1224</v>
      </c>
      <c r="E169" s="3" t="s">
        <v>4224</v>
      </c>
      <c r="F169" s="3" t="s">
        <v>42</v>
      </c>
      <c r="G169" s="3" t="s">
        <v>4246</v>
      </c>
      <c r="H169" s="21">
        <v>0</v>
      </c>
      <c r="I169" s="21">
        <v>0</v>
      </c>
      <c r="J169" s="21">
        <v>0</v>
      </c>
      <c r="K169" s="22">
        <f t="shared" si="10"/>
        <v>0</v>
      </c>
      <c r="L169" s="23">
        <v>0</v>
      </c>
      <c r="M169" s="21">
        <v>0</v>
      </c>
      <c r="N169" s="21">
        <v>0</v>
      </c>
      <c r="O169" s="21">
        <v>0</v>
      </c>
      <c r="P169" s="22">
        <f t="shared" si="11"/>
        <v>0</v>
      </c>
      <c r="Q169" s="23">
        <v>0</v>
      </c>
      <c r="R169" s="21">
        <v>0</v>
      </c>
      <c r="S169" s="21">
        <v>0</v>
      </c>
      <c r="T169" s="21">
        <v>0</v>
      </c>
      <c r="U169" s="22">
        <f t="shared" si="12"/>
        <v>0</v>
      </c>
      <c r="V169" s="23">
        <v>0</v>
      </c>
      <c r="W169" s="21">
        <v>0</v>
      </c>
      <c r="X169" s="21">
        <v>0</v>
      </c>
      <c r="Y169" s="21">
        <v>0</v>
      </c>
      <c r="Z169" s="22">
        <f t="shared" si="13"/>
        <v>0</v>
      </c>
      <c r="AA169" s="23">
        <v>0</v>
      </c>
      <c r="AB169" s="27">
        <f t="shared" si="14"/>
        <v>0</v>
      </c>
    </row>
    <row r="170" spans="1:28" x14ac:dyDescent="0.25">
      <c r="A170" s="18"/>
      <c r="B170" s="18" t="s">
        <v>2389</v>
      </c>
      <c r="C170" s="18" t="s">
        <v>2390</v>
      </c>
      <c r="D170" s="3" t="s">
        <v>1225</v>
      </c>
      <c r="E170" s="3" t="s">
        <v>4225</v>
      </c>
      <c r="F170" s="3" t="s">
        <v>42</v>
      </c>
      <c r="G170" s="3" t="s">
        <v>4247</v>
      </c>
      <c r="H170" s="21">
        <v>0</v>
      </c>
      <c r="I170" s="21">
        <v>0</v>
      </c>
      <c r="J170" s="21">
        <v>0</v>
      </c>
      <c r="K170" s="22">
        <f t="shared" si="10"/>
        <v>0</v>
      </c>
      <c r="L170" s="23">
        <v>0</v>
      </c>
      <c r="M170" s="21">
        <v>0</v>
      </c>
      <c r="N170" s="21">
        <v>0</v>
      </c>
      <c r="O170" s="21">
        <v>0</v>
      </c>
      <c r="P170" s="22">
        <f t="shared" si="11"/>
        <v>0</v>
      </c>
      <c r="Q170" s="23">
        <v>0</v>
      </c>
      <c r="R170" s="21">
        <v>0</v>
      </c>
      <c r="S170" s="21">
        <v>0</v>
      </c>
      <c r="T170" s="21">
        <v>0</v>
      </c>
      <c r="U170" s="22">
        <f t="shared" si="12"/>
        <v>0</v>
      </c>
      <c r="V170" s="23">
        <v>0</v>
      </c>
      <c r="W170" s="21">
        <v>0</v>
      </c>
      <c r="X170" s="21">
        <v>0</v>
      </c>
      <c r="Y170" s="21">
        <v>0</v>
      </c>
      <c r="Z170" s="22">
        <f t="shared" si="13"/>
        <v>0</v>
      </c>
      <c r="AA170" s="23">
        <v>0</v>
      </c>
      <c r="AB170" s="27">
        <f t="shared" si="14"/>
        <v>0</v>
      </c>
    </row>
    <row r="171" spans="1:28" x14ac:dyDescent="0.25">
      <c r="A171" s="18"/>
      <c r="B171" s="18" t="s">
        <v>2391</v>
      </c>
      <c r="C171" s="18" t="s">
        <v>2392</v>
      </c>
      <c r="D171" s="3" t="s">
        <v>1226</v>
      </c>
      <c r="E171" s="3" t="s">
        <v>4226</v>
      </c>
      <c r="F171" s="3" t="s">
        <v>42</v>
      </c>
      <c r="G171" s="3" t="s">
        <v>4248</v>
      </c>
      <c r="H171" s="21">
        <v>0</v>
      </c>
      <c r="I171" s="21">
        <v>0</v>
      </c>
      <c r="J171" s="21">
        <v>0</v>
      </c>
      <c r="K171" s="22">
        <f t="shared" si="10"/>
        <v>0</v>
      </c>
      <c r="L171" s="23">
        <v>0</v>
      </c>
      <c r="M171" s="21">
        <v>0</v>
      </c>
      <c r="N171" s="21">
        <v>0</v>
      </c>
      <c r="O171" s="21">
        <v>0</v>
      </c>
      <c r="P171" s="22">
        <f t="shared" si="11"/>
        <v>0</v>
      </c>
      <c r="Q171" s="23">
        <v>0</v>
      </c>
      <c r="R171" s="21">
        <v>0</v>
      </c>
      <c r="S171" s="21">
        <v>0</v>
      </c>
      <c r="T171" s="21">
        <v>0</v>
      </c>
      <c r="U171" s="22">
        <f t="shared" si="12"/>
        <v>0</v>
      </c>
      <c r="V171" s="23">
        <v>0</v>
      </c>
      <c r="W171" s="21">
        <v>0</v>
      </c>
      <c r="X171" s="21">
        <v>0</v>
      </c>
      <c r="Y171" s="21">
        <v>0</v>
      </c>
      <c r="Z171" s="22">
        <f t="shared" si="13"/>
        <v>0</v>
      </c>
      <c r="AA171" s="23">
        <v>0</v>
      </c>
      <c r="AB171" s="27">
        <f t="shared" si="14"/>
        <v>0</v>
      </c>
    </row>
    <row r="172" spans="1:28" x14ac:dyDescent="0.25">
      <c r="A172" s="18"/>
      <c r="B172" s="18" t="s">
        <v>2393</v>
      </c>
      <c r="C172" s="18" t="s">
        <v>2394</v>
      </c>
      <c r="D172" s="3" t="s">
        <v>1227</v>
      </c>
      <c r="E172" s="3" t="s">
        <v>4227</v>
      </c>
      <c r="F172" s="3" t="s">
        <v>42</v>
      </c>
      <c r="G172" s="3" t="s">
        <v>4249</v>
      </c>
      <c r="H172" s="21">
        <v>0</v>
      </c>
      <c r="I172" s="21">
        <v>0</v>
      </c>
      <c r="J172" s="21">
        <v>0</v>
      </c>
      <c r="K172" s="22">
        <f t="shared" si="10"/>
        <v>0</v>
      </c>
      <c r="L172" s="23">
        <v>0</v>
      </c>
      <c r="M172" s="21">
        <v>0</v>
      </c>
      <c r="N172" s="21">
        <v>0</v>
      </c>
      <c r="O172" s="21">
        <v>0</v>
      </c>
      <c r="P172" s="22">
        <f t="shared" si="11"/>
        <v>0</v>
      </c>
      <c r="Q172" s="23">
        <v>0</v>
      </c>
      <c r="R172" s="21">
        <v>0</v>
      </c>
      <c r="S172" s="21">
        <v>0</v>
      </c>
      <c r="T172" s="21">
        <v>0</v>
      </c>
      <c r="U172" s="22">
        <f t="shared" si="12"/>
        <v>0</v>
      </c>
      <c r="V172" s="23">
        <v>0</v>
      </c>
      <c r="W172" s="21">
        <v>0</v>
      </c>
      <c r="X172" s="21">
        <v>0</v>
      </c>
      <c r="Y172" s="21">
        <v>0</v>
      </c>
      <c r="Z172" s="22">
        <f t="shared" si="13"/>
        <v>0</v>
      </c>
      <c r="AA172" s="23">
        <v>0</v>
      </c>
      <c r="AB172" s="27">
        <f t="shared" si="14"/>
        <v>0</v>
      </c>
    </row>
    <row r="173" spans="1:28" x14ac:dyDescent="0.25">
      <c r="A173" s="18"/>
      <c r="B173" s="18" t="s">
        <v>2395</v>
      </c>
      <c r="C173" s="18" t="s">
        <v>2396</v>
      </c>
      <c r="D173" s="3" t="s">
        <v>1228</v>
      </c>
      <c r="E173" s="3" t="s">
        <v>4228</v>
      </c>
      <c r="F173" s="3" t="s">
        <v>42</v>
      </c>
      <c r="G173" s="3" t="s">
        <v>4250</v>
      </c>
      <c r="H173" s="21">
        <v>0</v>
      </c>
      <c r="I173" s="21">
        <v>0</v>
      </c>
      <c r="J173" s="21">
        <v>0</v>
      </c>
      <c r="K173" s="22">
        <f t="shared" si="10"/>
        <v>0</v>
      </c>
      <c r="L173" s="23">
        <v>0</v>
      </c>
      <c r="M173" s="21">
        <v>0</v>
      </c>
      <c r="N173" s="21">
        <v>0</v>
      </c>
      <c r="O173" s="21">
        <v>0</v>
      </c>
      <c r="P173" s="22">
        <f t="shared" si="11"/>
        <v>0</v>
      </c>
      <c r="Q173" s="23">
        <v>0</v>
      </c>
      <c r="R173" s="21">
        <v>0</v>
      </c>
      <c r="S173" s="21">
        <v>0</v>
      </c>
      <c r="T173" s="21">
        <v>0</v>
      </c>
      <c r="U173" s="22">
        <f t="shared" si="12"/>
        <v>0</v>
      </c>
      <c r="V173" s="23">
        <v>0</v>
      </c>
      <c r="W173" s="21">
        <v>0</v>
      </c>
      <c r="X173" s="21">
        <v>0</v>
      </c>
      <c r="Y173" s="21">
        <v>0</v>
      </c>
      <c r="Z173" s="22">
        <f t="shared" si="13"/>
        <v>0</v>
      </c>
      <c r="AA173" s="23">
        <v>0</v>
      </c>
      <c r="AB173" s="27">
        <f t="shared" si="14"/>
        <v>0</v>
      </c>
    </row>
    <row r="174" spans="1:28" x14ac:dyDescent="0.25">
      <c r="A174" s="18"/>
      <c r="B174" s="18" t="s">
        <v>2397</v>
      </c>
      <c r="C174" s="18" t="s">
        <v>2398</v>
      </c>
      <c r="D174" s="3" t="s">
        <v>1229</v>
      </c>
      <c r="E174" s="3" t="s">
        <v>4229</v>
      </c>
      <c r="F174" s="3" t="s">
        <v>42</v>
      </c>
      <c r="G174" s="3" t="s">
        <v>4251</v>
      </c>
      <c r="H174" s="21">
        <v>0</v>
      </c>
      <c r="I174" s="21">
        <v>0</v>
      </c>
      <c r="J174" s="21">
        <v>0</v>
      </c>
      <c r="K174" s="22">
        <f t="shared" si="10"/>
        <v>0</v>
      </c>
      <c r="L174" s="23">
        <v>0</v>
      </c>
      <c r="M174" s="21">
        <v>0</v>
      </c>
      <c r="N174" s="21">
        <v>0</v>
      </c>
      <c r="O174" s="21">
        <v>0</v>
      </c>
      <c r="P174" s="22">
        <f t="shared" si="11"/>
        <v>0</v>
      </c>
      <c r="Q174" s="23">
        <v>0</v>
      </c>
      <c r="R174" s="21">
        <v>0</v>
      </c>
      <c r="S174" s="21">
        <v>0</v>
      </c>
      <c r="T174" s="21">
        <v>0</v>
      </c>
      <c r="U174" s="22">
        <f t="shared" si="12"/>
        <v>0</v>
      </c>
      <c r="V174" s="23">
        <v>0</v>
      </c>
      <c r="W174" s="21">
        <v>0</v>
      </c>
      <c r="X174" s="21">
        <v>0</v>
      </c>
      <c r="Y174" s="21">
        <v>0</v>
      </c>
      <c r="Z174" s="22">
        <f t="shared" si="13"/>
        <v>0</v>
      </c>
      <c r="AA174" s="23">
        <v>0</v>
      </c>
      <c r="AB174" s="27">
        <f t="shared" si="14"/>
        <v>0</v>
      </c>
    </row>
    <row r="175" spans="1:28" x14ac:dyDescent="0.25">
      <c r="A175" s="18"/>
      <c r="B175" s="18" t="s">
        <v>2399</v>
      </c>
      <c r="C175" s="18" t="s">
        <v>2400</v>
      </c>
      <c r="D175" s="3" t="s">
        <v>1230</v>
      </c>
      <c r="E175" s="3" t="s">
        <v>4230</v>
      </c>
      <c r="F175" s="3" t="s">
        <v>42</v>
      </c>
      <c r="G175" s="3" t="s">
        <v>4252</v>
      </c>
      <c r="H175" s="21">
        <v>0</v>
      </c>
      <c r="I175" s="21">
        <v>0</v>
      </c>
      <c r="J175" s="21">
        <v>0</v>
      </c>
      <c r="K175" s="22">
        <f t="shared" si="10"/>
        <v>0</v>
      </c>
      <c r="L175" s="23">
        <v>0</v>
      </c>
      <c r="M175" s="21">
        <v>0</v>
      </c>
      <c r="N175" s="21">
        <v>0</v>
      </c>
      <c r="O175" s="21">
        <v>0</v>
      </c>
      <c r="P175" s="22">
        <f t="shared" si="11"/>
        <v>0</v>
      </c>
      <c r="Q175" s="23">
        <v>0</v>
      </c>
      <c r="R175" s="21">
        <v>0</v>
      </c>
      <c r="S175" s="21">
        <v>0</v>
      </c>
      <c r="T175" s="21">
        <v>0</v>
      </c>
      <c r="U175" s="22">
        <f t="shared" si="12"/>
        <v>0</v>
      </c>
      <c r="V175" s="23">
        <v>0</v>
      </c>
      <c r="W175" s="21">
        <v>0</v>
      </c>
      <c r="X175" s="21">
        <v>0</v>
      </c>
      <c r="Y175" s="21">
        <v>0</v>
      </c>
      <c r="Z175" s="22">
        <f t="shared" si="13"/>
        <v>0</v>
      </c>
      <c r="AA175" s="23">
        <v>0</v>
      </c>
      <c r="AB175" s="27">
        <f t="shared" si="14"/>
        <v>0</v>
      </c>
    </row>
    <row r="176" spans="1:28" x14ac:dyDescent="0.25">
      <c r="A176" s="18"/>
      <c r="B176" s="18" t="s">
        <v>2401</v>
      </c>
      <c r="C176" s="18" t="s">
        <v>2402</v>
      </c>
      <c r="D176" s="3" t="s">
        <v>1231</v>
      </c>
      <c r="E176" s="3" t="s">
        <v>4231</v>
      </c>
      <c r="F176" s="3" t="s">
        <v>42</v>
      </c>
      <c r="G176" s="3" t="s">
        <v>4253</v>
      </c>
      <c r="H176" s="21">
        <v>0</v>
      </c>
      <c r="I176" s="21">
        <v>0</v>
      </c>
      <c r="J176" s="21">
        <v>0</v>
      </c>
      <c r="K176" s="22">
        <f t="shared" si="10"/>
        <v>0</v>
      </c>
      <c r="L176" s="23">
        <v>0</v>
      </c>
      <c r="M176" s="21">
        <v>0</v>
      </c>
      <c r="N176" s="21">
        <v>0</v>
      </c>
      <c r="O176" s="21">
        <v>0</v>
      </c>
      <c r="P176" s="22">
        <f t="shared" si="11"/>
        <v>0</v>
      </c>
      <c r="Q176" s="23">
        <v>0</v>
      </c>
      <c r="R176" s="21">
        <v>0</v>
      </c>
      <c r="S176" s="21">
        <v>0</v>
      </c>
      <c r="T176" s="21">
        <v>0</v>
      </c>
      <c r="U176" s="22">
        <f t="shared" si="12"/>
        <v>0</v>
      </c>
      <c r="V176" s="23">
        <v>0</v>
      </c>
      <c r="W176" s="21">
        <v>0</v>
      </c>
      <c r="X176" s="21">
        <v>0</v>
      </c>
      <c r="Y176" s="21">
        <v>0</v>
      </c>
      <c r="Z176" s="22">
        <f t="shared" si="13"/>
        <v>0</v>
      </c>
      <c r="AA176" s="23">
        <v>0</v>
      </c>
      <c r="AB176" s="27">
        <f t="shared" si="14"/>
        <v>0</v>
      </c>
    </row>
    <row r="177" spans="1:28" x14ac:dyDescent="0.25">
      <c r="A177" s="18"/>
      <c r="B177" s="18" t="s">
        <v>2403</v>
      </c>
      <c r="C177" s="18" t="s">
        <v>2404</v>
      </c>
      <c r="D177" s="3" t="s">
        <v>1232</v>
      </c>
      <c r="E177" s="3" t="s">
        <v>4232</v>
      </c>
      <c r="F177" s="3" t="s">
        <v>42</v>
      </c>
      <c r="G177" s="3" t="s">
        <v>4254</v>
      </c>
      <c r="H177" s="21">
        <v>0</v>
      </c>
      <c r="I177" s="21">
        <v>0</v>
      </c>
      <c r="J177" s="21">
        <v>0</v>
      </c>
      <c r="K177" s="22">
        <f t="shared" si="10"/>
        <v>0</v>
      </c>
      <c r="L177" s="23">
        <v>0</v>
      </c>
      <c r="M177" s="21">
        <v>0</v>
      </c>
      <c r="N177" s="21">
        <v>0</v>
      </c>
      <c r="O177" s="21">
        <v>0</v>
      </c>
      <c r="P177" s="22">
        <f t="shared" si="11"/>
        <v>0</v>
      </c>
      <c r="Q177" s="23">
        <v>0</v>
      </c>
      <c r="R177" s="21">
        <v>0</v>
      </c>
      <c r="S177" s="21">
        <v>0</v>
      </c>
      <c r="T177" s="21">
        <v>0</v>
      </c>
      <c r="U177" s="22">
        <f t="shared" si="12"/>
        <v>0</v>
      </c>
      <c r="V177" s="23">
        <v>0</v>
      </c>
      <c r="W177" s="21">
        <v>0</v>
      </c>
      <c r="X177" s="21">
        <v>0</v>
      </c>
      <c r="Y177" s="21">
        <v>0</v>
      </c>
      <c r="Z177" s="22">
        <f t="shared" si="13"/>
        <v>0</v>
      </c>
      <c r="AA177" s="23">
        <v>0</v>
      </c>
      <c r="AB177" s="27">
        <f t="shared" si="14"/>
        <v>0</v>
      </c>
    </row>
    <row r="178" spans="1:28" x14ac:dyDescent="0.25">
      <c r="A178" s="18"/>
      <c r="B178" s="18" t="s">
        <v>2405</v>
      </c>
      <c r="C178" s="18" t="s">
        <v>2406</v>
      </c>
      <c r="D178" s="3" t="s">
        <v>1233</v>
      </c>
      <c r="E178" s="3" t="s">
        <v>4233</v>
      </c>
      <c r="F178" s="3" t="s">
        <v>42</v>
      </c>
      <c r="G178" s="3" t="s">
        <v>4255</v>
      </c>
      <c r="H178" s="21">
        <v>0</v>
      </c>
      <c r="I178" s="21">
        <v>0</v>
      </c>
      <c r="J178" s="21">
        <v>0</v>
      </c>
      <c r="K178" s="22">
        <f t="shared" si="10"/>
        <v>0</v>
      </c>
      <c r="L178" s="23">
        <v>0</v>
      </c>
      <c r="M178" s="21">
        <v>0</v>
      </c>
      <c r="N178" s="21">
        <v>0</v>
      </c>
      <c r="O178" s="21">
        <v>0</v>
      </c>
      <c r="P178" s="22">
        <f t="shared" si="11"/>
        <v>0</v>
      </c>
      <c r="Q178" s="23">
        <v>0</v>
      </c>
      <c r="R178" s="21">
        <v>0</v>
      </c>
      <c r="S178" s="21">
        <v>0</v>
      </c>
      <c r="T178" s="21">
        <v>0</v>
      </c>
      <c r="U178" s="22">
        <f t="shared" si="12"/>
        <v>0</v>
      </c>
      <c r="V178" s="23">
        <v>0</v>
      </c>
      <c r="W178" s="21">
        <v>0</v>
      </c>
      <c r="X178" s="21">
        <v>0</v>
      </c>
      <c r="Y178" s="21">
        <v>0</v>
      </c>
      <c r="Z178" s="22">
        <f t="shared" si="13"/>
        <v>0</v>
      </c>
      <c r="AA178" s="23">
        <v>0</v>
      </c>
      <c r="AB178" s="27">
        <f t="shared" si="14"/>
        <v>0</v>
      </c>
    </row>
    <row r="179" spans="1:28" x14ac:dyDescent="0.25">
      <c r="A179" s="18"/>
      <c r="B179" s="18" t="s">
        <v>2407</v>
      </c>
      <c r="C179" s="18" t="s">
        <v>2408</v>
      </c>
      <c r="D179" s="3" t="s">
        <v>1234</v>
      </c>
      <c r="E179" s="3" t="s">
        <v>4234</v>
      </c>
      <c r="F179" s="3" t="s">
        <v>42</v>
      </c>
      <c r="G179" s="3" t="s">
        <v>4256</v>
      </c>
      <c r="H179" s="21">
        <v>0</v>
      </c>
      <c r="I179" s="21">
        <v>0</v>
      </c>
      <c r="J179" s="21">
        <v>0</v>
      </c>
      <c r="K179" s="22">
        <f t="shared" si="10"/>
        <v>0</v>
      </c>
      <c r="L179" s="23">
        <v>0</v>
      </c>
      <c r="M179" s="21">
        <v>0</v>
      </c>
      <c r="N179" s="21">
        <v>0</v>
      </c>
      <c r="O179" s="21">
        <v>0</v>
      </c>
      <c r="P179" s="22">
        <f t="shared" si="11"/>
        <v>0</v>
      </c>
      <c r="Q179" s="23">
        <v>0</v>
      </c>
      <c r="R179" s="21">
        <v>0</v>
      </c>
      <c r="S179" s="21">
        <v>0</v>
      </c>
      <c r="T179" s="21">
        <v>0</v>
      </c>
      <c r="U179" s="22">
        <f t="shared" si="12"/>
        <v>0</v>
      </c>
      <c r="V179" s="23">
        <v>0</v>
      </c>
      <c r="W179" s="21">
        <v>0</v>
      </c>
      <c r="X179" s="21">
        <v>0</v>
      </c>
      <c r="Y179" s="21">
        <v>0</v>
      </c>
      <c r="Z179" s="22">
        <f t="shared" si="13"/>
        <v>0</v>
      </c>
      <c r="AA179" s="23">
        <v>0</v>
      </c>
      <c r="AB179" s="27">
        <f t="shared" si="14"/>
        <v>0</v>
      </c>
    </row>
    <row r="180" spans="1:28" x14ac:dyDescent="0.25">
      <c r="A180" s="18"/>
      <c r="B180" s="18" t="s">
        <v>2409</v>
      </c>
      <c r="C180" s="18" t="s">
        <v>2410</v>
      </c>
      <c r="D180" s="3" t="s">
        <v>1235</v>
      </c>
      <c r="E180" s="3" t="s">
        <v>4235</v>
      </c>
      <c r="F180" s="3" t="s">
        <v>42</v>
      </c>
      <c r="G180" s="3" t="s">
        <v>4257</v>
      </c>
      <c r="H180" s="21">
        <v>0</v>
      </c>
      <c r="I180" s="21">
        <v>0</v>
      </c>
      <c r="J180" s="21">
        <v>0</v>
      </c>
      <c r="K180" s="22">
        <f t="shared" si="10"/>
        <v>0</v>
      </c>
      <c r="L180" s="23">
        <v>0</v>
      </c>
      <c r="M180" s="21">
        <v>0</v>
      </c>
      <c r="N180" s="21">
        <v>0</v>
      </c>
      <c r="O180" s="21">
        <v>0</v>
      </c>
      <c r="P180" s="22">
        <f t="shared" si="11"/>
        <v>0</v>
      </c>
      <c r="Q180" s="23">
        <v>0</v>
      </c>
      <c r="R180" s="21">
        <v>0</v>
      </c>
      <c r="S180" s="21">
        <v>0</v>
      </c>
      <c r="T180" s="21">
        <v>0</v>
      </c>
      <c r="U180" s="22">
        <f t="shared" si="12"/>
        <v>0</v>
      </c>
      <c r="V180" s="23">
        <v>0</v>
      </c>
      <c r="W180" s="21">
        <v>0</v>
      </c>
      <c r="X180" s="21">
        <v>0</v>
      </c>
      <c r="Y180" s="21">
        <v>0</v>
      </c>
      <c r="Z180" s="22">
        <f t="shared" si="13"/>
        <v>0</v>
      </c>
      <c r="AA180" s="23">
        <v>0</v>
      </c>
      <c r="AB180" s="27">
        <f t="shared" si="14"/>
        <v>0</v>
      </c>
    </row>
    <row r="181" spans="1:28" x14ac:dyDescent="0.25">
      <c r="A181" s="18"/>
      <c r="B181" s="18" t="s">
        <v>2411</v>
      </c>
      <c r="C181" s="18" t="s">
        <v>2412</v>
      </c>
      <c r="D181" s="3" t="s">
        <v>1236</v>
      </c>
      <c r="E181" s="3" t="s">
        <v>4236</v>
      </c>
      <c r="F181" s="3" t="s">
        <v>42</v>
      </c>
      <c r="G181" s="3" t="s">
        <v>4258</v>
      </c>
      <c r="H181" s="21">
        <v>0</v>
      </c>
      <c r="I181" s="21">
        <v>0</v>
      </c>
      <c r="J181" s="21">
        <v>0</v>
      </c>
      <c r="K181" s="22">
        <f t="shared" si="10"/>
        <v>0</v>
      </c>
      <c r="L181" s="23">
        <v>0</v>
      </c>
      <c r="M181" s="21">
        <v>0</v>
      </c>
      <c r="N181" s="21">
        <v>0</v>
      </c>
      <c r="O181" s="21">
        <v>0</v>
      </c>
      <c r="P181" s="22">
        <f t="shared" si="11"/>
        <v>0</v>
      </c>
      <c r="Q181" s="23">
        <v>0</v>
      </c>
      <c r="R181" s="21">
        <v>0</v>
      </c>
      <c r="S181" s="21">
        <v>0</v>
      </c>
      <c r="T181" s="21">
        <v>0</v>
      </c>
      <c r="U181" s="22">
        <f t="shared" si="12"/>
        <v>0</v>
      </c>
      <c r="V181" s="23">
        <v>0</v>
      </c>
      <c r="W181" s="21">
        <v>0</v>
      </c>
      <c r="X181" s="21">
        <v>0</v>
      </c>
      <c r="Y181" s="21">
        <v>0</v>
      </c>
      <c r="Z181" s="22">
        <f t="shared" si="13"/>
        <v>0</v>
      </c>
      <c r="AA181" s="23">
        <v>0</v>
      </c>
      <c r="AB181" s="27">
        <f t="shared" si="14"/>
        <v>0</v>
      </c>
    </row>
    <row r="182" spans="1:28" x14ac:dyDescent="0.25">
      <c r="A182" s="18"/>
      <c r="B182" s="18" t="s">
        <v>2413</v>
      </c>
      <c r="C182" s="18" t="s">
        <v>2414</v>
      </c>
      <c r="D182" s="3" t="s">
        <v>1237</v>
      </c>
      <c r="E182" s="3" t="s">
        <v>4237</v>
      </c>
      <c r="F182" s="3" t="s">
        <v>42</v>
      </c>
      <c r="G182" s="3" t="s">
        <v>4259</v>
      </c>
      <c r="H182" s="21">
        <v>0</v>
      </c>
      <c r="I182" s="21">
        <v>0</v>
      </c>
      <c r="J182" s="21">
        <v>0</v>
      </c>
      <c r="K182" s="22">
        <f t="shared" si="10"/>
        <v>0</v>
      </c>
      <c r="L182" s="23">
        <v>0</v>
      </c>
      <c r="M182" s="21">
        <v>0</v>
      </c>
      <c r="N182" s="21">
        <v>0</v>
      </c>
      <c r="O182" s="21">
        <v>0</v>
      </c>
      <c r="P182" s="22">
        <f t="shared" si="11"/>
        <v>0</v>
      </c>
      <c r="Q182" s="23">
        <v>0</v>
      </c>
      <c r="R182" s="21">
        <v>0</v>
      </c>
      <c r="S182" s="21">
        <v>0</v>
      </c>
      <c r="T182" s="21">
        <v>0</v>
      </c>
      <c r="U182" s="22">
        <f t="shared" si="12"/>
        <v>0</v>
      </c>
      <c r="V182" s="23">
        <v>0</v>
      </c>
      <c r="W182" s="21">
        <v>0</v>
      </c>
      <c r="X182" s="21">
        <v>0</v>
      </c>
      <c r="Y182" s="21">
        <v>0</v>
      </c>
      <c r="Z182" s="22">
        <f t="shared" si="13"/>
        <v>0</v>
      </c>
      <c r="AA182" s="23">
        <v>0</v>
      </c>
      <c r="AB182" s="27">
        <f t="shared" si="14"/>
        <v>0</v>
      </c>
    </row>
    <row r="183" spans="1:28" x14ac:dyDescent="0.25">
      <c r="A183" s="18"/>
      <c r="B183" s="18" t="s">
        <v>2415</v>
      </c>
      <c r="C183" s="18" t="s">
        <v>2416</v>
      </c>
      <c r="D183" s="3" t="s">
        <v>1238</v>
      </c>
      <c r="E183" s="3" t="s">
        <v>4238</v>
      </c>
      <c r="F183" s="3" t="s">
        <v>42</v>
      </c>
      <c r="G183" s="3" t="s">
        <v>4260</v>
      </c>
      <c r="H183" s="21">
        <v>0</v>
      </c>
      <c r="I183" s="21">
        <v>0</v>
      </c>
      <c r="J183" s="21">
        <v>0</v>
      </c>
      <c r="K183" s="22">
        <f t="shared" si="10"/>
        <v>0</v>
      </c>
      <c r="L183" s="23">
        <v>0</v>
      </c>
      <c r="M183" s="21">
        <v>0</v>
      </c>
      <c r="N183" s="21">
        <v>0</v>
      </c>
      <c r="O183" s="21">
        <v>0</v>
      </c>
      <c r="P183" s="22">
        <f t="shared" si="11"/>
        <v>0</v>
      </c>
      <c r="Q183" s="23">
        <v>0</v>
      </c>
      <c r="R183" s="21">
        <v>0</v>
      </c>
      <c r="S183" s="21">
        <v>0</v>
      </c>
      <c r="T183" s="21">
        <v>0</v>
      </c>
      <c r="U183" s="22">
        <f t="shared" si="12"/>
        <v>0</v>
      </c>
      <c r="V183" s="23">
        <v>0</v>
      </c>
      <c r="W183" s="21">
        <v>0</v>
      </c>
      <c r="X183" s="21">
        <v>0</v>
      </c>
      <c r="Y183" s="21">
        <v>0</v>
      </c>
      <c r="Z183" s="22">
        <f t="shared" si="13"/>
        <v>0</v>
      </c>
      <c r="AA183" s="23">
        <v>0</v>
      </c>
      <c r="AB183" s="27">
        <f t="shared" si="14"/>
        <v>0</v>
      </c>
    </row>
    <row r="184" spans="1:28" x14ac:dyDescent="0.25">
      <c r="A184" s="18"/>
      <c r="B184" s="18" t="s">
        <v>2417</v>
      </c>
      <c r="C184" s="18" t="s">
        <v>2418</v>
      </c>
      <c r="D184" s="3" t="s">
        <v>1239</v>
      </c>
      <c r="E184" s="3" t="s">
        <v>4239</v>
      </c>
      <c r="F184" s="3" t="s">
        <v>42</v>
      </c>
      <c r="G184" s="3" t="s">
        <v>4261</v>
      </c>
      <c r="H184" s="21">
        <v>0</v>
      </c>
      <c r="I184" s="21">
        <v>0</v>
      </c>
      <c r="J184" s="21">
        <v>0</v>
      </c>
      <c r="K184" s="22">
        <f t="shared" si="10"/>
        <v>0</v>
      </c>
      <c r="L184" s="23">
        <v>0</v>
      </c>
      <c r="M184" s="21">
        <v>0</v>
      </c>
      <c r="N184" s="21">
        <v>0</v>
      </c>
      <c r="O184" s="21">
        <v>0</v>
      </c>
      <c r="P184" s="22">
        <f t="shared" si="11"/>
        <v>0</v>
      </c>
      <c r="Q184" s="23">
        <v>0</v>
      </c>
      <c r="R184" s="21">
        <v>0</v>
      </c>
      <c r="S184" s="21">
        <v>0</v>
      </c>
      <c r="T184" s="21">
        <v>0</v>
      </c>
      <c r="U184" s="22">
        <f t="shared" si="12"/>
        <v>0</v>
      </c>
      <c r="V184" s="23">
        <v>0</v>
      </c>
      <c r="W184" s="21">
        <v>0</v>
      </c>
      <c r="X184" s="21">
        <v>0</v>
      </c>
      <c r="Y184" s="21">
        <v>0</v>
      </c>
      <c r="Z184" s="22">
        <f t="shared" si="13"/>
        <v>0</v>
      </c>
      <c r="AA184" s="23">
        <v>0</v>
      </c>
      <c r="AB184" s="27">
        <f t="shared" si="14"/>
        <v>0</v>
      </c>
    </row>
    <row r="185" spans="1:28" x14ac:dyDescent="0.25">
      <c r="A185" s="18"/>
      <c r="B185" s="18" t="s">
        <v>2419</v>
      </c>
      <c r="C185" s="18" t="s">
        <v>2420</v>
      </c>
      <c r="D185" s="3" t="s">
        <v>1240</v>
      </c>
      <c r="E185" s="3" t="s">
        <v>4240</v>
      </c>
      <c r="F185" s="3" t="s">
        <v>42</v>
      </c>
      <c r="G185" s="3" t="s">
        <v>4262</v>
      </c>
      <c r="H185" s="21">
        <v>0</v>
      </c>
      <c r="I185" s="21">
        <v>0</v>
      </c>
      <c r="J185" s="21">
        <v>0</v>
      </c>
      <c r="K185" s="22">
        <f t="shared" si="10"/>
        <v>0</v>
      </c>
      <c r="L185" s="23">
        <v>0</v>
      </c>
      <c r="M185" s="21">
        <v>0</v>
      </c>
      <c r="N185" s="21">
        <v>0</v>
      </c>
      <c r="O185" s="21">
        <v>0</v>
      </c>
      <c r="P185" s="22">
        <f t="shared" si="11"/>
        <v>0</v>
      </c>
      <c r="Q185" s="23">
        <v>0</v>
      </c>
      <c r="R185" s="21">
        <v>0</v>
      </c>
      <c r="S185" s="21">
        <v>0</v>
      </c>
      <c r="T185" s="21">
        <v>0</v>
      </c>
      <c r="U185" s="22">
        <f t="shared" si="12"/>
        <v>0</v>
      </c>
      <c r="V185" s="23">
        <v>0</v>
      </c>
      <c r="W185" s="21">
        <v>0</v>
      </c>
      <c r="X185" s="21">
        <v>0</v>
      </c>
      <c r="Y185" s="21">
        <v>0</v>
      </c>
      <c r="Z185" s="22">
        <f t="shared" si="13"/>
        <v>0</v>
      </c>
      <c r="AA185" s="23">
        <v>0</v>
      </c>
      <c r="AB185" s="27">
        <f t="shared" si="14"/>
        <v>0</v>
      </c>
    </row>
    <row r="186" spans="1:28" x14ac:dyDescent="0.25">
      <c r="A186" s="18"/>
      <c r="B186" s="18" t="s">
        <v>2421</v>
      </c>
      <c r="C186" s="18" t="s">
        <v>2422</v>
      </c>
      <c r="D186" s="3" t="s">
        <v>1241</v>
      </c>
      <c r="E186" s="3" t="s">
        <v>4241</v>
      </c>
      <c r="F186" s="3" t="s">
        <v>42</v>
      </c>
      <c r="G186" s="3" t="s">
        <v>4263</v>
      </c>
      <c r="H186" s="21">
        <v>0</v>
      </c>
      <c r="I186" s="21">
        <v>0</v>
      </c>
      <c r="J186" s="21">
        <v>0</v>
      </c>
      <c r="K186" s="22">
        <f t="shared" si="10"/>
        <v>0</v>
      </c>
      <c r="L186" s="23">
        <v>0</v>
      </c>
      <c r="M186" s="21">
        <v>0</v>
      </c>
      <c r="N186" s="21">
        <v>0</v>
      </c>
      <c r="O186" s="21">
        <v>0</v>
      </c>
      <c r="P186" s="22">
        <f t="shared" si="11"/>
        <v>0</v>
      </c>
      <c r="Q186" s="23">
        <v>0</v>
      </c>
      <c r="R186" s="21">
        <v>0</v>
      </c>
      <c r="S186" s="21">
        <v>0</v>
      </c>
      <c r="T186" s="21">
        <v>0</v>
      </c>
      <c r="U186" s="22">
        <f t="shared" si="12"/>
        <v>0</v>
      </c>
      <c r="V186" s="23">
        <v>0</v>
      </c>
      <c r="W186" s="21">
        <v>0</v>
      </c>
      <c r="X186" s="21">
        <v>0</v>
      </c>
      <c r="Y186" s="21">
        <v>0</v>
      </c>
      <c r="Z186" s="22">
        <f t="shared" si="13"/>
        <v>0</v>
      </c>
      <c r="AA186" s="23">
        <v>0</v>
      </c>
      <c r="AB186" s="27">
        <f t="shared" si="14"/>
        <v>0</v>
      </c>
    </row>
    <row r="187" spans="1:28" x14ac:dyDescent="0.25">
      <c r="A187" s="18"/>
      <c r="B187" s="18" t="s">
        <v>2423</v>
      </c>
      <c r="C187" s="18" t="s">
        <v>2424</v>
      </c>
      <c r="D187" s="3" t="s">
        <v>1242</v>
      </c>
      <c r="E187" s="3" t="s">
        <v>4242</v>
      </c>
      <c r="F187" s="3" t="s">
        <v>42</v>
      </c>
      <c r="G187" s="3" t="s">
        <v>4264</v>
      </c>
      <c r="H187" s="21">
        <v>0</v>
      </c>
      <c r="I187" s="21">
        <v>0</v>
      </c>
      <c r="J187" s="21">
        <v>0</v>
      </c>
      <c r="K187" s="22">
        <f t="shared" si="10"/>
        <v>0</v>
      </c>
      <c r="L187" s="23">
        <v>0</v>
      </c>
      <c r="M187" s="21">
        <v>0</v>
      </c>
      <c r="N187" s="21">
        <v>0</v>
      </c>
      <c r="O187" s="21">
        <v>0</v>
      </c>
      <c r="P187" s="22">
        <f t="shared" si="11"/>
        <v>0</v>
      </c>
      <c r="Q187" s="23">
        <v>0</v>
      </c>
      <c r="R187" s="21">
        <v>0</v>
      </c>
      <c r="S187" s="21">
        <v>0</v>
      </c>
      <c r="T187" s="21">
        <v>0</v>
      </c>
      <c r="U187" s="22">
        <f t="shared" si="12"/>
        <v>0</v>
      </c>
      <c r="V187" s="23">
        <v>0</v>
      </c>
      <c r="W187" s="21">
        <v>0</v>
      </c>
      <c r="X187" s="21">
        <v>0</v>
      </c>
      <c r="Y187" s="21">
        <v>0</v>
      </c>
      <c r="Z187" s="22">
        <f t="shared" si="13"/>
        <v>0</v>
      </c>
      <c r="AA187" s="23">
        <v>0</v>
      </c>
      <c r="AB187" s="27">
        <f t="shared" si="14"/>
        <v>0</v>
      </c>
    </row>
    <row r="188" spans="1:28" x14ac:dyDescent="0.25">
      <c r="A188" s="18"/>
      <c r="B188" s="18" t="s">
        <v>2425</v>
      </c>
      <c r="C188" s="18" t="s">
        <v>2426</v>
      </c>
      <c r="D188" s="3" t="s">
        <v>1243</v>
      </c>
      <c r="E188" s="3" t="s">
        <v>4243</v>
      </c>
      <c r="F188" s="3" t="s">
        <v>42</v>
      </c>
      <c r="G188" s="3" t="s">
        <v>4265</v>
      </c>
      <c r="H188" s="21">
        <v>0</v>
      </c>
      <c r="I188" s="21">
        <v>0</v>
      </c>
      <c r="J188" s="21">
        <v>0</v>
      </c>
      <c r="K188" s="22">
        <f t="shared" si="10"/>
        <v>0</v>
      </c>
      <c r="L188" s="23">
        <v>0</v>
      </c>
      <c r="M188" s="21">
        <v>0</v>
      </c>
      <c r="N188" s="21">
        <v>0</v>
      </c>
      <c r="O188" s="21">
        <v>0</v>
      </c>
      <c r="P188" s="22">
        <f t="shared" si="11"/>
        <v>0</v>
      </c>
      <c r="Q188" s="23">
        <v>0</v>
      </c>
      <c r="R188" s="21">
        <v>0</v>
      </c>
      <c r="S188" s="21">
        <v>0</v>
      </c>
      <c r="T188" s="21">
        <v>0</v>
      </c>
      <c r="U188" s="22">
        <f t="shared" si="12"/>
        <v>0</v>
      </c>
      <c r="V188" s="23">
        <v>0</v>
      </c>
      <c r="W188" s="21">
        <v>0</v>
      </c>
      <c r="X188" s="21">
        <v>0</v>
      </c>
      <c r="Y188" s="21">
        <v>0</v>
      </c>
      <c r="Z188" s="22">
        <f t="shared" si="13"/>
        <v>0</v>
      </c>
      <c r="AA188" s="23">
        <v>0</v>
      </c>
      <c r="AB188" s="27">
        <f t="shared" si="14"/>
        <v>0</v>
      </c>
    </row>
    <row r="189" spans="1:28" x14ac:dyDescent="0.25">
      <c r="A189" s="18"/>
      <c r="B189" s="18" t="s">
        <v>2427</v>
      </c>
      <c r="C189" s="18" t="s">
        <v>2428</v>
      </c>
      <c r="D189" s="3" t="s">
        <v>1244</v>
      </c>
      <c r="E189" s="3" t="s">
        <v>4244</v>
      </c>
      <c r="F189" s="3" t="s">
        <v>42</v>
      </c>
      <c r="G189" s="3" t="s">
        <v>4266</v>
      </c>
      <c r="H189" s="21">
        <v>0</v>
      </c>
      <c r="I189" s="21">
        <v>0</v>
      </c>
      <c r="J189" s="21">
        <v>0</v>
      </c>
      <c r="K189" s="22">
        <f t="shared" si="10"/>
        <v>0</v>
      </c>
      <c r="L189" s="23">
        <v>0</v>
      </c>
      <c r="M189" s="21">
        <v>0</v>
      </c>
      <c r="N189" s="21">
        <v>0</v>
      </c>
      <c r="O189" s="21">
        <v>0</v>
      </c>
      <c r="P189" s="22">
        <f t="shared" si="11"/>
        <v>0</v>
      </c>
      <c r="Q189" s="23">
        <v>0</v>
      </c>
      <c r="R189" s="21">
        <v>0</v>
      </c>
      <c r="S189" s="21">
        <v>0</v>
      </c>
      <c r="T189" s="21">
        <v>0</v>
      </c>
      <c r="U189" s="22">
        <f t="shared" si="12"/>
        <v>0</v>
      </c>
      <c r="V189" s="23">
        <v>0</v>
      </c>
      <c r="W189" s="21">
        <v>0</v>
      </c>
      <c r="X189" s="21">
        <v>0</v>
      </c>
      <c r="Y189" s="21">
        <v>0</v>
      </c>
      <c r="Z189" s="22">
        <f t="shared" si="13"/>
        <v>0</v>
      </c>
      <c r="AA189" s="23">
        <v>0</v>
      </c>
      <c r="AB189" s="27">
        <f t="shared" si="14"/>
        <v>0</v>
      </c>
    </row>
    <row r="190" spans="1:28" x14ac:dyDescent="0.25">
      <c r="A190" s="18"/>
      <c r="B190" s="18" t="s">
        <v>2429</v>
      </c>
      <c r="C190" s="18" t="s">
        <v>2430</v>
      </c>
      <c r="D190" s="3" t="s">
        <v>1245</v>
      </c>
      <c r="E190" s="3" t="s">
        <v>4245</v>
      </c>
      <c r="F190" s="3" t="s">
        <v>42</v>
      </c>
      <c r="G190" s="3" t="s">
        <v>4267</v>
      </c>
      <c r="H190" s="21">
        <v>0</v>
      </c>
      <c r="I190" s="21">
        <v>0</v>
      </c>
      <c r="J190" s="21">
        <v>0</v>
      </c>
      <c r="K190" s="22">
        <f t="shared" si="10"/>
        <v>0</v>
      </c>
      <c r="L190" s="23">
        <v>0</v>
      </c>
      <c r="M190" s="21">
        <v>0</v>
      </c>
      <c r="N190" s="21">
        <v>0</v>
      </c>
      <c r="O190" s="21">
        <v>0</v>
      </c>
      <c r="P190" s="22">
        <f t="shared" si="11"/>
        <v>0</v>
      </c>
      <c r="Q190" s="23">
        <v>0</v>
      </c>
      <c r="R190" s="21">
        <v>0</v>
      </c>
      <c r="S190" s="21">
        <v>0</v>
      </c>
      <c r="T190" s="21">
        <v>0</v>
      </c>
      <c r="U190" s="22">
        <f t="shared" si="12"/>
        <v>0</v>
      </c>
      <c r="V190" s="23">
        <v>0</v>
      </c>
      <c r="W190" s="21">
        <v>0</v>
      </c>
      <c r="X190" s="21">
        <v>0</v>
      </c>
      <c r="Y190" s="21">
        <v>0</v>
      </c>
      <c r="Z190" s="22">
        <f t="shared" si="13"/>
        <v>0</v>
      </c>
      <c r="AA190" s="23">
        <v>0</v>
      </c>
      <c r="AB190" s="27">
        <f t="shared" si="14"/>
        <v>0</v>
      </c>
    </row>
    <row r="191" spans="1:28" x14ac:dyDescent="0.25">
      <c r="A191" s="18"/>
      <c r="B191" s="18" t="s">
        <v>2431</v>
      </c>
      <c r="C191" s="18" t="s">
        <v>2432</v>
      </c>
      <c r="D191" s="3" t="s">
        <v>1246</v>
      </c>
      <c r="E191" s="3" t="s">
        <v>4246</v>
      </c>
      <c r="F191" s="3" t="s">
        <v>42</v>
      </c>
      <c r="G191" s="3" t="s">
        <v>4268</v>
      </c>
      <c r="H191" s="21">
        <v>0</v>
      </c>
      <c r="I191" s="21">
        <v>0</v>
      </c>
      <c r="J191" s="21">
        <v>0</v>
      </c>
      <c r="K191" s="22">
        <f t="shared" si="10"/>
        <v>0</v>
      </c>
      <c r="L191" s="23">
        <v>0</v>
      </c>
      <c r="M191" s="21">
        <v>0</v>
      </c>
      <c r="N191" s="21">
        <v>0</v>
      </c>
      <c r="O191" s="21">
        <v>0</v>
      </c>
      <c r="P191" s="22">
        <f t="shared" si="11"/>
        <v>0</v>
      </c>
      <c r="Q191" s="23">
        <v>0</v>
      </c>
      <c r="R191" s="21">
        <v>0</v>
      </c>
      <c r="S191" s="21">
        <v>0</v>
      </c>
      <c r="T191" s="21">
        <v>0</v>
      </c>
      <c r="U191" s="22">
        <f t="shared" si="12"/>
        <v>0</v>
      </c>
      <c r="V191" s="23">
        <v>0</v>
      </c>
      <c r="W191" s="21">
        <v>0</v>
      </c>
      <c r="X191" s="21">
        <v>0</v>
      </c>
      <c r="Y191" s="21">
        <v>0</v>
      </c>
      <c r="Z191" s="22">
        <f t="shared" si="13"/>
        <v>0</v>
      </c>
      <c r="AA191" s="23">
        <v>0</v>
      </c>
      <c r="AB191" s="27">
        <f t="shared" si="14"/>
        <v>0</v>
      </c>
    </row>
    <row r="192" spans="1:28" x14ac:dyDescent="0.25">
      <c r="A192" s="18"/>
      <c r="B192" s="18" t="s">
        <v>2433</v>
      </c>
      <c r="C192" s="18" t="s">
        <v>2434</v>
      </c>
      <c r="D192" s="3" t="s">
        <v>1247</v>
      </c>
      <c r="E192" s="3" t="s">
        <v>4247</v>
      </c>
      <c r="F192" s="3" t="s">
        <v>42</v>
      </c>
      <c r="G192" s="3" t="s">
        <v>4269</v>
      </c>
      <c r="H192" s="21">
        <v>0</v>
      </c>
      <c r="I192" s="21">
        <v>0</v>
      </c>
      <c r="J192" s="21">
        <v>0</v>
      </c>
      <c r="K192" s="22">
        <f t="shared" si="10"/>
        <v>0</v>
      </c>
      <c r="L192" s="23">
        <v>0</v>
      </c>
      <c r="M192" s="21">
        <v>0</v>
      </c>
      <c r="N192" s="21">
        <v>0</v>
      </c>
      <c r="O192" s="21">
        <v>0</v>
      </c>
      <c r="P192" s="22">
        <f t="shared" si="11"/>
        <v>0</v>
      </c>
      <c r="Q192" s="23">
        <v>0</v>
      </c>
      <c r="R192" s="21">
        <v>0</v>
      </c>
      <c r="S192" s="21">
        <v>0</v>
      </c>
      <c r="T192" s="21">
        <v>0</v>
      </c>
      <c r="U192" s="22">
        <f t="shared" si="12"/>
        <v>0</v>
      </c>
      <c r="V192" s="23">
        <v>0</v>
      </c>
      <c r="W192" s="21">
        <v>0</v>
      </c>
      <c r="X192" s="21">
        <v>0</v>
      </c>
      <c r="Y192" s="21">
        <v>0</v>
      </c>
      <c r="Z192" s="22">
        <f t="shared" si="13"/>
        <v>0</v>
      </c>
      <c r="AA192" s="23">
        <v>0</v>
      </c>
      <c r="AB192" s="27">
        <f t="shared" si="14"/>
        <v>0</v>
      </c>
    </row>
    <row r="193" spans="1:28" x14ac:dyDescent="0.25">
      <c r="A193" s="18"/>
      <c r="B193" s="18" t="s">
        <v>2435</v>
      </c>
      <c r="C193" s="18" t="s">
        <v>2436</v>
      </c>
      <c r="D193" s="3" t="s">
        <v>1248</v>
      </c>
      <c r="E193" s="3" t="s">
        <v>4248</v>
      </c>
      <c r="F193" s="3" t="s">
        <v>42</v>
      </c>
      <c r="G193" s="3" t="s">
        <v>4270</v>
      </c>
      <c r="H193" s="21">
        <v>0</v>
      </c>
      <c r="I193" s="21">
        <v>0</v>
      </c>
      <c r="J193" s="21">
        <v>0</v>
      </c>
      <c r="K193" s="22">
        <f t="shared" si="10"/>
        <v>0</v>
      </c>
      <c r="L193" s="23">
        <v>0</v>
      </c>
      <c r="M193" s="21">
        <v>0</v>
      </c>
      <c r="N193" s="21">
        <v>0</v>
      </c>
      <c r="O193" s="21">
        <v>0</v>
      </c>
      <c r="P193" s="22">
        <f t="shared" si="11"/>
        <v>0</v>
      </c>
      <c r="Q193" s="23">
        <v>0</v>
      </c>
      <c r="R193" s="21">
        <v>0</v>
      </c>
      <c r="S193" s="21">
        <v>0</v>
      </c>
      <c r="T193" s="21">
        <v>0</v>
      </c>
      <c r="U193" s="22">
        <f t="shared" si="12"/>
        <v>0</v>
      </c>
      <c r="V193" s="23">
        <v>0</v>
      </c>
      <c r="W193" s="21">
        <v>0</v>
      </c>
      <c r="X193" s="21">
        <v>0</v>
      </c>
      <c r="Y193" s="21">
        <v>0</v>
      </c>
      <c r="Z193" s="22">
        <f t="shared" si="13"/>
        <v>0</v>
      </c>
      <c r="AA193" s="23">
        <v>0</v>
      </c>
      <c r="AB193" s="27">
        <f t="shared" si="14"/>
        <v>0</v>
      </c>
    </row>
    <row r="194" spans="1:28" x14ac:dyDescent="0.25">
      <c r="A194" s="18"/>
      <c r="B194" s="18" t="s">
        <v>2437</v>
      </c>
      <c r="C194" s="18" t="s">
        <v>2438</v>
      </c>
      <c r="D194" s="3" t="s">
        <v>1249</v>
      </c>
      <c r="E194" s="3" t="s">
        <v>4249</v>
      </c>
      <c r="F194" s="3" t="s">
        <v>42</v>
      </c>
      <c r="G194" s="3" t="s">
        <v>4271</v>
      </c>
      <c r="H194" s="21">
        <v>0</v>
      </c>
      <c r="I194" s="21">
        <v>0</v>
      </c>
      <c r="J194" s="21">
        <v>0</v>
      </c>
      <c r="K194" s="22">
        <f t="shared" si="10"/>
        <v>0</v>
      </c>
      <c r="L194" s="23">
        <v>0</v>
      </c>
      <c r="M194" s="21">
        <v>0</v>
      </c>
      <c r="N194" s="21">
        <v>0</v>
      </c>
      <c r="O194" s="21">
        <v>0</v>
      </c>
      <c r="P194" s="22">
        <f t="shared" si="11"/>
        <v>0</v>
      </c>
      <c r="Q194" s="23">
        <v>0</v>
      </c>
      <c r="R194" s="21">
        <v>0</v>
      </c>
      <c r="S194" s="21">
        <v>0</v>
      </c>
      <c r="T194" s="21">
        <v>0</v>
      </c>
      <c r="U194" s="22">
        <f t="shared" si="12"/>
        <v>0</v>
      </c>
      <c r="V194" s="23">
        <v>0</v>
      </c>
      <c r="W194" s="21">
        <v>0</v>
      </c>
      <c r="X194" s="21">
        <v>0</v>
      </c>
      <c r="Y194" s="21">
        <v>0</v>
      </c>
      <c r="Z194" s="22">
        <f t="shared" si="13"/>
        <v>0</v>
      </c>
      <c r="AA194" s="23">
        <v>0</v>
      </c>
      <c r="AB194" s="27">
        <f t="shared" si="14"/>
        <v>0</v>
      </c>
    </row>
    <row r="195" spans="1:28" x14ac:dyDescent="0.25">
      <c r="A195" s="18"/>
      <c r="B195" s="18" t="s">
        <v>2439</v>
      </c>
      <c r="C195" s="18" t="s">
        <v>2440</v>
      </c>
      <c r="D195" s="3" t="s">
        <v>1250</v>
      </c>
      <c r="E195" s="3" t="s">
        <v>4250</v>
      </c>
      <c r="F195" s="3" t="s">
        <v>42</v>
      </c>
      <c r="G195" s="3" t="s">
        <v>4272</v>
      </c>
      <c r="H195" s="21">
        <v>0</v>
      </c>
      <c r="I195" s="21">
        <v>0</v>
      </c>
      <c r="J195" s="21">
        <v>0</v>
      </c>
      <c r="K195" s="22">
        <f t="shared" si="10"/>
        <v>0</v>
      </c>
      <c r="L195" s="23">
        <v>0</v>
      </c>
      <c r="M195" s="21">
        <v>0</v>
      </c>
      <c r="N195" s="21">
        <v>0</v>
      </c>
      <c r="O195" s="21">
        <v>0</v>
      </c>
      <c r="P195" s="22">
        <f t="shared" si="11"/>
        <v>0</v>
      </c>
      <c r="Q195" s="23">
        <v>0</v>
      </c>
      <c r="R195" s="21">
        <v>0</v>
      </c>
      <c r="S195" s="21">
        <v>0</v>
      </c>
      <c r="T195" s="21">
        <v>0</v>
      </c>
      <c r="U195" s="22">
        <f t="shared" si="12"/>
        <v>0</v>
      </c>
      <c r="V195" s="23">
        <v>0</v>
      </c>
      <c r="W195" s="21">
        <v>0</v>
      </c>
      <c r="X195" s="21">
        <v>0</v>
      </c>
      <c r="Y195" s="21">
        <v>0</v>
      </c>
      <c r="Z195" s="22">
        <f t="shared" si="13"/>
        <v>0</v>
      </c>
      <c r="AA195" s="23">
        <v>0</v>
      </c>
      <c r="AB195" s="27">
        <f t="shared" si="14"/>
        <v>0</v>
      </c>
    </row>
    <row r="196" spans="1:28" x14ac:dyDescent="0.25">
      <c r="A196" s="18"/>
      <c r="B196" s="18" t="s">
        <v>2441</v>
      </c>
      <c r="C196" s="18" t="s">
        <v>2442</v>
      </c>
      <c r="D196" s="3" t="s">
        <v>1251</v>
      </c>
      <c r="E196" s="3" t="s">
        <v>4251</v>
      </c>
      <c r="F196" s="3" t="s">
        <v>42</v>
      </c>
      <c r="G196" s="3" t="s">
        <v>4273</v>
      </c>
      <c r="H196" s="21">
        <v>0</v>
      </c>
      <c r="I196" s="21">
        <v>0</v>
      </c>
      <c r="J196" s="21">
        <v>0</v>
      </c>
      <c r="K196" s="22">
        <f t="shared" si="10"/>
        <v>0</v>
      </c>
      <c r="L196" s="23">
        <v>0</v>
      </c>
      <c r="M196" s="21">
        <v>0</v>
      </c>
      <c r="N196" s="21">
        <v>0</v>
      </c>
      <c r="O196" s="21">
        <v>0</v>
      </c>
      <c r="P196" s="22">
        <f t="shared" si="11"/>
        <v>0</v>
      </c>
      <c r="Q196" s="23">
        <v>0</v>
      </c>
      <c r="R196" s="21">
        <v>0</v>
      </c>
      <c r="S196" s="21">
        <v>0</v>
      </c>
      <c r="T196" s="21">
        <v>0</v>
      </c>
      <c r="U196" s="22">
        <f t="shared" si="12"/>
        <v>0</v>
      </c>
      <c r="V196" s="23">
        <v>0</v>
      </c>
      <c r="W196" s="21">
        <v>0</v>
      </c>
      <c r="X196" s="21">
        <v>0</v>
      </c>
      <c r="Y196" s="21">
        <v>0</v>
      </c>
      <c r="Z196" s="22">
        <f t="shared" si="13"/>
        <v>0</v>
      </c>
      <c r="AA196" s="23">
        <v>0</v>
      </c>
      <c r="AB196" s="27">
        <f t="shared" si="14"/>
        <v>0</v>
      </c>
    </row>
    <row r="197" spans="1:28" x14ac:dyDescent="0.25">
      <c r="A197" s="18"/>
      <c r="B197" s="18" t="s">
        <v>2443</v>
      </c>
      <c r="C197" s="18" t="s">
        <v>2444</v>
      </c>
      <c r="D197" s="3" t="s">
        <v>1252</v>
      </c>
      <c r="E197" s="3" t="s">
        <v>4252</v>
      </c>
      <c r="F197" s="3" t="s">
        <v>42</v>
      </c>
      <c r="G197" s="3" t="s">
        <v>4274</v>
      </c>
      <c r="H197" s="21">
        <v>0</v>
      </c>
      <c r="I197" s="21">
        <v>0</v>
      </c>
      <c r="J197" s="21">
        <v>0</v>
      </c>
      <c r="K197" s="22">
        <f t="shared" si="10"/>
        <v>0</v>
      </c>
      <c r="L197" s="23">
        <v>0</v>
      </c>
      <c r="M197" s="21">
        <v>0</v>
      </c>
      <c r="N197" s="21">
        <v>0</v>
      </c>
      <c r="O197" s="21">
        <v>0</v>
      </c>
      <c r="P197" s="22">
        <f t="shared" si="11"/>
        <v>0</v>
      </c>
      <c r="Q197" s="23">
        <v>0</v>
      </c>
      <c r="R197" s="21">
        <v>0</v>
      </c>
      <c r="S197" s="21">
        <v>0</v>
      </c>
      <c r="T197" s="21">
        <v>0</v>
      </c>
      <c r="U197" s="22">
        <f t="shared" si="12"/>
        <v>0</v>
      </c>
      <c r="V197" s="23">
        <v>0</v>
      </c>
      <c r="W197" s="21">
        <v>0</v>
      </c>
      <c r="X197" s="21">
        <v>0</v>
      </c>
      <c r="Y197" s="21">
        <v>0</v>
      </c>
      <c r="Z197" s="22">
        <f t="shared" si="13"/>
        <v>0</v>
      </c>
      <c r="AA197" s="23">
        <v>0</v>
      </c>
      <c r="AB197" s="27">
        <f t="shared" si="14"/>
        <v>0</v>
      </c>
    </row>
    <row r="198" spans="1:28" x14ac:dyDescent="0.25">
      <c r="A198" s="18"/>
      <c r="B198" s="18" t="s">
        <v>2445</v>
      </c>
      <c r="C198" s="18" t="s">
        <v>2446</v>
      </c>
      <c r="D198" s="3" t="s">
        <v>1253</v>
      </c>
      <c r="E198" s="3" t="s">
        <v>4253</v>
      </c>
      <c r="F198" s="3" t="s">
        <v>42</v>
      </c>
      <c r="G198" s="3" t="s">
        <v>4275</v>
      </c>
      <c r="H198" s="21">
        <v>0</v>
      </c>
      <c r="I198" s="21">
        <v>0</v>
      </c>
      <c r="J198" s="21">
        <v>0</v>
      </c>
      <c r="K198" s="22">
        <f t="shared" si="10"/>
        <v>0</v>
      </c>
      <c r="L198" s="23">
        <v>0</v>
      </c>
      <c r="M198" s="21">
        <v>0</v>
      </c>
      <c r="N198" s="21">
        <v>0</v>
      </c>
      <c r="O198" s="21">
        <v>0</v>
      </c>
      <c r="P198" s="22">
        <f t="shared" si="11"/>
        <v>0</v>
      </c>
      <c r="Q198" s="23">
        <v>0</v>
      </c>
      <c r="R198" s="21">
        <v>0</v>
      </c>
      <c r="S198" s="21">
        <v>0</v>
      </c>
      <c r="T198" s="21">
        <v>0</v>
      </c>
      <c r="U198" s="22">
        <f t="shared" si="12"/>
        <v>0</v>
      </c>
      <c r="V198" s="23">
        <v>0</v>
      </c>
      <c r="W198" s="21">
        <v>0</v>
      </c>
      <c r="X198" s="21">
        <v>0</v>
      </c>
      <c r="Y198" s="21">
        <v>0</v>
      </c>
      <c r="Z198" s="22">
        <f t="shared" si="13"/>
        <v>0</v>
      </c>
      <c r="AA198" s="23">
        <v>0</v>
      </c>
      <c r="AB198" s="27">
        <f t="shared" si="14"/>
        <v>0</v>
      </c>
    </row>
    <row r="199" spans="1:28" x14ac:dyDescent="0.25">
      <c r="A199" s="18"/>
      <c r="B199" s="18" t="s">
        <v>2447</v>
      </c>
      <c r="C199" s="18" t="s">
        <v>2448</v>
      </c>
      <c r="D199" s="3" t="s">
        <v>1254</v>
      </c>
      <c r="E199" s="3" t="s">
        <v>4254</v>
      </c>
      <c r="F199" s="3" t="s">
        <v>42</v>
      </c>
      <c r="G199" s="3" t="s">
        <v>4276</v>
      </c>
      <c r="H199" s="21">
        <v>0</v>
      </c>
      <c r="I199" s="21">
        <v>0</v>
      </c>
      <c r="J199" s="21">
        <v>0</v>
      </c>
      <c r="K199" s="22">
        <f t="shared" ref="K199:K262" si="15">SUM(H199:J199)</f>
        <v>0</v>
      </c>
      <c r="L199" s="23">
        <v>0</v>
      </c>
      <c r="M199" s="21">
        <v>0</v>
      </c>
      <c r="N199" s="21">
        <v>0</v>
      </c>
      <c r="O199" s="21">
        <v>0</v>
      </c>
      <c r="P199" s="22">
        <f t="shared" ref="P199:P262" si="16">SUM(M199:O199)</f>
        <v>0</v>
      </c>
      <c r="Q199" s="23">
        <v>0</v>
      </c>
      <c r="R199" s="21">
        <v>0</v>
      </c>
      <c r="S199" s="21">
        <v>0</v>
      </c>
      <c r="T199" s="21">
        <v>0</v>
      </c>
      <c r="U199" s="22">
        <f t="shared" ref="U199:U262" si="17">SUM(R199:T199)</f>
        <v>0</v>
      </c>
      <c r="V199" s="23">
        <v>0</v>
      </c>
      <c r="W199" s="21">
        <v>0</v>
      </c>
      <c r="X199" s="21">
        <v>0</v>
      </c>
      <c r="Y199" s="21">
        <v>0</v>
      </c>
      <c r="Z199" s="22">
        <f t="shared" ref="Z199:Z262" si="18">SUM(W199:Y199)</f>
        <v>0</v>
      </c>
      <c r="AA199" s="23">
        <v>0</v>
      </c>
      <c r="AB199" s="27">
        <f t="shared" ref="AB199:AB262" si="19">(K199+P199+U199+Z199)</f>
        <v>0</v>
      </c>
    </row>
    <row r="200" spans="1:28" x14ac:dyDescent="0.25">
      <c r="A200" s="18"/>
      <c r="B200" s="18" t="s">
        <v>2449</v>
      </c>
      <c r="C200" s="18" t="s">
        <v>2450</v>
      </c>
      <c r="D200" s="3" t="s">
        <v>1255</v>
      </c>
      <c r="E200" s="3" t="s">
        <v>4255</v>
      </c>
      <c r="F200" s="3" t="s">
        <v>42</v>
      </c>
      <c r="G200" s="3" t="s">
        <v>4277</v>
      </c>
      <c r="H200" s="21">
        <v>0</v>
      </c>
      <c r="I200" s="21">
        <v>0</v>
      </c>
      <c r="J200" s="21">
        <v>0</v>
      </c>
      <c r="K200" s="22">
        <f t="shared" si="15"/>
        <v>0</v>
      </c>
      <c r="L200" s="23">
        <v>0</v>
      </c>
      <c r="M200" s="21">
        <v>0</v>
      </c>
      <c r="N200" s="21">
        <v>0</v>
      </c>
      <c r="O200" s="21">
        <v>0</v>
      </c>
      <c r="P200" s="22">
        <f t="shared" si="16"/>
        <v>0</v>
      </c>
      <c r="Q200" s="23">
        <v>0</v>
      </c>
      <c r="R200" s="21">
        <v>0</v>
      </c>
      <c r="S200" s="21">
        <v>0</v>
      </c>
      <c r="T200" s="21">
        <v>0</v>
      </c>
      <c r="U200" s="22">
        <f t="shared" si="17"/>
        <v>0</v>
      </c>
      <c r="V200" s="23">
        <v>0</v>
      </c>
      <c r="W200" s="21">
        <v>0</v>
      </c>
      <c r="X200" s="21">
        <v>0</v>
      </c>
      <c r="Y200" s="21">
        <v>0</v>
      </c>
      <c r="Z200" s="22">
        <f t="shared" si="18"/>
        <v>0</v>
      </c>
      <c r="AA200" s="23">
        <v>0</v>
      </c>
      <c r="AB200" s="27">
        <f t="shared" si="19"/>
        <v>0</v>
      </c>
    </row>
    <row r="201" spans="1:28" x14ac:dyDescent="0.25">
      <c r="A201" s="18"/>
      <c r="B201" s="18" t="s">
        <v>2451</v>
      </c>
      <c r="C201" s="18" t="s">
        <v>2452</v>
      </c>
      <c r="D201" s="3" t="s">
        <v>1256</v>
      </c>
      <c r="E201" s="3" t="s">
        <v>4256</v>
      </c>
      <c r="F201" s="3" t="s">
        <v>42</v>
      </c>
      <c r="G201" s="3" t="s">
        <v>4278</v>
      </c>
      <c r="H201" s="21">
        <v>0</v>
      </c>
      <c r="I201" s="21">
        <v>0</v>
      </c>
      <c r="J201" s="21">
        <v>0</v>
      </c>
      <c r="K201" s="22">
        <f t="shared" si="15"/>
        <v>0</v>
      </c>
      <c r="L201" s="23">
        <v>0</v>
      </c>
      <c r="M201" s="21">
        <v>0</v>
      </c>
      <c r="N201" s="21">
        <v>0</v>
      </c>
      <c r="O201" s="21">
        <v>0</v>
      </c>
      <c r="P201" s="22">
        <f t="shared" si="16"/>
        <v>0</v>
      </c>
      <c r="Q201" s="23">
        <v>0</v>
      </c>
      <c r="R201" s="21">
        <v>0</v>
      </c>
      <c r="S201" s="21">
        <v>0</v>
      </c>
      <c r="T201" s="21">
        <v>0</v>
      </c>
      <c r="U201" s="22">
        <f t="shared" si="17"/>
        <v>0</v>
      </c>
      <c r="V201" s="23">
        <v>0</v>
      </c>
      <c r="W201" s="21">
        <v>0</v>
      </c>
      <c r="X201" s="21">
        <v>0</v>
      </c>
      <c r="Y201" s="21">
        <v>0</v>
      </c>
      <c r="Z201" s="22">
        <f t="shared" si="18"/>
        <v>0</v>
      </c>
      <c r="AA201" s="23">
        <v>0</v>
      </c>
      <c r="AB201" s="27">
        <f t="shared" si="19"/>
        <v>0</v>
      </c>
    </row>
    <row r="202" spans="1:28" x14ac:dyDescent="0.25">
      <c r="A202" s="18"/>
      <c r="B202" s="18" t="s">
        <v>2453</v>
      </c>
      <c r="C202" s="18" t="s">
        <v>2454</v>
      </c>
      <c r="D202" s="3" t="s">
        <v>1257</v>
      </c>
      <c r="E202" s="3" t="s">
        <v>4257</v>
      </c>
      <c r="F202" s="3" t="s">
        <v>42</v>
      </c>
      <c r="G202" s="3" t="s">
        <v>4279</v>
      </c>
      <c r="H202" s="21">
        <v>0</v>
      </c>
      <c r="I202" s="21">
        <v>0</v>
      </c>
      <c r="J202" s="21">
        <v>0</v>
      </c>
      <c r="K202" s="22">
        <f t="shared" si="15"/>
        <v>0</v>
      </c>
      <c r="L202" s="23">
        <v>0</v>
      </c>
      <c r="M202" s="21">
        <v>0</v>
      </c>
      <c r="N202" s="21">
        <v>0</v>
      </c>
      <c r="O202" s="21">
        <v>0</v>
      </c>
      <c r="P202" s="22">
        <f t="shared" si="16"/>
        <v>0</v>
      </c>
      <c r="Q202" s="23">
        <v>0</v>
      </c>
      <c r="R202" s="21">
        <v>0</v>
      </c>
      <c r="S202" s="21">
        <v>0</v>
      </c>
      <c r="T202" s="21">
        <v>0</v>
      </c>
      <c r="U202" s="22">
        <f t="shared" si="17"/>
        <v>0</v>
      </c>
      <c r="V202" s="23">
        <v>0</v>
      </c>
      <c r="W202" s="21">
        <v>0</v>
      </c>
      <c r="X202" s="21">
        <v>0</v>
      </c>
      <c r="Y202" s="21">
        <v>0</v>
      </c>
      <c r="Z202" s="22">
        <f t="shared" si="18"/>
        <v>0</v>
      </c>
      <c r="AA202" s="23">
        <v>0</v>
      </c>
      <c r="AB202" s="27">
        <f t="shared" si="19"/>
        <v>0</v>
      </c>
    </row>
    <row r="203" spans="1:28" x14ac:dyDescent="0.25">
      <c r="A203" s="18"/>
      <c r="B203" s="18" t="s">
        <v>2455</v>
      </c>
      <c r="C203" s="18" t="s">
        <v>2456</v>
      </c>
      <c r="D203" s="3" t="s">
        <v>1258</v>
      </c>
      <c r="E203" s="3" t="s">
        <v>4258</v>
      </c>
      <c r="F203" s="3" t="s">
        <v>42</v>
      </c>
      <c r="G203" s="3" t="s">
        <v>4280</v>
      </c>
      <c r="H203" s="21">
        <v>0</v>
      </c>
      <c r="I203" s="21">
        <v>0</v>
      </c>
      <c r="J203" s="21">
        <v>0</v>
      </c>
      <c r="K203" s="22">
        <f t="shared" si="15"/>
        <v>0</v>
      </c>
      <c r="L203" s="23">
        <v>0</v>
      </c>
      <c r="M203" s="21">
        <v>0</v>
      </c>
      <c r="N203" s="21">
        <v>0</v>
      </c>
      <c r="O203" s="21">
        <v>0</v>
      </c>
      <c r="P203" s="22">
        <f t="shared" si="16"/>
        <v>0</v>
      </c>
      <c r="Q203" s="23">
        <v>0</v>
      </c>
      <c r="R203" s="21">
        <v>0</v>
      </c>
      <c r="S203" s="21">
        <v>0</v>
      </c>
      <c r="T203" s="21">
        <v>0</v>
      </c>
      <c r="U203" s="22">
        <f t="shared" si="17"/>
        <v>0</v>
      </c>
      <c r="V203" s="23">
        <v>0</v>
      </c>
      <c r="W203" s="21">
        <v>0</v>
      </c>
      <c r="X203" s="21">
        <v>0</v>
      </c>
      <c r="Y203" s="21">
        <v>0</v>
      </c>
      <c r="Z203" s="22">
        <f t="shared" si="18"/>
        <v>0</v>
      </c>
      <c r="AA203" s="23">
        <v>0</v>
      </c>
      <c r="AB203" s="27">
        <f t="shared" si="19"/>
        <v>0</v>
      </c>
    </row>
    <row r="204" spans="1:28" x14ac:dyDescent="0.25">
      <c r="A204" s="18"/>
      <c r="B204" s="18" t="s">
        <v>2457</v>
      </c>
      <c r="C204" s="18" t="s">
        <v>2458</v>
      </c>
      <c r="D204" s="3" t="s">
        <v>1259</v>
      </c>
      <c r="E204" s="3" t="s">
        <v>4259</v>
      </c>
      <c r="F204" s="3" t="s">
        <v>42</v>
      </c>
      <c r="G204" s="3" t="s">
        <v>4281</v>
      </c>
      <c r="H204" s="21">
        <v>0</v>
      </c>
      <c r="I204" s="21">
        <v>0</v>
      </c>
      <c r="J204" s="21">
        <v>0</v>
      </c>
      <c r="K204" s="22">
        <f t="shared" si="15"/>
        <v>0</v>
      </c>
      <c r="L204" s="23">
        <v>0</v>
      </c>
      <c r="M204" s="21">
        <v>0</v>
      </c>
      <c r="N204" s="21">
        <v>0</v>
      </c>
      <c r="O204" s="21">
        <v>0</v>
      </c>
      <c r="P204" s="22">
        <f t="shared" si="16"/>
        <v>0</v>
      </c>
      <c r="Q204" s="23">
        <v>0</v>
      </c>
      <c r="R204" s="21">
        <v>0</v>
      </c>
      <c r="S204" s="21">
        <v>0</v>
      </c>
      <c r="T204" s="21">
        <v>0</v>
      </c>
      <c r="U204" s="22">
        <f t="shared" si="17"/>
        <v>0</v>
      </c>
      <c r="V204" s="23">
        <v>0</v>
      </c>
      <c r="W204" s="21">
        <v>0</v>
      </c>
      <c r="X204" s="21">
        <v>0</v>
      </c>
      <c r="Y204" s="21">
        <v>0</v>
      </c>
      <c r="Z204" s="22">
        <f t="shared" si="18"/>
        <v>0</v>
      </c>
      <c r="AA204" s="23">
        <v>0</v>
      </c>
      <c r="AB204" s="27">
        <f t="shared" si="19"/>
        <v>0</v>
      </c>
    </row>
    <row r="205" spans="1:28" x14ac:dyDescent="0.25">
      <c r="A205" s="18"/>
      <c r="B205" s="18" t="s">
        <v>2459</v>
      </c>
      <c r="C205" s="18" t="s">
        <v>2460</v>
      </c>
      <c r="D205" s="3" t="s">
        <v>1260</v>
      </c>
      <c r="E205" s="3" t="s">
        <v>4260</v>
      </c>
      <c r="F205" s="3" t="s">
        <v>42</v>
      </c>
      <c r="G205" s="3" t="s">
        <v>4282</v>
      </c>
      <c r="H205" s="21">
        <v>0</v>
      </c>
      <c r="I205" s="21">
        <v>0</v>
      </c>
      <c r="J205" s="21">
        <v>0</v>
      </c>
      <c r="K205" s="22">
        <f t="shared" si="15"/>
        <v>0</v>
      </c>
      <c r="L205" s="23">
        <v>0</v>
      </c>
      <c r="M205" s="21">
        <v>0</v>
      </c>
      <c r="N205" s="21">
        <v>0</v>
      </c>
      <c r="O205" s="21">
        <v>0</v>
      </c>
      <c r="P205" s="22">
        <f t="shared" si="16"/>
        <v>0</v>
      </c>
      <c r="Q205" s="23">
        <v>0</v>
      </c>
      <c r="R205" s="21">
        <v>0</v>
      </c>
      <c r="S205" s="21">
        <v>0</v>
      </c>
      <c r="T205" s="21">
        <v>0</v>
      </c>
      <c r="U205" s="22">
        <f t="shared" si="17"/>
        <v>0</v>
      </c>
      <c r="V205" s="23">
        <v>0</v>
      </c>
      <c r="W205" s="21">
        <v>0</v>
      </c>
      <c r="X205" s="21">
        <v>0</v>
      </c>
      <c r="Y205" s="21">
        <v>0</v>
      </c>
      <c r="Z205" s="22">
        <f t="shared" si="18"/>
        <v>0</v>
      </c>
      <c r="AA205" s="23">
        <v>0</v>
      </c>
      <c r="AB205" s="27">
        <f t="shared" si="19"/>
        <v>0</v>
      </c>
    </row>
    <row r="206" spans="1:28" x14ac:dyDescent="0.25">
      <c r="A206" s="18"/>
      <c r="B206" s="18" t="s">
        <v>2461</v>
      </c>
      <c r="C206" s="18" t="s">
        <v>2462</v>
      </c>
      <c r="D206" s="3" t="s">
        <v>1261</v>
      </c>
      <c r="E206" s="3" t="s">
        <v>4261</v>
      </c>
      <c r="F206" s="3" t="s">
        <v>42</v>
      </c>
      <c r="G206" s="3" t="s">
        <v>4283</v>
      </c>
      <c r="H206" s="21">
        <v>0</v>
      </c>
      <c r="I206" s="21">
        <v>0</v>
      </c>
      <c r="J206" s="21">
        <v>0</v>
      </c>
      <c r="K206" s="22">
        <f t="shared" si="15"/>
        <v>0</v>
      </c>
      <c r="L206" s="23">
        <v>0</v>
      </c>
      <c r="M206" s="21">
        <v>0</v>
      </c>
      <c r="N206" s="21">
        <v>0</v>
      </c>
      <c r="O206" s="21">
        <v>0</v>
      </c>
      <c r="P206" s="22">
        <f t="shared" si="16"/>
        <v>0</v>
      </c>
      <c r="Q206" s="23">
        <v>0</v>
      </c>
      <c r="R206" s="21">
        <v>0</v>
      </c>
      <c r="S206" s="21">
        <v>0</v>
      </c>
      <c r="T206" s="21">
        <v>0</v>
      </c>
      <c r="U206" s="22">
        <f t="shared" si="17"/>
        <v>0</v>
      </c>
      <c r="V206" s="23">
        <v>0</v>
      </c>
      <c r="W206" s="21">
        <v>0</v>
      </c>
      <c r="X206" s="21">
        <v>0</v>
      </c>
      <c r="Y206" s="21">
        <v>0</v>
      </c>
      <c r="Z206" s="22">
        <f t="shared" si="18"/>
        <v>0</v>
      </c>
      <c r="AA206" s="23">
        <v>0</v>
      </c>
      <c r="AB206" s="27">
        <f t="shared" si="19"/>
        <v>0</v>
      </c>
    </row>
    <row r="207" spans="1:28" x14ac:dyDescent="0.25">
      <c r="A207" s="18"/>
      <c r="B207" s="18" t="s">
        <v>2463</v>
      </c>
      <c r="C207" s="18" t="s">
        <v>2464</v>
      </c>
      <c r="D207" s="3" t="s">
        <v>1262</v>
      </c>
      <c r="E207" s="3" t="s">
        <v>4262</v>
      </c>
      <c r="F207" s="3" t="s">
        <v>42</v>
      </c>
      <c r="G207" s="3" t="s">
        <v>4284</v>
      </c>
      <c r="H207" s="21">
        <v>0</v>
      </c>
      <c r="I207" s="21">
        <v>0</v>
      </c>
      <c r="J207" s="21">
        <v>0</v>
      </c>
      <c r="K207" s="22">
        <f t="shared" si="15"/>
        <v>0</v>
      </c>
      <c r="L207" s="23">
        <v>0</v>
      </c>
      <c r="M207" s="21">
        <v>0</v>
      </c>
      <c r="N207" s="21">
        <v>0</v>
      </c>
      <c r="O207" s="21">
        <v>0</v>
      </c>
      <c r="P207" s="22">
        <f t="shared" si="16"/>
        <v>0</v>
      </c>
      <c r="Q207" s="23">
        <v>0</v>
      </c>
      <c r="R207" s="21">
        <v>0</v>
      </c>
      <c r="S207" s="21">
        <v>0</v>
      </c>
      <c r="T207" s="21">
        <v>0</v>
      </c>
      <c r="U207" s="22">
        <f t="shared" si="17"/>
        <v>0</v>
      </c>
      <c r="V207" s="23">
        <v>0</v>
      </c>
      <c r="W207" s="21">
        <v>0</v>
      </c>
      <c r="X207" s="21">
        <v>0</v>
      </c>
      <c r="Y207" s="21">
        <v>0</v>
      </c>
      <c r="Z207" s="22">
        <f t="shared" si="18"/>
        <v>0</v>
      </c>
      <c r="AA207" s="23">
        <v>0</v>
      </c>
      <c r="AB207" s="27">
        <f t="shared" si="19"/>
        <v>0</v>
      </c>
    </row>
    <row r="208" spans="1:28" x14ac:dyDescent="0.25">
      <c r="A208" s="18"/>
      <c r="B208" s="18" t="s">
        <v>2465</v>
      </c>
      <c r="C208" s="18" t="s">
        <v>2466</v>
      </c>
      <c r="D208" s="3" t="s">
        <v>1263</v>
      </c>
      <c r="E208" s="3" t="s">
        <v>4263</v>
      </c>
      <c r="F208" s="3" t="s">
        <v>42</v>
      </c>
      <c r="G208" s="3" t="s">
        <v>4285</v>
      </c>
      <c r="H208" s="21">
        <v>0</v>
      </c>
      <c r="I208" s="21">
        <v>0</v>
      </c>
      <c r="J208" s="21">
        <v>0</v>
      </c>
      <c r="K208" s="22">
        <f t="shared" si="15"/>
        <v>0</v>
      </c>
      <c r="L208" s="23">
        <v>0</v>
      </c>
      <c r="M208" s="21">
        <v>0</v>
      </c>
      <c r="N208" s="21">
        <v>0</v>
      </c>
      <c r="O208" s="21">
        <v>0</v>
      </c>
      <c r="P208" s="22">
        <f t="shared" si="16"/>
        <v>0</v>
      </c>
      <c r="Q208" s="23">
        <v>0</v>
      </c>
      <c r="R208" s="21">
        <v>0</v>
      </c>
      <c r="S208" s="21">
        <v>0</v>
      </c>
      <c r="T208" s="21">
        <v>0</v>
      </c>
      <c r="U208" s="22">
        <f t="shared" si="17"/>
        <v>0</v>
      </c>
      <c r="V208" s="23">
        <v>0</v>
      </c>
      <c r="W208" s="21">
        <v>0</v>
      </c>
      <c r="X208" s="21">
        <v>0</v>
      </c>
      <c r="Y208" s="21">
        <v>0</v>
      </c>
      <c r="Z208" s="22">
        <f t="shared" si="18"/>
        <v>0</v>
      </c>
      <c r="AA208" s="23">
        <v>0</v>
      </c>
      <c r="AB208" s="27">
        <f t="shared" si="19"/>
        <v>0</v>
      </c>
    </row>
    <row r="209" spans="1:28" x14ac:dyDescent="0.25">
      <c r="A209" s="18"/>
      <c r="B209" s="18" t="s">
        <v>2467</v>
      </c>
      <c r="C209" s="18" t="s">
        <v>2468</v>
      </c>
      <c r="D209" s="3" t="s">
        <v>1264</v>
      </c>
      <c r="E209" s="3" t="s">
        <v>4264</v>
      </c>
      <c r="F209" s="3" t="s">
        <v>42</v>
      </c>
      <c r="G209" s="3" t="s">
        <v>4286</v>
      </c>
      <c r="H209" s="21">
        <v>0</v>
      </c>
      <c r="I209" s="21">
        <v>0</v>
      </c>
      <c r="J209" s="21">
        <v>0</v>
      </c>
      <c r="K209" s="22">
        <f t="shared" si="15"/>
        <v>0</v>
      </c>
      <c r="L209" s="23">
        <v>0</v>
      </c>
      <c r="M209" s="21">
        <v>0</v>
      </c>
      <c r="N209" s="21">
        <v>0</v>
      </c>
      <c r="O209" s="21">
        <v>0</v>
      </c>
      <c r="P209" s="22">
        <f t="shared" si="16"/>
        <v>0</v>
      </c>
      <c r="Q209" s="23">
        <v>0</v>
      </c>
      <c r="R209" s="21">
        <v>0</v>
      </c>
      <c r="S209" s="21">
        <v>0</v>
      </c>
      <c r="T209" s="21">
        <v>0</v>
      </c>
      <c r="U209" s="22">
        <f t="shared" si="17"/>
        <v>0</v>
      </c>
      <c r="V209" s="23">
        <v>0</v>
      </c>
      <c r="W209" s="21">
        <v>0</v>
      </c>
      <c r="X209" s="21">
        <v>0</v>
      </c>
      <c r="Y209" s="21">
        <v>0</v>
      </c>
      <c r="Z209" s="22">
        <f t="shared" si="18"/>
        <v>0</v>
      </c>
      <c r="AA209" s="23">
        <v>0</v>
      </c>
      <c r="AB209" s="27">
        <f t="shared" si="19"/>
        <v>0</v>
      </c>
    </row>
    <row r="210" spans="1:28" x14ac:dyDescent="0.25">
      <c r="A210" s="18"/>
      <c r="B210" s="18" t="s">
        <v>2469</v>
      </c>
      <c r="C210" s="18" t="s">
        <v>2470</v>
      </c>
      <c r="D210" s="3" t="s">
        <v>1265</v>
      </c>
      <c r="E210" s="3" t="s">
        <v>4265</v>
      </c>
      <c r="F210" s="3" t="s">
        <v>42</v>
      </c>
      <c r="G210" s="3" t="s">
        <v>4287</v>
      </c>
      <c r="H210" s="21">
        <v>0</v>
      </c>
      <c r="I210" s="21">
        <v>0</v>
      </c>
      <c r="J210" s="21">
        <v>0</v>
      </c>
      <c r="K210" s="22">
        <f t="shared" si="15"/>
        <v>0</v>
      </c>
      <c r="L210" s="23">
        <v>0</v>
      </c>
      <c r="M210" s="21">
        <v>0</v>
      </c>
      <c r="N210" s="21">
        <v>0</v>
      </c>
      <c r="O210" s="21">
        <v>0</v>
      </c>
      <c r="P210" s="22">
        <f t="shared" si="16"/>
        <v>0</v>
      </c>
      <c r="Q210" s="23">
        <v>0</v>
      </c>
      <c r="R210" s="21">
        <v>0</v>
      </c>
      <c r="S210" s="21">
        <v>0</v>
      </c>
      <c r="T210" s="21">
        <v>0</v>
      </c>
      <c r="U210" s="22">
        <f t="shared" si="17"/>
        <v>0</v>
      </c>
      <c r="V210" s="23">
        <v>0</v>
      </c>
      <c r="W210" s="21">
        <v>0</v>
      </c>
      <c r="X210" s="21">
        <v>0</v>
      </c>
      <c r="Y210" s="21">
        <v>0</v>
      </c>
      <c r="Z210" s="22">
        <f t="shared" si="18"/>
        <v>0</v>
      </c>
      <c r="AA210" s="23">
        <v>0</v>
      </c>
      <c r="AB210" s="27">
        <f t="shared" si="19"/>
        <v>0</v>
      </c>
    </row>
    <row r="211" spans="1:28" x14ac:dyDescent="0.25">
      <c r="A211" s="18"/>
      <c r="B211" s="18" t="s">
        <v>2471</v>
      </c>
      <c r="C211" s="18" t="s">
        <v>2472</v>
      </c>
      <c r="D211" s="3" t="s">
        <v>1266</v>
      </c>
      <c r="E211" s="3" t="s">
        <v>4266</v>
      </c>
      <c r="F211" s="3" t="s">
        <v>42</v>
      </c>
      <c r="G211" s="3" t="s">
        <v>4288</v>
      </c>
      <c r="H211" s="21">
        <v>0</v>
      </c>
      <c r="I211" s="21">
        <v>0</v>
      </c>
      <c r="J211" s="21">
        <v>0</v>
      </c>
      <c r="K211" s="22">
        <f t="shared" si="15"/>
        <v>0</v>
      </c>
      <c r="L211" s="23">
        <v>0</v>
      </c>
      <c r="M211" s="21">
        <v>0</v>
      </c>
      <c r="N211" s="21">
        <v>0</v>
      </c>
      <c r="O211" s="21">
        <v>0</v>
      </c>
      <c r="P211" s="22">
        <f t="shared" si="16"/>
        <v>0</v>
      </c>
      <c r="Q211" s="23">
        <v>0</v>
      </c>
      <c r="R211" s="21">
        <v>0</v>
      </c>
      <c r="S211" s="21">
        <v>0</v>
      </c>
      <c r="T211" s="21">
        <v>0</v>
      </c>
      <c r="U211" s="22">
        <f t="shared" si="17"/>
        <v>0</v>
      </c>
      <c r="V211" s="23">
        <v>0</v>
      </c>
      <c r="W211" s="21">
        <v>0</v>
      </c>
      <c r="X211" s="21">
        <v>0</v>
      </c>
      <c r="Y211" s="21">
        <v>0</v>
      </c>
      <c r="Z211" s="22">
        <f t="shared" si="18"/>
        <v>0</v>
      </c>
      <c r="AA211" s="23">
        <v>0</v>
      </c>
      <c r="AB211" s="27">
        <f t="shared" si="19"/>
        <v>0</v>
      </c>
    </row>
    <row r="212" spans="1:28" x14ac:dyDescent="0.25">
      <c r="A212" s="18"/>
      <c r="B212" s="18" t="s">
        <v>2473</v>
      </c>
      <c r="C212" s="18" t="s">
        <v>2474</v>
      </c>
      <c r="D212" s="3" t="s">
        <v>1267</v>
      </c>
      <c r="E212" s="3" t="s">
        <v>4267</v>
      </c>
      <c r="F212" s="3" t="s">
        <v>42</v>
      </c>
      <c r="G212" s="3" t="s">
        <v>4289</v>
      </c>
      <c r="H212" s="21">
        <v>0</v>
      </c>
      <c r="I212" s="21">
        <v>0</v>
      </c>
      <c r="J212" s="21">
        <v>0</v>
      </c>
      <c r="K212" s="22">
        <f t="shared" si="15"/>
        <v>0</v>
      </c>
      <c r="L212" s="23">
        <v>0</v>
      </c>
      <c r="M212" s="21">
        <v>0</v>
      </c>
      <c r="N212" s="21">
        <v>0</v>
      </c>
      <c r="O212" s="21">
        <v>0</v>
      </c>
      <c r="P212" s="22">
        <f t="shared" si="16"/>
        <v>0</v>
      </c>
      <c r="Q212" s="23">
        <v>0</v>
      </c>
      <c r="R212" s="21">
        <v>0</v>
      </c>
      <c r="S212" s="21">
        <v>0</v>
      </c>
      <c r="T212" s="21">
        <v>0</v>
      </c>
      <c r="U212" s="22">
        <f t="shared" si="17"/>
        <v>0</v>
      </c>
      <c r="V212" s="23">
        <v>0</v>
      </c>
      <c r="W212" s="21">
        <v>0</v>
      </c>
      <c r="X212" s="21">
        <v>0</v>
      </c>
      <c r="Y212" s="21">
        <v>0</v>
      </c>
      <c r="Z212" s="22">
        <f t="shared" si="18"/>
        <v>0</v>
      </c>
      <c r="AA212" s="23">
        <v>0</v>
      </c>
      <c r="AB212" s="27">
        <f t="shared" si="19"/>
        <v>0</v>
      </c>
    </row>
    <row r="213" spans="1:28" x14ac:dyDescent="0.25">
      <c r="A213" s="18"/>
      <c r="B213" s="18" t="s">
        <v>2475</v>
      </c>
      <c r="C213" s="18" t="s">
        <v>2476</v>
      </c>
      <c r="D213" s="3" t="s">
        <v>1268</v>
      </c>
      <c r="E213" s="3" t="s">
        <v>4268</v>
      </c>
      <c r="F213" s="3" t="s">
        <v>42</v>
      </c>
      <c r="G213" s="3" t="s">
        <v>4290</v>
      </c>
      <c r="H213" s="21">
        <v>0</v>
      </c>
      <c r="I213" s="21">
        <v>0</v>
      </c>
      <c r="J213" s="21">
        <v>0</v>
      </c>
      <c r="K213" s="22">
        <f t="shared" si="15"/>
        <v>0</v>
      </c>
      <c r="L213" s="23">
        <v>0</v>
      </c>
      <c r="M213" s="21">
        <v>0</v>
      </c>
      <c r="N213" s="21">
        <v>0</v>
      </c>
      <c r="O213" s="21">
        <v>0</v>
      </c>
      <c r="P213" s="22">
        <f t="shared" si="16"/>
        <v>0</v>
      </c>
      <c r="Q213" s="23">
        <v>0</v>
      </c>
      <c r="R213" s="21">
        <v>0</v>
      </c>
      <c r="S213" s="21">
        <v>0</v>
      </c>
      <c r="T213" s="21">
        <v>0</v>
      </c>
      <c r="U213" s="22">
        <f t="shared" si="17"/>
        <v>0</v>
      </c>
      <c r="V213" s="23">
        <v>0</v>
      </c>
      <c r="W213" s="21">
        <v>0</v>
      </c>
      <c r="X213" s="21">
        <v>0</v>
      </c>
      <c r="Y213" s="21">
        <v>0</v>
      </c>
      <c r="Z213" s="22">
        <f t="shared" si="18"/>
        <v>0</v>
      </c>
      <c r="AA213" s="23">
        <v>0</v>
      </c>
      <c r="AB213" s="27">
        <f t="shared" si="19"/>
        <v>0</v>
      </c>
    </row>
    <row r="214" spans="1:28" x14ac:dyDescent="0.25">
      <c r="A214" s="18"/>
      <c r="B214" s="18" t="s">
        <v>2477</v>
      </c>
      <c r="C214" s="18" t="s">
        <v>2478</v>
      </c>
      <c r="D214" s="3" t="s">
        <v>1269</v>
      </c>
      <c r="E214" s="3" t="s">
        <v>4269</v>
      </c>
      <c r="F214" s="3" t="s">
        <v>42</v>
      </c>
      <c r="G214" s="3" t="s">
        <v>4291</v>
      </c>
      <c r="H214" s="21">
        <v>0</v>
      </c>
      <c r="I214" s="21">
        <v>0</v>
      </c>
      <c r="J214" s="21">
        <v>0</v>
      </c>
      <c r="K214" s="22">
        <f t="shared" si="15"/>
        <v>0</v>
      </c>
      <c r="L214" s="23">
        <v>0</v>
      </c>
      <c r="M214" s="21">
        <v>0</v>
      </c>
      <c r="N214" s="21">
        <v>0</v>
      </c>
      <c r="O214" s="21">
        <v>0</v>
      </c>
      <c r="P214" s="22">
        <f t="shared" si="16"/>
        <v>0</v>
      </c>
      <c r="Q214" s="23">
        <v>0</v>
      </c>
      <c r="R214" s="21">
        <v>0</v>
      </c>
      <c r="S214" s="21">
        <v>0</v>
      </c>
      <c r="T214" s="21">
        <v>0</v>
      </c>
      <c r="U214" s="22">
        <f t="shared" si="17"/>
        <v>0</v>
      </c>
      <c r="V214" s="23">
        <v>0</v>
      </c>
      <c r="W214" s="21">
        <v>0</v>
      </c>
      <c r="X214" s="21">
        <v>0</v>
      </c>
      <c r="Y214" s="21">
        <v>0</v>
      </c>
      <c r="Z214" s="22">
        <f t="shared" si="18"/>
        <v>0</v>
      </c>
      <c r="AA214" s="23">
        <v>0</v>
      </c>
      <c r="AB214" s="27">
        <f t="shared" si="19"/>
        <v>0</v>
      </c>
    </row>
    <row r="215" spans="1:28" x14ac:dyDescent="0.25">
      <c r="A215" s="18"/>
      <c r="B215" s="18" t="s">
        <v>2479</v>
      </c>
      <c r="C215" s="18" t="s">
        <v>2480</v>
      </c>
      <c r="D215" s="3" t="s">
        <v>1270</v>
      </c>
      <c r="E215" s="3" t="s">
        <v>4270</v>
      </c>
      <c r="F215" s="3" t="s">
        <v>42</v>
      </c>
      <c r="G215" s="3" t="s">
        <v>4292</v>
      </c>
      <c r="H215" s="21">
        <v>0</v>
      </c>
      <c r="I215" s="21">
        <v>0</v>
      </c>
      <c r="J215" s="21">
        <v>0</v>
      </c>
      <c r="K215" s="22">
        <f t="shared" si="15"/>
        <v>0</v>
      </c>
      <c r="L215" s="23">
        <v>0</v>
      </c>
      <c r="M215" s="21">
        <v>0</v>
      </c>
      <c r="N215" s="21">
        <v>0</v>
      </c>
      <c r="O215" s="21">
        <v>0</v>
      </c>
      <c r="P215" s="22">
        <f t="shared" si="16"/>
        <v>0</v>
      </c>
      <c r="Q215" s="23">
        <v>0</v>
      </c>
      <c r="R215" s="21">
        <v>0</v>
      </c>
      <c r="S215" s="21">
        <v>0</v>
      </c>
      <c r="T215" s="21">
        <v>0</v>
      </c>
      <c r="U215" s="22">
        <f t="shared" si="17"/>
        <v>0</v>
      </c>
      <c r="V215" s="23">
        <v>0</v>
      </c>
      <c r="W215" s="21">
        <v>0</v>
      </c>
      <c r="X215" s="21">
        <v>0</v>
      </c>
      <c r="Y215" s="21">
        <v>0</v>
      </c>
      <c r="Z215" s="22">
        <f t="shared" si="18"/>
        <v>0</v>
      </c>
      <c r="AA215" s="23">
        <v>0</v>
      </c>
      <c r="AB215" s="27">
        <f t="shared" si="19"/>
        <v>0</v>
      </c>
    </row>
    <row r="216" spans="1:28" x14ac:dyDescent="0.25">
      <c r="A216" s="18"/>
      <c r="B216" s="18" t="s">
        <v>2481</v>
      </c>
      <c r="C216" s="18" t="s">
        <v>2482</v>
      </c>
      <c r="D216" s="3" t="s">
        <v>1271</v>
      </c>
      <c r="E216" s="3" t="s">
        <v>4271</v>
      </c>
      <c r="F216" s="3" t="s">
        <v>42</v>
      </c>
      <c r="G216" s="3" t="s">
        <v>4293</v>
      </c>
      <c r="H216" s="21">
        <v>0</v>
      </c>
      <c r="I216" s="21">
        <v>0</v>
      </c>
      <c r="J216" s="21">
        <v>0</v>
      </c>
      <c r="K216" s="22">
        <f t="shared" si="15"/>
        <v>0</v>
      </c>
      <c r="L216" s="23">
        <v>0</v>
      </c>
      <c r="M216" s="21">
        <v>0</v>
      </c>
      <c r="N216" s="21">
        <v>0</v>
      </c>
      <c r="O216" s="21">
        <v>0</v>
      </c>
      <c r="P216" s="22">
        <f t="shared" si="16"/>
        <v>0</v>
      </c>
      <c r="Q216" s="23">
        <v>0</v>
      </c>
      <c r="R216" s="21">
        <v>0</v>
      </c>
      <c r="S216" s="21">
        <v>0</v>
      </c>
      <c r="T216" s="21">
        <v>0</v>
      </c>
      <c r="U216" s="22">
        <f t="shared" si="17"/>
        <v>0</v>
      </c>
      <c r="V216" s="23">
        <v>0</v>
      </c>
      <c r="W216" s="21">
        <v>0</v>
      </c>
      <c r="X216" s="21">
        <v>0</v>
      </c>
      <c r="Y216" s="21">
        <v>0</v>
      </c>
      <c r="Z216" s="22">
        <f t="shared" si="18"/>
        <v>0</v>
      </c>
      <c r="AA216" s="23">
        <v>0</v>
      </c>
      <c r="AB216" s="27">
        <f t="shared" si="19"/>
        <v>0</v>
      </c>
    </row>
    <row r="217" spans="1:28" x14ac:dyDescent="0.25">
      <c r="A217" s="18"/>
      <c r="B217" s="18" t="s">
        <v>2483</v>
      </c>
      <c r="C217" s="18" t="s">
        <v>2484</v>
      </c>
      <c r="D217" s="3" t="s">
        <v>1272</v>
      </c>
      <c r="E217" s="3" t="s">
        <v>4272</v>
      </c>
      <c r="F217" s="3" t="s">
        <v>42</v>
      </c>
      <c r="G217" s="3" t="s">
        <v>4294</v>
      </c>
      <c r="H217" s="21">
        <v>0</v>
      </c>
      <c r="I217" s="21">
        <v>0</v>
      </c>
      <c r="J217" s="21">
        <v>0</v>
      </c>
      <c r="K217" s="22">
        <f t="shared" si="15"/>
        <v>0</v>
      </c>
      <c r="L217" s="23">
        <v>0</v>
      </c>
      <c r="M217" s="21">
        <v>0</v>
      </c>
      <c r="N217" s="21">
        <v>0</v>
      </c>
      <c r="O217" s="21">
        <v>0</v>
      </c>
      <c r="P217" s="22">
        <f t="shared" si="16"/>
        <v>0</v>
      </c>
      <c r="Q217" s="23">
        <v>0</v>
      </c>
      <c r="R217" s="21">
        <v>0</v>
      </c>
      <c r="S217" s="21">
        <v>0</v>
      </c>
      <c r="T217" s="21">
        <v>0</v>
      </c>
      <c r="U217" s="22">
        <f t="shared" si="17"/>
        <v>0</v>
      </c>
      <c r="V217" s="23">
        <v>0</v>
      </c>
      <c r="W217" s="21">
        <v>0</v>
      </c>
      <c r="X217" s="21">
        <v>0</v>
      </c>
      <c r="Y217" s="21">
        <v>0</v>
      </c>
      <c r="Z217" s="22">
        <f t="shared" si="18"/>
        <v>0</v>
      </c>
      <c r="AA217" s="23">
        <v>0</v>
      </c>
      <c r="AB217" s="27">
        <f t="shared" si="19"/>
        <v>0</v>
      </c>
    </row>
    <row r="218" spans="1:28" x14ac:dyDescent="0.25">
      <c r="A218" s="18"/>
      <c r="B218" s="18" t="s">
        <v>2485</v>
      </c>
      <c r="C218" s="18" t="s">
        <v>2486</v>
      </c>
      <c r="D218" s="3" t="s">
        <v>1273</v>
      </c>
      <c r="E218" s="3" t="s">
        <v>4273</v>
      </c>
      <c r="F218" s="3" t="s">
        <v>42</v>
      </c>
      <c r="G218" s="3" t="s">
        <v>4295</v>
      </c>
      <c r="H218" s="21">
        <v>0</v>
      </c>
      <c r="I218" s="21">
        <v>0</v>
      </c>
      <c r="J218" s="21">
        <v>0</v>
      </c>
      <c r="K218" s="22">
        <f t="shared" si="15"/>
        <v>0</v>
      </c>
      <c r="L218" s="23">
        <v>0</v>
      </c>
      <c r="M218" s="21">
        <v>0</v>
      </c>
      <c r="N218" s="21">
        <v>0</v>
      </c>
      <c r="O218" s="21">
        <v>0</v>
      </c>
      <c r="P218" s="22">
        <f t="shared" si="16"/>
        <v>0</v>
      </c>
      <c r="Q218" s="23">
        <v>0</v>
      </c>
      <c r="R218" s="21">
        <v>0</v>
      </c>
      <c r="S218" s="21">
        <v>0</v>
      </c>
      <c r="T218" s="21">
        <v>0</v>
      </c>
      <c r="U218" s="22">
        <f t="shared" si="17"/>
        <v>0</v>
      </c>
      <c r="V218" s="23">
        <v>0</v>
      </c>
      <c r="W218" s="21">
        <v>0</v>
      </c>
      <c r="X218" s="21">
        <v>0</v>
      </c>
      <c r="Y218" s="21">
        <v>0</v>
      </c>
      <c r="Z218" s="22">
        <f t="shared" si="18"/>
        <v>0</v>
      </c>
      <c r="AA218" s="23">
        <v>0</v>
      </c>
      <c r="AB218" s="27">
        <f t="shared" si="19"/>
        <v>0</v>
      </c>
    </row>
    <row r="219" spans="1:28" x14ac:dyDescent="0.25">
      <c r="A219" s="18"/>
      <c r="B219" s="18" t="s">
        <v>2487</v>
      </c>
      <c r="C219" s="18" t="s">
        <v>2488</v>
      </c>
      <c r="D219" s="3" t="s">
        <v>1274</v>
      </c>
      <c r="E219" s="3" t="s">
        <v>4274</v>
      </c>
      <c r="F219" s="3" t="s">
        <v>42</v>
      </c>
      <c r="G219" s="3" t="s">
        <v>4296</v>
      </c>
      <c r="H219" s="21">
        <v>0</v>
      </c>
      <c r="I219" s="21">
        <v>0</v>
      </c>
      <c r="J219" s="21">
        <v>0</v>
      </c>
      <c r="K219" s="22">
        <f t="shared" si="15"/>
        <v>0</v>
      </c>
      <c r="L219" s="23">
        <v>0</v>
      </c>
      <c r="M219" s="21">
        <v>0</v>
      </c>
      <c r="N219" s="21">
        <v>0</v>
      </c>
      <c r="O219" s="21">
        <v>0</v>
      </c>
      <c r="P219" s="22">
        <f t="shared" si="16"/>
        <v>0</v>
      </c>
      <c r="Q219" s="23">
        <v>0</v>
      </c>
      <c r="R219" s="21">
        <v>0</v>
      </c>
      <c r="S219" s="21">
        <v>0</v>
      </c>
      <c r="T219" s="21">
        <v>0</v>
      </c>
      <c r="U219" s="22">
        <f t="shared" si="17"/>
        <v>0</v>
      </c>
      <c r="V219" s="23">
        <v>0</v>
      </c>
      <c r="W219" s="21">
        <v>0</v>
      </c>
      <c r="X219" s="21">
        <v>0</v>
      </c>
      <c r="Y219" s="21">
        <v>0</v>
      </c>
      <c r="Z219" s="22">
        <f t="shared" si="18"/>
        <v>0</v>
      </c>
      <c r="AA219" s="23">
        <v>0</v>
      </c>
      <c r="AB219" s="27">
        <f t="shared" si="19"/>
        <v>0</v>
      </c>
    </row>
    <row r="220" spans="1:28" x14ac:dyDescent="0.25">
      <c r="A220" s="18"/>
      <c r="B220" s="18" t="s">
        <v>2489</v>
      </c>
      <c r="C220" s="18" t="s">
        <v>2490</v>
      </c>
      <c r="D220" s="3" t="s">
        <v>1275</v>
      </c>
      <c r="E220" s="3" t="s">
        <v>4275</v>
      </c>
      <c r="F220" s="3" t="s">
        <v>42</v>
      </c>
      <c r="G220" s="3" t="s">
        <v>4297</v>
      </c>
      <c r="H220" s="21">
        <v>0</v>
      </c>
      <c r="I220" s="21">
        <v>0</v>
      </c>
      <c r="J220" s="21">
        <v>0</v>
      </c>
      <c r="K220" s="22">
        <f t="shared" si="15"/>
        <v>0</v>
      </c>
      <c r="L220" s="23">
        <v>0</v>
      </c>
      <c r="M220" s="21">
        <v>0</v>
      </c>
      <c r="N220" s="21">
        <v>0</v>
      </c>
      <c r="O220" s="21">
        <v>0</v>
      </c>
      <c r="P220" s="22">
        <f t="shared" si="16"/>
        <v>0</v>
      </c>
      <c r="Q220" s="23">
        <v>0</v>
      </c>
      <c r="R220" s="21">
        <v>0</v>
      </c>
      <c r="S220" s="21">
        <v>0</v>
      </c>
      <c r="T220" s="21">
        <v>0</v>
      </c>
      <c r="U220" s="22">
        <f t="shared" si="17"/>
        <v>0</v>
      </c>
      <c r="V220" s="23">
        <v>0</v>
      </c>
      <c r="W220" s="21">
        <v>0</v>
      </c>
      <c r="X220" s="21">
        <v>0</v>
      </c>
      <c r="Y220" s="21">
        <v>0</v>
      </c>
      <c r="Z220" s="22">
        <f t="shared" si="18"/>
        <v>0</v>
      </c>
      <c r="AA220" s="23">
        <v>0</v>
      </c>
      <c r="AB220" s="27">
        <f t="shared" si="19"/>
        <v>0</v>
      </c>
    </row>
    <row r="221" spans="1:28" x14ac:dyDescent="0.25">
      <c r="A221" s="18"/>
      <c r="B221" s="18" t="s">
        <v>2491</v>
      </c>
      <c r="C221" s="18" t="s">
        <v>2492</v>
      </c>
      <c r="D221" s="3" t="s">
        <v>1276</v>
      </c>
      <c r="E221" s="3" t="s">
        <v>4276</v>
      </c>
      <c r="F221" s="3" t="s">
        <v>42</v>
      </c>
      <c r="G221" s="3" t="s">
        <v>4298</v>
      </c>
      <c r="H221" s="21">
        <v>0</v>
      </c>
      <c r="I221" s="21">
        <v>0</v>
      </c>
      <c r="J221" s="21">
        <v>0</v>
      </c>
      <c r="K221" s="22">
        <f t="shared" si="15"/>
        <v>0</v>
      </c>
      <c r="L221" s="23">
        <v>0</v>
      </c>
      <c r="M221" s="21">
        <v>0</v>
      </c>
      <c r="N221" s="21">
        <v>0</v>
      </c>
      <c r="O221" s="21">
        <v>0</v>
      </c>
      <c r="P221" s="22">
        <f t="shared" si="16"/>
        <v>0</v>
      </c>
      <c r="Q221" s="23">
        <v>0</v>
      </c>
      <c r="R221" s="21">
        <v>0</v>
      </c>
      <c r="S221" s="21">
        <v>0</v>
      </c>
      <c r="T221" s="21">
        <v>0</v>
      </c>
      <c r="U221" s="22">
        <f t="shared" si="17"/>
        <v>0</v>
      </c>
      <c r="V221" s="23">
        <v>0</v>
      </c>
      <c r="W221" s="21">
        <v>0</v>
      </c>
      <c r="X221" s="21">
        <v>0</v>
      </c>
      <c r="Y221" s="21">
        <v>0</v>
      </c>
      <c r="Z221" s="22">
        <f t="shared" si="18"/>
        <v>0</v>
      </c>
      <c r="AA221" s="23">
        <v>0</v>
      </c>
      <c r="AB221" s="27">
        <f t="shared" si="19"/>
        <v>0</v>
      </c>
    </row>
    <row r="222" spans="1:28" x14ac:dyDescent="0.25">
      <c r="A222" s="18"/>
      <c r="B222" s="18" t="s">
        <v>2493</v>
      </c>
      <c r="C222" s="18" t="s">
        <v>2494</v>
      </c>
      <c r="D222" s="3" t="s">
        <v>1277</v>
      </c>
      <c r="E222" s="3" t="s">
        <v>4277</v>
      </c>
      <c r="F222" s="3" t="s">
        <v>42</v>
      </c>
      <c r="G222" s="3" t="s">
        <v>4299</v>
      </c>
      <c r="H222" s="21">
        <v>0</v>
      </c>
      <c r="I222" s="21">
        <v>0</v>
      </c>
      <c r="J222" s="21">
        <v>0</v>
      </c>
      <c r="K222" s="22">
        <f t="shared" si="15"/>
        <v>0</v>
      </c>
      <c r="L222" s="23">
        <v>0</v>
      </c>
      <c r="M222" s="21">
        <v>0</v>
      </c>
      <c r="N222" s="21">
        <v>0</v>
      </c>
      <c r="O222" s="21">
        <v>0</v>
      </c>
      <c r="P222" s="22">
        <f t="shared" si="16"/>
        <v>0</v>
      </c>
      <c r="Q222" s="23">
        <v>0</v>
      </c>
      <c r="R222" s="21">
        <v>0</v>
      </c>
      <c r="S222" s="21">
        <v>0</v>
      </c>
      <c r="T222" s="21">
        <v>0</v>
      </c>
      <c r="U222" s="22">
        <f t="shared" si="17"/>
        <v>0</v>
      </c>
      <c r="V222" s="23">
        <v>0</v>
      </c>
      <c r="W222" s="21">
        <v>0</v>
      </c>
      <c r="X222" s="21">
        <v>0</v>
      </c>
      <c r="Y222" s="21">
        <v>0</v>
      </c>
      <c r="Z222" s="22">
        <f t="shared" si="18"/>
        <v>0</v>
      </c>
      <c r="AA222" s="23">
        <v>0</v>
      </c>
      <c r="AB222" s="27">
        <f t="shared" si="19"/>
        <v>0</v>
      </c>
    </row>
    <row r="223" spans="1:28" x14ac:dyDescent="0.25">
      <c r="A223" s="18"/>
      <c r="B223" s="18" t="s">
        <v>2495</v>
      </c>
      <c r="C223" s="18" t="s">
        <v>2496</v>
      </c>
      <c r="D223" s="3" t="s">
        <v>1278</v>
      </c>
      <c r="E223" s="3" t="s">
        <v>4278</v>
      </c>
      <c r="F223" s="3" t="s">
        <v>42</v>
      </c>
      <c r="G223" s="3" t="s">
        <v>4300</v>
      </c>
      <c r="H223" s="21">
        <v>0</v>
      </c>
      <c r="I223" s="21">
        <v>0</v>
      </c>
      <c r="J223" s="21">
        <v>0</v>
      </c>
      <c r="K223" s="22">
        <f t="shared" si="15"/>
        <v>0</v>
      </c>
      <c r="L223" s="23">
        <v>0</v>
      </c>
      <c r="M223" s="21">
        <v>0</v>
      </c>
      <c r="N223" s="21">
        <v>0</v>
      </c>
      <c r="O223" s="21">
        <v>0</v>
      </c>
      <c r="P223" s="22">
        <f t="shared" si="16"/>
        <v>0</v>
      </c>
      <c r="Q223" s="23">
        <v>0</v>
      </c>
      <c r="R223" s="21">
        <v>0</v>
      </c>
      <c r="S223" s="21">
        <v>0</v>
      </c>
      <c r="T223" s="21">
        <v>0</v>
      </c>
      <c r="U223" s="22">
        <f t="shared" si="17"/>
        <v>0</v>
      </c>
      <c r="V223" s="23">
        <v>0</v>
      </c>
      <c r="W223" s="21">
        <v>0</v>
      </c>
      <c r="X223" s="21">
        <v>0</v>
      </c>
      <c r="Y223" s="21">
        <v>0</v>
      </c>
      <c r="Z223" s="22">
        <f t="shared" si="18"/>
        <v>0</v>
      </c>
      <c r="AA223" s="23">
        <v>0</v>
      </c>
      <c r="AB223" s="27">
        <f t="shared" si="19"/>
        <v>0</v>
      </c>
    </row>
    <row r="224" spans="1:28" x14ac:dyDescent="0.25">
      <c r="A224" s="18"/>
      <c r="B224" s="18" t="s">
        <v>2497</v>
      </c>
      <c r="C224" s="18" t="s">
        <v>2498</v>
      </c>
      <c r="D224" s="3" t="s">
        <v>1279</v>
      </c>
      <c r="E224" s="3" t="s">
        <v>4279</v>
      </c>
      <c r="F224" s="3" t="s">
        <v>42</v>
      </c>
      <c r="G224" s="3" t="s">
        <v>4301</v>
      </c>
      <c r="H224" s="21">
        <v>0</v>
      </c>
      <c r="I224" s="21">
        <v>0</v>
      </c>
      <c r="J224" s="21">
        <v>0</v>
      </c>
      <c r="K224" s="22">
        <f t="shared" si="15"/>
        <v>0</v>
      </c>
      <c r="L224" s="23">
        <v>0</v>
      </c>
      <c r="M224" s="21">
        <v>0</v>
      </c>
      <c r="N224" s="21">
        <v>0</v>
      </c>
      <c r="O224" s="21">
        <v>0</v>
      </c>
      <c r="P224" s="22">
        <f t="shared" si="16"/>
        <v>0</v>
      </c>
      <c r="Q224" s="23">
        <v>0</v>
      </c>
      <c r="R224" s="21">
        <v>0</v>
      </c>
      <c r="S224" s="21">
        <v>0</v>
      </c>
      <c r="T224" s="21">
        <v>0</v>
      </c>
      <c r="U224" s="22">
        <f t="shared" si="17"/>
        <v>0</v>
      </c>
      <c r="V224" s="23">
        <v>0</v>
      </c>
      <c r="W224" s="21">
        <v>0</v>
      </c>
      <c r="X224" s="21">
        <v>0</v>
      </c>
      <c r="Y224" s="21">
        <v>0</v>
      </c>
      <c r="Z224" s="22">
        <f t="shared" si="18"/>
        <v>0</v>
      </c>
      <c r="AA224" s="23">
        <v>0</v>
      </c>
      <c r="AB224" s="27">
        <f t="shared" si="19"/>
        <v>0</v>
      </c>
    </row>
    <row r="225" spans="1:28" x14ac:dyDescent="0.25">
      <c r="A225" s="18"/>
      <c r="B225" s="18" t="s">
        <v>2499</v>
      </c>
      <c r="C225" s="18" t="s">
        <v>2500</v>
      </c>
      <c r="D225" s="3" t="s">
        <v>1280</v>
      </c>
      <c r="E225" s="3" t="s">
        <v>4280</v>
      </c>
      <c r="F225" s="3" t="s">
        <v>42</v>
      </c>
      <c r="G225" s="3" t="s">
        <v>4302</v>
      </c>
      <c r="H225" s="21">
        <v>0</v>
      </c>
      <c r="I225" s="21">
        <v>0</v>
      </c>
      <c r="J225" s="21">
        <v>0</v>
      </c>
      <c r="K225" s="22">
        <f t="shared" si="15"/>
        <v>0</v>
      </c>
      <c r="L225" s="23">
        <v>0</v>
      </c>
      <c r="M225" s="21">
        <v>0</v>
      </c>
      <c r="N225" s="21">
        <v>0</v>
      </c>
      <c r="O225" s="21">
        <v>0</v>
      </c>
      <c r="P225" s="22">
        <f t="shared" si="16"/>
        <v>0</v>
      </c>
      <c r="Q225" s="23">
        <v>0</v>
      </c>
      <c r="R225" s="21">
        <v>0</v>
      </c>
      <c r="S225" s="21">
        <v>0</v>
      </c>
      <c r="T225" s="21">
        <v>0</v>
      </c>
      <c r="U225" s="22">
        <f t="shared" si="17"/>
        <v>0</v>
      </c>
      <c r="V225" s="23">
        <v>0</v>
      </c>
      <c r="W225" s="21">
        <v>0</v>
      </c>
      <c r="X225" s="21">
        <v>0</v>
      </c>
      <c r="Y225" s="21">
        <v>0</v>
      </c>
      <c r="Z225" s="22">
        <f t="shared" si="18"/>
        <v>0</v>
      </c>
      <c r="AA225" s="23">
        <v>0</v>
      </c>
      <c r="AB225" s="27">
        <f t="shared" si="19"/>
        <v>0</v>
      </c>
    </row>
    <row r="226" spans="1:28" x14ac:dyDescent="0.25">
      <c r="A226" s="18"/>
      <c r="B226" s="18" t="s">
        <v>2501</v>
      </c>
      <c r="C226" s="18" t="s">
        <v>2502</v>
      </c>
      <c r="D226" s="3" t="s">
        <v>1281</v>
      </c>
      <c r="E226" s="3" t="s">
        <v>4281</v>
      </c>
      <c r="F226" s="3" t="s">
        <v>42</v>
      </c>
      <c r="G226" s="3" t="s">
        <v>4303</v>
      </c>
      <c r="H226" s="21">
        <v>0</v>
      </c>
      <c r="I226" s="21">
        <v>0</v>
      </c>
      <c r="J226" s="21">
        <v>0</v>
      </c>
      <c r="K226" s="22">
        <f t="shared" si="15"/>
        <v>0</v>
      </c>
      <c r="L226" s="23">
        <v>0</v>
      </c>
      <c r="M226" s="21">
        <v>0</v>
      </c>
      <c r="N226" s="21">
        <v>0</v>
      </c>
      <c r="O226" s="21">
        <v>0</v>
      </c>
      <c r="P226" s="22">
        <f t="shared" si="16"/>
        <v>0</v>
      </c>
      <c r="Q226" s="23">
        <v>0</v>
      </c>
      <c r="R226" s="21">
        <v>0</v>
      </c>
      <c r="S226" s="21">
        <v>0</v>
      </c>
      <c r="T226" s="21">
        <v>0</v>
      </c>
      <c r="U226" s="22">
        <f t="shared" si="17"/>
        <v>0</v>
      </c>
      <c r="V226" s="23">
        <v>0</v>
      </c>
      <c r="W226" s="21">
        <v>0</v>
      </c>
      <c r="X226" s="21">
        <v>0</v>
      </c>
      <c r="Y226" s="21">
        <v>0</v>
      </c>
      <c r="Z226" s="22">
        <f t="shared" si="18"/>
        <v>0</v>
      </c>
      <c r="AA226" s="23">
        <v>0</v>
      </c>
      <c r="AB226" s="27">
        <f t="shared" si="19"/>
        <v>0</v>
      </c>
    </row>
    <row r="227" spans="1:28" x14ac:dyDescent="0.25">
      <c r="A227" s="18"/>
      <c r="B227" s="18" t="s">
        <v>2503</v>
      </c>
      <c r="C227" s="18" t="s">
        <v>2504</v>
      </c>
      <c r="D227" s="3" t="s">
        <v>1282</v>
      </c>
      <c r="E227" s="3" t="s">
        <v>4282</v>
      </c>
      <c r="F227" s="3" t="s">
        <v>42</v>
      </c>
      <c r="G227" s="3" t="s">
        <v>4304</v>
      </c>
      <c r="H227" s="21">
        <v>0</v>
      </c>
      <c r="I227" s="21">
        <v>0</v>
      </c>
      <c r="J227" s="21">
        <v>0</v>
      </c>
      <c r="K227" s="22">
        <f t="shared" si="15"/>
        <v>0</v>
      </c>
      <c r="L227" s="23">
        <v>0</v>
      </c>
      <c r="M227" s="21">
        <v>0</v>
      </c>
      <c r="N227" s="21">
        <v>0</v>
      </c>
      <c r="O227" s="21">
        <v>0</v>
      </c>
      <c r="P227" s="22">
        <f t="shared" si="16"/>
        <v>0</v>
      </c>
      <c r="Q227" s="23">
        <v>0</v>
      </c>
      <c r="R227" s="21">
        <v>0</v>
      </c>
      <c r="S227" s="21">
        <v>0</v>
      </c>
      <c r="T227" s="21">
        <v>0</v>
      </c>
      <c r="U227" s="22">
        <f t="shared" si="17"/>
        <v>0</v>
      </c>
      <c r="V227" s="23">
        <v>0</v>
      </c>
      <c r="W227" s="21">
        <v>0</v>
      </c>
      <c r="X227" s="21">
        <v>0</v>
      </c>
      <c r="Y227" s="21">
        <v>0</v>
      </c>
      <c r="Z227" s="22">
        <f t="shared" si="18"/>
        <v>0</v>
      </c>
      <c r="AA227" s="23">
        <v>0</v>
      </c>
      <c r="AB227" s="27">
        <f t="shared" si="19"/>
        <v>0</v>
      </c>
    </row>
    <row r="228" spans="1:28" x14ac:dyDescent="0.25">
      <c r="A228" s="18"/>
      <c r="B228" s="18" t="s">
        <v>2505</v>
      </c>
      <c r="C228" s="18" t="s">
        <v>2506</v>
      </c>
      <c r="D228" s="3" t="s">
        <v>1283</v>
      </c>
      <c r="E228" s="3" t="s">
        <v>4283</v>
      </c>
      <c r="F228" s="3" t="s">
        <v>42</v>
      </c>
      <c r="G228" s="3" t="s">
        <v>4305</v>
      </c>
      <c r="H228" s="21">
        <v>0</v>
      </c>
      <c r="I228" s="21">
        <v>0</v>
      </c>
      <c r="J228" s="21">
        <v>0</v>
      </c>
      <c r="K228" s="22">
        <f t="shared" si="15"/>
        <v>0</v>
      </c>
      <c r="L228" s="23">
        <v>0</v>
      </c>
      <c r="M228" s="21">
        <v>0</v>
      </c>
      <c r="N228" s="21">
        <v>0</v>
      </c>
      <c r="O228" s="21">
        <v>0</v>
      </c>
      <c r="P228" s="22">
        <f t="shared" si="16"/>
        <v>0</v>
      </c>
      <c r="Q228" s="23">
        <v>0</v>
      </c>
      <c r="R228" s="21">
        <v>0</v>
      </c>
      <c r="S228" s="21">
        <v>0</v>
      </c>
      <c r="T228" s="21">
        <v>0</v>
      </c>
      <c r="U228" s="22">
        <f t="shared" si="17"/>
        <v>0</v>
      </c>
      <c r="V228" s="23">
        <v>0</v>
      </c>
      <c r="W228" s="21">
        <v>0</v>
      </c>
      <c r="X228" s="21">
        <v>0</v>
      </c>
      <c r="Y228" s="21">
        <v>0</v>
      </c>
      <c r="Z228" s="22">
        <f t="shared" si="18"/>
        <v>0</v>
      </c>
      <c r="AA228" s="23">
        <v>0</v>
      </c>
      <c r="AB228" s="27">
        <f t="shared" si="19"/>
        <v>0</v>
      </c>
    </row>
    <row r="229" spans="1:28" x14ac:dyDescent="0.25">
      <c r="A229" s="18"/>
      <c r="B229" s="18" t="s">
        <v>2507</v>
      </c>
      <c r="C229" s="18" t="s">
        <v>2508</v>
      </c>
      <c r="D229" s="3" t="s">
        <v>1284</v>
      </c>
      <c r="E229" s="3" t="s">
        <v>4284</v>
      </c>
      <c r="F229" s="3" t="s">
        <v>42</v>
      </c>
      <c r="G229" s="3" t="s">
        <v>4306</v>
      </c>
      <c r="H229" s="21">
        <v>0</v>
      </c>
      <c r="I229" s="21">
        <v>0</v>
      </c>
      <c r="J229" s="21">
        <v>0</v>
      </c>
      <c r="K229" s="22">
        <f t="shared" si="15"/>
        <v>0</v>
      </c>
      <c r="L229" s="23">
        <v>0</v>
      </c>
      <c r="M229" s="21">
        <v>0</v>
      </c>
      <c r="N229" s="21">
        <v>0</v>
      </c>
      <c r="O229" s="21">
        <v>0</v>
      </c>
      <c r="P229" s="22">
        <f t="shared" si="16"/>
        <v>0</v>
      </c>
      <c r="Q229" s="23">
        <v>0</v>
      </c>
      <c r="R229" s="21">
        <v>0</v>
      </c>
      <c r="S229" s="21">
        <v>0</v>
      </c>
      <c r="T229" s="21">
        <v>0</v>
      </c>
      <c r="U229" s="22">
        <f t="shared" si="17"/>
        <v>0</v>
      </c>
      <c r="V229" s="23">
        <v>0</v>
      </c>
      <c r="W229" s="21">
        <v>0</v>
      </c>
      <c r="X229" s="21">
        <v>0</v>
      </c>
      <c r="Y229" s="21">
        <v>0</v>
      </c>
      <c r="Z229" s="22">
        <f t="shared" si="18"/>
        <v>0</v>
      </c>
      <c r="AA229" s="23">
        <v>0</v>
      </c>
      <c r="AB229" s="27">
        <f t="shared" si="19"/>
        <v>0</v>
      </c>
    </row>
    <row r="230" spans="1:28" x14ac:dyDescent="0.25">
      <c r="A230" s="18"/>
      <c r="B230" s="18" t="s">
        <v>2509</v>
      </c>
      <c r="C230" s="18" t="s">
        <v>2510</v>
      </c>
      <c r="D230" s="3" t="s">
        <v>1285</v>
      </c>
      <c r="E230" s="3" t="s">
        <v>4285</v>
      </c>
      <c r="F230" s="3" t="s">
        <v>42</v>
      </c>
      <c r="G230" s="3" t="s">
        <v>4307</v>
      </c>
      <c r="H230" s="21">
        <v>0</v>
      </c>
      <c r="I230" s="21">
        <v>0</v>
      </c>
      <c r="J230" s="21">
        <v>0</v>
      </c>
      <c r="K230" s="22">
        <f t="shared" si="15"/>
        <v>0</v>
      </c>
      <c r="L230" s="23">
        <v>0</v>
      </c>
      <c r="M230" s="21">
        <v>0</v>
      </c>
      <c r="N230" s="21">
        <v>0</v>
      </c>
      <c r="O230" s="21">
        <v>0</v>
      </c>
      <c r="P230" s="22">
        <f t="shared" si="16"/>
        <v>0</v>
      </c>
      <c r="Q230" s="23">
        <v>0</v>
      </c>
      <c r="R230" s="21">
        <v>0</v>
      </c>
      <c r="S230" s="21">
        <v>0</v>
      </c>
      <c r="T230" s="21">
        <v>0</v>
      </c>
      <c r="U230" s="22">
        <f t="shared" si="17"/>
        <v>0</v>
      </c>
      <c r="V230" s="23">
        <v>0</v>
      </c>
      <c r="W230" s="21">
        <v>0</v>
      </c>
      <c r="X230" s="21">
        <v>0</v>
      </c>
      <c r="Y230" s="21">
        <v>0</v>
      </c>
      <c r="Z230" s="22">
        <f t="shared" si="18"/>
        <v>0</v>
      </c>
      <c r="AA230" s="23">
        <v>0</v>
      </c>
      <c r="AB230" s="27">
        <f t="shared" si="19"/>
        <v>0</v>
      </c>
    </row>
    <row r="231" spans="1:28" x14ac:dyDescent="0.25">
      <c r="A231" s="18"/>
      <c r="B231" s="18" t="s">
        <v>2511</v>
      </c>
      <c r="C231" s="18" t="s">
        <v>2512</v>
      </c>
      <c r="D231" s="3" t="s">
        <v>1286</v>
      </c>
      <c r="E231" s="3" t="s">
        <v>4286</v>
      </c>
      <c r="F231" s="3" t="s">
        <v>42</v>
      </c>
      <c r="G231" s="3" t="s">
        <v>4308</v>
      </c>
      <c r="H231" s="21">
        <v>0</v>
      </c>
      <c r="I231" s="21">
        <v>0</v>
      </c>
      <c r="J231" s="21">
        <v>0</v>
      </c>
      <c r="K231" s="22">
        <f t="shared" si="15"/>
        <v>0</v>
      </c>
      <c r="L231" s="23">
        <v>0</v>
      </c>
      <c r="M231" s="21">
        <v>0</v>
      </c>
      <c r="N231" s="21">
        <v>0</v>
      </c>
      <c r="O231" s="21">
        <v>0</v>
      </c>
      <c r="P231" s="22">
        <f t="shared" si="16"/>
        <v>0</v>
      </c>
      <c r="Q231" s="23">
        <v>0</v>
      </c>
      <c r="R231" s="21">
        <v>0</v>
      </c>
      <c r="S231" s="21">
        <v>0</v>
      </c>
      <c r="T231" s="21">
        <v>0</v>
      </c>
      <c r="U231" s="22">
        <f t="shared" si="17"/>
        <v>0</v>
      </c>
      <c r="V231" s="23">
        <v>0</v>
      </c>
      <c r="W231" s="21">
        <v>0</v>
      </c>
      <c r="X231" s="21">
        <v>0</v>
      </c>
      <c r="Y231" s="21">
        <v>0</v>
      </c>
      <c r="Z231" s="22">
        <f t="shared" si="18"/>
        <v>0</v>
      </c>
      <c r="AA231" s="23">
        <v>0</v>
      </c>
      <c r="AB231" s="27">
        <f t="shared" si="19"/>
        <v>0</v>
      </c>
    </row>
    <row r="232" spans="1:28" x14ac:dyDescent="0.25">
      <c r="A232" s="18"/>
      <c r="B232" s="18" t="s">
        <v>2513</v>
      </c>
      <c r="C232" s="18" t="s">
        <v>2514</v>
      </c>
      <c r="D232" s="3" t="s">
        <v>1287</v>
      </c>
      <c r="E232" s="3" t="s">
        <v>4287</v>
      </c>
      <c r="F232" s="3" t="s">
        <v>42</v>
      </c>
      <c r="G232" s="3" t="s">
        <v>4309</v>
      </c>
      <c r="H232" s="21">
        <v>0</v>
      </c>
      <c r="I232" s="21">
        <v>0</v>
      </c>
      <c r="J232" s="21">
        <v>0</v>
      </c>
      <c r="K232" s="22">
        <f t="shared" si="15"/>
        <v>0</v>
      </c>
      <c r="L232" s="23">
        <v>0</v>
      </c>
      <c r="M232" s="21">
        <v>0</v>
      </c>
      <c r="N232" s="21">
        <v>0</v>
      </c>
      <c r="O232" s="21">
        <v>0</v>
      </c>
      <c r="P232" s="22">
        <f t="shared" si="16"/>
        <v>0</v>
      </c>
      <c r="Q232" s="23">
        <v>0</v>
      </c>
      <c r="R232" s="21">
        <v>0</v>
      </c>
      <c r="S232" s="21">
        <v>0</v>
      </c>
      <c r="T232" s="21">
        <v>0</v>
      </c>
      <c r="U232" s="22">
        <f t="shared" si="17"/>
        <v>0</v>
      </c>
      <c r="V232" s="23">
        <v>0</v>
      </c>
      <c r="W232" s="21">
        <v>0</v>
      </c>
      <c r="X232" s="21">
        <v>0</v>
      </c>
      <c r="Y232" s="21">
        <v>0</v>
      </c>
      <c r="Z232" s="22">
        <f t="shared" si="18"/>
        <v>0</v>
      </c>
      <c r="AA232" s="23">
        <v>0</v>
      </c>
      <c r="AB232" s="27">
        <f t="shared" si="19"/>
        <v>0</v>
      </c>
    </row>
    <row r="233" spans="1:28" x14ac:dyDescent="0.25">
      <c r="A233" s="18"/>
      <c r="B233" s="18" t="s">
        <v>2515</v>
      </c>
      <c r="C233" s="18" t="s">
        <v>2516</v>
      </c>
      <c r="D233" s="3" t="s">
        <v>1288</v>
      </c>
      <c r="E233" s="3" t="s">
        <v>4288</v>
      </c>
      <c r="F233" s="3" t="s">
        <v>42</v>
      </c>
      <c r="G233" s="3" t="s">
        <v>4310</v>
      </c>
      <c r="H233" s="21">
        <v>0</v>
      </c>
      <c r="I233" s="21">
        <v>0</v>
      </c>
      <c r="J233" s="21">
        <v>0</v>
      </c>
      <c r="K233" s="22">
        <f t="shared" si="15"/>
        <v>0</v>
      </c>
      <c r="L233" s="23">
        <v>0</v>
      </c>
      <c r="M233" s="21">
        <v>0</v>
      </c>
      <c r="N233" s="21">
        <v>0</v>
      </c>
      <c r="O233" s="21">
        <v>0</v>
      </c>
      <c r="P233" s="22">
        <f t="shared" si="16"/>
        <v>0</v>
      </c>
      <c r="Q233" s="23">
        <v>0</v>
      </c>
      <c r="R233" s="21">
        <v>0</v>
      </c>
      <c r="S233" s="21">
        <v>0</v>
      </c>
      <c r="T233" s="21">
        <v>0</v>
      </c>
      <c r="U233" s="22">
        <f t="shared" si="17"/>
        <v>0</v>
      </c>
      <c r="V233" s="23">
        <v>0</v>
      </c>
      <c r="W233" s="21">
        <v>0</v>
      </c>
      <c r="X233" s="21">
        <v>0</v>
      </c>
      <c r="Y233" s="21">
        <v>0</v>
      </c>
      <c r="Z233" s="22">
        <f t="shared" si="18"/>
        <v>0</v>
      </c>
      <c r="AA233" s="23">
        <v>0</v>
      </c>
      <c r="AB233" s="27">
        <f t="shared" si="19"/>
        <v>0</v>
      </c>
    </row>
    <row r="234" spans="1:28" x14ac:dyDescent="0.25">
      <c r="A234" s="18"/>
      <c r="B234" s="18" t="s">
        <v>2517</v>
      </c>
      <c r="C234" s="18" t="s">
        <v>2518</v>
      </c>
      <c r="D234" s="3" t="s">
        <v>1289</v>
      </c>
      <c r="E234" s="3" t="s">
        <v>4289</v>
      </c>
      <c r="F234" s="3" t="s">
        <v>42</v>
      </c>
      <c r="G234" s="3" t="s">
        <v>4311</v>
      </c>
      <c r="H234" s="21">
        <v>0</v>
      </c>
      <c r="I234" s="21">
        <v>0</v>
      </c>
      <c r="J234" s="21">
        <v>0</v>
      </c>
      <c r="K234" s="22">
        <f t="shared" si="15"/>
        <v>0</v>
      </c>
      <c r="L234" s="23">
        <v>0</v>
      </c>
      <c r="M234" s="21">
        <v>0</v>
      </c>
      <c r="N234" s="21">
        <v>0</v>
      </c>
      <c r="O234" s="21">
        <v>0</v>
      </c>
      <c r="P234" s="22">
        <f t="shared" si="16"/>
        <v>0</v>
      </c>
      <c r="Q234" s="23">
        <v>0</v>
      </c>
      <c r="R234" s="21">
        <v>0</v>
      </c>
      <c r="S234" s="21">
        <v>0</v>
      </c>
      <c r="T234" s="21">
        <v>0</v>
      </c>
      <c r="U234" s="22">
        <f t="shared" si="17"/>
        <v>0</v>
      </c>
      <c r="V234" s="23">
        <v>0</v>
      </c>
      <c r="W234" s="21">
        <v>0</v>
      </c>
      <c r="X234" s="21">
        <v>0</v>
      </c>
      <c r="Y234" s="21">
        <v>0</v>
      </c>
      <c r="Z234" s="22">
        <f t="shared" si="18"/>
        <v>0</v>
      </c>
      <c r="AA234" s="23">
        <v>0</v>
      </c>
      <c r="AB234" s="27">
        <f t="shared" si="19"/>
        <v>0</v>
      </c>
    </row>
    <row r="235" spans="1:28" x14ac:dyDescent="0.25">
      <c r="A235" s="18"/>
      <c r="B235" s="18" t="s">
        <v>2519</v>
      </c>
      <c r="C235" s="18" t="s">
        <v>2520</v>
      </c>
      <c r="D235" s="3" t="s">
        <v>1290</v>
      </c>
      <c r="E235" s="3" t="s">
        <v>4290</v>
      </c>
      <c r="F235" s="3" t="s">
        <v>42</v>
      </c>
      <c r="G235" s="3" t="s">
        <v>4312</v>
      </c>
      <c r="H235" s="21">
        <v>0</v>
      </c>
      <c r="I235" s="21">
        <v>0</v>
      </c>
      <c r="J235" s="21">
        <v>0</v>
      </c>
      <c r="K235" s="22">
        <f t="shared" si="15"/>
        <v>0</v>
      </c>
      <c r="L235" s="23">
        <v>0</v>
      </c>
      <c r="M235" s="21">
        <v>0</v>
      </c>
      <c r="N235" s="21">
        <v>0</v>
      </c>
      <c r="O235" s="21">
        <v>0</v>
      </c>
      <c r="P235" s="22">
        <f t="shared" si="16"/>
        <v>0</v>
      </c>
      <c r="Q235" s="23">
        <v>0</v>
      </c>
      <c r="R235" s="21">
        <v>0</v>
      </c>
      <c r="S235" s="21">
        <v>0</v>
      </c>
      <c r="T235" s="21">
        <v>0</v>
      </c>
      <c r="U235" s="22">
        <f t="shared" si="17"/>
        <v>0</v>
      </c>
      <c r="V235" s="23">
        <v>0</v>
      </c>
      <c r="W235" s="21">
        <v>0</v>
      </c>
      <c r="X235" s="21">
        <v>0</v>
      </c>
      <c r="Y235" s="21">
        <v>0</v>
      </c>
      <c r="Z235" s="22">
        <f t="shared" si="18"/>
        <v>0</v>
      </c>
      <c r="AA235" s="23">
        <v>0</v>
      </c>
      <c r="AB235" s="27">
        <f t="shared" si="19"/>
        <v>0</v>
      </c>
    </row>
    <row r="236" spans="1:28" x14ac:dyDescent="0.25">
      <c r="A236" s="18"/>
      <c r="B236" s="18" t="s">
        <v>2521</v>
      </c>
      <c r="C236" s="18" t="s">
        <v>2522</v>
      </c>
      <c r="D236" s="3" t="s">
        <v>1291</v>
      </c>
      <c r="E236" s="3" t="s">
        <v>4291</v>
      </c>
      <c r="F236" s="3" t="s">
        <v>42</v>
      </c>
      <c r="G236" s="3" t="s">
        <v>4313</v>
      </c>
      <c r="H236" s="21">
        <v>0</v>
      </c>
      <c r="I236" s="21">
        <v>0</v>
      </c>
      <c r="J236" s="21">
        <v>0</v>
      </c>
      <c r="K236" s="22">
        <f t="shared" si="15"/>
        <v>0</v>
      </c>
      <c r="L236" s="23">
        <v>0</v>
      </c>
      <c r="M236" s="21">
        <v>0</v>
      </c>
      <c r="N236" s="21">
        <v>0</v>
      </c>
      <c r="O236" s="21">
        <v>0</v>
      </c>
      <c r="P236" s="22">
        <f t="shared" si="16"/>
        <v>0</v>
      </c>
      <c r="Q236" s="23">
        <v>0</v>
      </c>
      <c r="R236" s="21">
        <v>0</v>
      </c>
      <c r="S236" s="21">
        <v>0</v>
      </c>
      <c r="T236" s="21">
        <v>0</v>
      </c>
      <c r="U236" s="22">
        <f t="shared" si="17"/>
        <v>0</v>
      </c>
      <c r="V236" s="23">
        <v>0</v>
      </c>
      <c r="W236" s="21">
        <v>0</v>
      </c>
      <c r="X236" s="21">
        <v>0</v>
      </c>
      <c r="Y236" s="21">
        <v>0</v>
      </c>
      <c r="Z236" s="22">
        <f t="shared" si="18"/>
        <v>0</v>
      </c>
      <c r="AA236" s="23">
        <v>0</v>
      </c>
      <c r="AB236" s="27">
        <f t="shared" si="19"/>
        <v>0</v>
      </c>
    </row>
    <row r="237" spans="1:28" x14ac:dyDescent="0.25">
      <c r="A237" s="18"/>
      <c r="B237" s="18" t="s">
        <v>2523</v>
      </c>
      <c r="C237" s="18" t="s">
        <v>2524</v>
      </c>
      <c r="D237" s="3" t="s">
        <v>1292</v>
      </c>
      <c r="E237" s="3" t="s">
        <v>4292</v>
      </c>
      <c r="F237" s="3" t="s">
        <v>42</v>
      </c>
      <c r="G237" s="3" t="s">
        <v>4314</v>
      </c>
      <c r="H237" s="21">
        <v>0</v>
      </c>
      <c r="I237" s="21">
        <v>0</v>
      </c>
      <c r="J237" s="21">
        <v>0</v>
      </c>
      <c r="K237" s="22">
        <f t="shared" si="15"/>
        <v>0</v>
      </c>
      <c r="L237" s="23">
        <v>0</v>
      </c>
      <c r="M237" s="21">
        <v>0</v>
      </c>
      <c r="N237" s="21">
        <v>0</v>
      </c>
      <c r="O237" s="21">
        <v>0</v>
      </c>
      <c r="P237" s="22">
        <f t="shared" si="16"/>
        <v>0</v>
      </c>
      <c r="Q237" s="23">
        <v>0</v>
      </c>
      <c r="R237" s="21">
        <v>0</v>
      </c>
      <c r="S237" s="21">
        <v>0</v>
      </c>
      <c r="T237" s="21">
        <v>0</v>
      </c>
      <c r="U237" s="22">
        <f t="shared" si="17"/>
        <v>0</v>
      </c>
      <c r="V237" s="23">
        <v>0</v>
      </c>
      <c r="W237" s="21">
        <v>0</v>
      </c>
      <c r="X237" s="21">
        <v>0</v>
      </c>
      <c r="Y237" s="21">
        <v>0</v>
      </c>
      <c r="Z237" s="22">
        <f t="shared" si="18"/>
        <v>0</v>
      </c>
      <c r="AA237" s="23">
        <v>0</v>
      </c>
      <c r="AB237" s="27">
        <f t="shared" si="19"/>
        <v>0</v>
      </c>
    </row>
    <row r="238" spans="1:28" x14ac:dyDescent="0.25">
      <c r="A238" s="18"/>
      <c r="B238" s="18" t="s">
        <v>2525</v>
      </c>
      <c r="C238" s="18" t="s">
        <v>2526</v>
      </c>
      <c r="D238" s="3" t="s">
        <v>1293</v>
      </c>
      <c r="E238" s="3" t="s">
        <v>4293</v>
      </c>
      <c r="F238" s="3" t="s">
        <v>42</v>
      </c>
      <c r="G238" s="3" t="s">
        <v>4315</v>
      </c>
      <c r="H238" s="21">
        <v>0</v>
      </c>
      <c r="I238" s="21">
        <v>0</v>
      </c>
      <c r="J238" s="21">
        <v>0</v>
      </c>
      <c r="K238" s="22">
        <f t="shared" si="15"/>
        <v>0</v>
      </c>
      <c r="L238" s="23">
        <v>0</v>
      </c>
      <c r="M238" s="21">
        <v>0</v>
      </c>
      <c r="N238" s="21">
        <v>0</v>
      </c>
      <c r="O238" s="21">
        <v>0</v>
      </c>
      <c r="P238" s="22">
        <f t="shared" si="16"/>
        <v>0</v>
      </c>
      <c r="Q238" s="23">
        <v>0</v>
      </c>
      <c r="R238" s="21">
        <v>0</v>
      </c>
      <c r="S238" s="21">
        <v>0</v>
      </c>
      <c r="T238" s="21">
        <v>0</v>
      </c>
      <c r="U238" s="22">
        <f t="shared" si="17"/>
        <v>0</v>
      </c>
      <c r="V238" s="23">
        <v>0</v>
      </c>
      <c r="W238" s="21">
        <v>0</v>
      </c>
      <c r="X238" s="21">
        <v>0</v>
      </c>
      <c r="Y238" s="21">
        <v>0</v>
      </c>
      <c r="Z238" s="22">
        <f t="shared" si="18"/>
        <v>0</v>
      </c>
      <c r="AA238" s="23">
        <v>0</v>
      </c>
      <c r="AB238" s="27">
        <f t="shared" si="19"/>
        <v>0</v>
      </c>
    </row>
    <row r="239" spans="1:28" x14ac:dyDescent="0.25">
      <c r="A239" s="18"/>
      <c r="B239" s="18" t="s">
        <v>2527</v>
      </c>
      <c r="C239" s="18" t="s">
        <v>2528</v>
      </c>
      <c r="D239" s="3" t="s">
        <v>1294</v>
      </c>
      <c r="E239" s="3" t="s">
        <v>4294</v>
      </c>
      <c r="F239" s="3" t="s">
        <v>42</v>
      </c>
      <c r="G239" s="3" t="s">
        <v>4316</v>
      </c>
      <c r="H239" s="21">
        <v>0</v>
      </c>
      <c r="I239" s="21">
        <v>0</v>
      </c>
      <c r="J239" s="21">
        <v>0</v>
      </c>
      <c r="K239" s="22">
        <f t="shared" si="15"/>
        <v>0</v>
      </c>
      <c r="L239" s="23">
        <v>0</v>
      </c>
      <c r="M239" s="21">
        <v>0</v>
      </c>
      <c r="N239" s="21">
        <v>0</v>
      </c>
      <c r="O239" s="21">
        <v>0</v>
      </c>
      <c r="P239" s="22">
        <f t="shared" si="16"/>
        <v>0</v>
      </c>
      <c r="Q239" s="23">
        <v>0</v>
      </c>
      <c r="R239" s="21">
        <v>0</v>
      </c>
      <c r="S239" s="21">
        <v>0</v>
      </c>
      <c r="T239" s="21">
        <v>0</v>
      </c>
      <c r="U239" s="22">
        <f t="shared" si="17"/>
        <v>0</v>
      </c>
      <c r="V239" s="23">
        <v>0</v>
      </c>
      <c r="W239" s="21">
        <v>0</v>
      </c>
      <c r="X239" s="21">
        <v>0</v>
      </c>
      <c r="Y239" s="21">
        <v>0</v>
      </c>
      <c r="Z239" s="22">
        <f t="shared" si="18"/>
        <v>0</v>
      </c>
      <c r="AA239" s="23">
        <v>0</v>
      </c>
      <c r="AB239" s="27">
        <f t="shared" si="19"/>
        <v>0</v>
      </c>
    </row>
    <row r="240" spans="1:28" x14ac:dyDescent="0.25">
      <c r="A240" s="18"/>
      <c r="B240" s="18" t="s">
        <v>2529</v>
      </c>
      <c r="C240" s="18" t="s">
        <v>2530</v>
      </c>
      <c r="D240" s="3" t="s">
        <v>1295</v>
      </c>
      <c r="E240" s="3" t="s">
        <v>4295</v>
      </c>
      <c r="F240" s="3" t="s">
        <v>42</v>
      </c>
      <c r="G240" s="3" t="s">
        <v>4317</v>
      </c>
      <c r="H240" s="21">
        <v>0</v>
      </c>
      <c r="I240" s="21">
        <v>0</v>
      </c>
      <c r="J240" s="21">
        <v>0</v>
      </c>
      <c r="K240" s="22">
        <f t="shared" si="15"/>
        <v>0</v>
      </c>
      <c r="L240" s="23">
        <v>0</v>
      </c>
      <c r="M240" s="21">
        <v>0</v>
      </c>
      <c r="N240" s="21">
        <v>0</v>
      </c>
      <c r="O240" s="21">
        <v>0</v>
      </c>
      <c r="P240" s="22">
        <f t="shared" si="16"/>
        <v>0</v>
      </c>
      <c r="Q240" s="23">
        <v>0</v>
      </c>
      <c r="R240" s="21">
        <v>0</v>
      </c>
      <c r="S240" s="21">
        <v>0</v>
      </c>
      <c r="T240" s="21">
        <v>0</v>
      </c>
      <c r="U240" s="22">
        <f t="shared" si="17"/>
        <v>0</v>
      </c>
      <c r="V240" s="23">
        <v>0</v>
      </c>
      <c r="W240" s="21">
        <v>0</v>
      </c>
      <c r="X240" s="21">
        <v>0</v>
      </c>
      <c r="Y240" s="21">
        <v>0</v>
      </c>
      <c r="Z240" s="22">
        <f t="shared" si="18"/>
        <v>0</v>
      </c>
      <c r="AA240" s="23">
        <v>0</v>
      </c>
      <c r="AB240" s="27">
        <f t="shared" si="19"/>
        <v>0</v>
      </c>
    </row>
    <row r="241" spans="1:28" x14ac:dyDescent="0.25">
      <c r="A241" s="18"/>
      <c r="B241" s="18" t="s">
        <v>2531</v>
      </c>
      <c r="C241" s="18" t="s">
        <v>2532</v>
      </c>
      <c r="D241" s="3" t="s">
        <v>1296</v>
      </c>
      <c r="E241" s="3" t="s">
        <v>4296</v>
      </c>
      <c r="F241" s="3" t="s">
        <v>42</v>
      </c>
      <c r="G241" s="3" t="s">
        <v>4318</v>
      </c>
      <c r="H241" s="21">
        <v>0</v>
      </c>
      <c r="I241" s="21">
        <v>0</v>
      </c>
      <c r="J241" s="21">
        <v>0</v>
      </c>
      <c r="K241" s="22">
        <f t="shared" si="15"/>
        <v>0</v>
      </c>
      <c r="L241" s="23">
        <v>0</v>
      </c>
      <c r="M241" s="21">
        <v>0</v>
      </c>
      <c r="N241" s="21">
        <v>0</v>
      </c>
      <c r="O241" s="21">
        <v>0</v>
      </c>
      <c r="P241" s="22">
        <f t="shared" si="16"/>
        <v>0</v>
      </c>
      <c r="Q241" s="23">
        <v>0</v>
      </c>
      <c r="R241" s="21">
        <v>0</v>
      </c>
      <c r="S241" s="21">
        <v>0</v>
      </c>
      <c r="T241" s="21">
        <v>0</v>
      </c>
      <c r="U241" s="22">
        <f t="shared" si="17"/>
        <v>0</v>
      </c>
      <c r="V241" s="23">
        <v>0</v>
      </c>
      <c r="W241" s="21">
        <v>0</v>
      </c>
      <c r="X241" s="21">
        <v>0</v>
      </c>
      <c r="Y241" s="21">
        <v>0</v>
      </c>
      <c r="Z241" s="22">
        <f t="shared" si="18"/>
        <v>0</v>
      </c>
      <c r="AA241" s="23">
        <v>0</v>
      </c>
      <c r="AB241" s="27">
        <f t="shared" si="19"/>
        <v>0</v>
      </c>
    </row>
    <row r="242" spans="1:28" x14ac:dyDescent="0.25">
      <c r="A242" s="18"/>
      <c r="B242" s="18" t="s">
        <v>2533</v>
      </c>
      <c r="C242" s="18" t="s">
        <v>2534</v>
      </c>
      <c r="D242" s="3" t="s">
        <v>1297</v>
      </c>
      <c r="E242" s="3" t="s">
        <v>4297</v>
      </c>
      <c r="F242" s="3" t="s">
        <v>42</v>
      </c>
      <c r="G242" s="3" t="s">
        <v>4319</v>
      </c>
      <c r="H242" s="21">
        <v>0</v>
      </c>
      <c r="I242" s="21">
        <v>0</v>
      </c>
      <c r="J242" s="21">
        <v>0</v>
      </c>
      <c r="K242" s="22">
        <f t="shared" si="15"/>
        <v>0</v>
      </c>
      <c r="L242" s="23">
        <v>0</v>
      </c>
      <c r="M242" s="21">
        <v>0</v>
      </c>
      <c r="N242" s="21">
        <v>0</v>
      </c>
      <c r="O242" s="21">
        <v>0</v>
      </c>
      <c r="P242" s="22">
        <f t="shared" si="16"/>
        <v>0</v>
      </c>
      <c r="Q242" s="23">
        <v>0</v>
      </c>
      <c r="R242" s="21">
        <v>0</v>
      </c>
      <c r="S242" s="21">
        <v>0</v>
      </c>
      <c r="T242" s="21">
        <v>0</v>
      </c>
      <c r="U242" s="22">
        <f t="shared" si="17"/>
        <v>0</v>
      </c>
      <c r="V242" s="23">
        <v>0</v>
      </c>
      <c r="W242" s="21">
        <v>0</v>
      </c>
      <c r="X242" s="21">
        <v>0</v>
      </c>
      <c r="Y242" s="21">
        <v>0</v>
      </c>
      <c r="Z242" s="22">
        <f t="shared" si="18"/>
        <v>0</v>
      </c>
      <c r="AA242" s="23">
        <v>0</v>
      </c>
      <c r="AB242" s="27">
        <f t="shared" si="19"/>
        <v>0</v>
      </c>
    </row>
    <row r="243" spans="1:28" x14ac:dyDescent="0.25">
      <c r="A243" s="18"/>
      <c r="B243" s="18" t="s">
        <v>2535</v>
      </c>
      <c r="C243" s="18" t="s">
        <v>2536</v>
      </c>
      <c r="D243" s="3" t="s">
        <v>1298</v>
      </c>
      <c r="E243" s="3" t="s">
        <v>4298</v>
      </c>
      <c r="F243" s="3" t="s">
        <v>42</v>
      </c>
      <c r="G243" s="3" t="s">
        <v>4320</v>
      </c>
      <c r="H243" s="21">
        <v>0</v>
      </c>
      <c r="I243" s="21">
        <v>0</v>
      </c>
      <c r="J243" s="21">
        <v>0</v>
      </c>
      <c r="K243" s="22">
        <f t="shared" si="15"/>
        <v>0</v>
      </c>
      <c r="L243" s="23">
        <v>0</v>
      </c>
      <c r="M243" s="21">
        <v>0</v>
      </c>
      <c r="N243" s="21">
        <v>0</v>
      </c>
      <c r="O243" s="21">
        <v>0</v>
      </c>
      <c r="P243" s="22">
        <f t="shared" si="16"/>
        <v>0</v>
      </c>
      <c r="Q243" s="23">
        <v>0</v>
      </c>
      <c r="R243" s="21">
        <v>0</v>
      </c>
      <c r="S243" s="21">
        <v>0</v>
      </c>
      <c r="T243" s="21">
        <v>0</v>
      </c>
      <c r="U243" s="22">
        <f t="shared" si="17"/>
        <v>0</v>
      </c>
      <c r="V243" s="23">
        <v>0</v>
      </c>
      <c r="W243" s="21">
        <v>0</v>
      </c>
      <c r="X243" s="21">
        <v>0</v>
      </c>
      <c r="Y243" s="21">
        <v>0</v>
      </c>
      <c r="Z243" s="22">
        <f t="shared" si="18"/>
        <v>0</v>
      </c>
      <c r="AA243" s="23">
        <v>0</v>
      </c>
      <c r="AB243" s="27">
        <f t="shared" si="19"/>
        <v>0</v>
      </c>
    </row>
    <row r="244" spans="1:28" x14ac:dyDescent="0.25">
      <c r="A244" s="18"/>
      <c r="B244" s="18" t="s">
        <v>2537</v>
      </c>
      <c r="C244" s="18" t="s">
        <v>2538</v>
      </c>
      <c r="D244" s="3" t="s">
        <v>1299</v>
      </c>
      <c r="E244" s="3" t="s">
        <v>4299</v>
      </c>
      <c r="F244" s="3" t="s">
        <v>42</v>
      </c>
      <c r="G244" s="3" t="s">
        <v>4321</v>
      </c>
      <c r="H244" s="21">
        <v>0</v>
      </c>
      <c r="I244" s="21">
        <v>0</v>
      </c>
      <c r="J244" s="21">
        <v>0</v>
      </c>
      <c r="K244" s="22">
        <f t="shared" si="15"/>
        <v>0</v>
      </c>
      <c r="L244" s="23">
        <v>0</v>
      </c>
      <c r="M244" s="21">
        <v>0</v>
      </c>
      <c r="N244" s="21">
        <v>0</v>
      </c>
      <c r="O244" s="21">
        <v>0</v>
      </c>
      <c r="P244" s="22">
        <f t="shared" si="16"/>
        <v>0</v>
      </c>
      <c r="Q244" s="23">
        <v>0</v>
      </c>
      <c r="R244" s="21">
        <v>0</v>
      </c>
      <c r="S244" s="21">
        <v>0</v>
      </c>
      <c r="T244" s="21">
        <v>0</v>
      </c>
      <c r="U244" s="22">
        <f t="shared" si="17"/>
        <v>0</v>
      </c>
      <c r="V244" s="23">
        <v>0</v>
      </c>
      <c r="W244" s="21">
        <v>0</v>
      </c>
      <c r="X244" s="21">
        <v>0</v>
      </c>
      <c r="Y244" s="21">
        <v>0</v>
      </c>
      <c r="Z244" s="22">
        <f t="shared" si="18"/>
        <v>0</v>
      </c>
      <c r="AA244" s="23">
        <v>0</v>
      </c>
      <c r="AB244" s="27">
        <f t="shared" si="19"/>
        <v>0</v>
      </c>
    </row>
    <row r="245" spans="1:28" x14ac:dyDescent="0.25">
      <c r="A245" s="18"/>
      <c r="B245" s="18" t="s">
        <v>2539</v>
      </c>
      <c r="C245" s="18" t="s">
        <v>2540</v>
      </c>
      <c r="D245" s="3" t="s">
        <v>1300</v>
      </c>
      <c r="E245" s="3" t="s">
        <v>4300</v>
      </c>
      <c r="F245" s="3" t="s">
        <v>42</v>
      </c>
      <c r="G245" s="3" t="s">
        <v>4322</v>
      </c>
      <c r="H245" s="21">
        <v>0</v>
      </c>
      <c r="I245" s="21">
        <v>0</v>
      </c>
      <c r="J245" s="21">
        <v>0</v>
      </c>
      <c r="K245" s="22">
        <f t="shared" si="15"/>
        <v>0</v>
      </c>
      <c r="L245" s="23">
        <v>0</v>
      </c>
      <c r="M245" s="21">
        <v>0</v>
      </c>
      <c r="N245" s="21">
        <v>0</v>
      </c>
      <c r="O245" s="21">
        <v>0</v>
      </c>
      <c r="P245" s="22">
        <f t="shared" si="16"/>
        <v>0</v>
      </c>
      <c r="Q245" s="23">
        <v>0</v>
      </c>
      <c r="R245" s="21">
        <v>0</v>
      </c>
      <c r="S245" s="21">
        <v>0</v>
      </c>
      <c r="T245" s="21">
        <v>0</v>
      </c>
      <c r="U245" s="22">
        <f t="shared" si="17"/>
        <v>0</v>
      </c>
      <c r="V245" s="23">
        <v>0</v>
      </c>
      <c r="W245" s="21">
        <v>0</v>
      </c>
      <c r="X245" s="21">
        <v>0</v>
      </c>
      <c r="Y245" s="21">
        <v>0</v>
      </c>
      <c r="Z245" s="22">
        <f t="shared" si="18"/>
        <v>0</v>
      </c>
      <c r="AA245" s="23">
        <v>0</v>
      </c>
      <c r="AB245" s="27">
        <f t="shared" si="19"/>
        <v>0</v>
      </c>
    </row>
    <row r="246" spans="1:28" x14ac:dyDescent="0.25">
      <c r="A246" s="18"/>
      <c r="B246" s="18" t="s">
        <v>2541</v>
      </c>
      <c r="C246" s="18" t="s">
        <v>2542</v>
      </c>
      <c r="D246" s="3" t="s">
        <v>1301</v>
      </c>
      <c r="E246" s="3" t="s">
        <v>4301</v>
      </c>
      <c r="F246" s="3" t="s">
        <v>42</v>
      </c>
      <c r="G246" s="3" t="s">
        <v>4323</v>
      </c>
      <c r="H246" s="21">
        <v>0</v>
      </c>
      <c r="I246" s="21">
        <v>0</v>
      </c>
      <c r="J246" s="21">
        <v>0</v>
      </c>
      <c r="K246" s="22">
        <f t="shared" si="15"/>
        <v>0</v>
      </c>
      <c r="L246" s="23">
        <v>0</v>
      </c>
      <c r="M246" s="21">
        <v>0</v>
      </c>
      <c r="N246" s="21">
        <v>0</v>
      </c>
      <c r="O246" s="21">
        <v>0</v>
      </c>
      <c r="P246" s="22">
        <f t="shared" si="16"/>
        <v>0</v>
      </c>
      <c r="Q246" s="23">
        <v>0</v>
      </c>
      <c r="R246" s="21">
        <v>0</v>
      </c>
      <c r="S246" s="21">
        <v>0</v>
      </c>
      <c r="T246" s="21">
        <v>0</v>
      </c>
      <c r="U246" s="22">
        <f t="shared" si="17"/>
        <v>0</v>
      </c>
      <c r="V246" s="23">
        <v>0</v>
      </c>
      <c r="W246" s="21">
        <v>0</v>
      </c>
      <c r="X246" s="21">
        <v>0</v>
      </c>
      <c r="Y246" s="21">
        <v>0</v>
      </c>
      <c r="Z246" s="22">
        <f t="shared" si="18"/>
        <v>0</v>
      </c>
      <c r="AA246" s="23">
        <v>0</v>
      </c>
      <c r="AB246" s="27">
        <f t="shared" si="19"/>
        <v>0</v>
      </c>
    </row>
    <row r="247" spans="1:28" x14ac:dyDescent="0.25">
      <c r="A247" s="18"/>
      <c r="B247" s="18" t="s">
        <v>2543</v>
      </c>
      <c r="C247" s="18" t="s">
        <v>2544</v>
      </c>
      <c r="D247" s="3" t="s">
        <v>1302</v>
      </c>
      <c r="E247" s="3" t="s">
        <v>4302</v>
      </c>
      <c r="F247" s="3" t="s">
        <v>42</v>
      </c>
      <c r="G247" s="3" t="s">
        <v>4324</v>
      </c>
      <c r="H247" s="21">
        <v>0</v>
      </c>
      <c r="I247" s="21">
        <v>0</v>
      </c>
      <c r="J247" s="21">
        <v>0</v>
      </c>
      <c r="K247" s="22">
        <f t="shared" si="15"/>
        <v>0</v>
      </c>
      <c r="L247" s="23">
        <v>0</v>
      </c>
      <c r="M247" s="21">
        <v>0</v>
      </c>
      <c r="N247" s="21">
        <v>0</v>
      </c>
      <c r="O247" s="21">
        <v>0</v>
      </c>
      <c r="P247" s="22">
        <f t="shared" si="16"/>
        <v>0</v>
      </c>
      <c r="Q247" s="23">
        <v>0</v>
      </c>
      <c r="R247" s="21">
        <v>0</v>
      </c>
      <c r="S247" s="21">
        <v>0</v>
      </c>
      <c r="T247" s="21">
        <v>0</v>
      </c>
      <c r="U247" s="22">
        <f t="shared" si="17"/>
        <v>0</v>
      </c>
      <c r="V247" s="23">
        <v>0</v>
      </c>
      <c r="W247" s="21">
        <v>0</v>
      </c>
      <c r="X247" s="21">
        <v>0</v>
      </c>
      <c r="Y247" s="21">
        <v>0</v>
      </c>
      <c r="Z247" s="22">
        <f t="shared" si="18"/>
        <v>0</v>
      </c>
      <c r="AA247" s="23">
        <v>0</v>
      </c>
      <c r="AB247" s="27">
        <f t="shared" si="19"/>
        <v>0</v>
      </c>
    </row>
    <row r="248" spans="1:28" x14ac:dyDescent="0.25">
      <c r="A248" s="18"/>
      <c r="B248" s="18" t="s">
        <v>2545</v>
      </c>
      <c r="C248" s="18" t="s">
        <v>2546</v>
      </c>
      <c r="D248" s="3" t="s">
        <v>1303</v>
      </c>
      <c r="E248" s="3" t="s">
        <v>4303</v>
      </c>
      <c r="F248" s="3" t="s">
        <v>42</v>
      </c>
      <c r="G248" s="3" t="s">
        <v>4325</v>
      </c>
      <c r="H248" s="21">
        <v>0</v>
      </c>
      <c r="I248" s="21">
        <v>0</v>
      </c>
      <c r="J248" s="21">
        <v>0</v>
      </c>
      <c r="K248" s="22">
        <f t="shared" si="15"/>
        <v>0</v>
      </c>
      <c r="L248" s="23">
        <v>0</v>
      </c>
      <c r="M248" s="21">
        <v>0</v>
      </c>
      <c r="N248" s="21">
        <v>0</v>
      </c>
      <c r="O248" s="21">
        <v>0</v>
      </c>
      <c r="P248" s="22">
        <f t="shared" si="16"/>
        <v>0</v>
      </c>
      <c r="Q248" s="23">
        <v>0</v>
      </c>
      <c r="R248" s="21">
        <v>0</v>
      </c>
      <c r="S248" s="21">
        <v>0</v>
      </c>
      <c r="T248" s="21">
        <v>0</v>
      </c>
      <c r="U248" s="22">
        <f t="shared" si="17"/>
        <v>0</v>
      </c>
      <c r="V248" s="23">
        <v>0</v>
      </c>
      <c r="W248" s="21">
        <v>0</v>
      </c>
      <c r="X248" s="21">
        <v>0</v>
      </c>
      <c r="Y248" s="21">
        <v>0</v>
      </c>
      <c r="Z248" s="22">
        <f t="shared" si="18"/>
        <v>0</v>
      </c>
      <c r="AA248" s="23">
        <v>0</v>
      </c>
      <c r="AB248" s="27">
        <f t="shared" si="19"/>
        <v>0</v>
      </c>
    </row>
    <row r="249" spans="1:28" x14ac:dyDescent="0.25">
      <c r="A249" s="18"/>
      <c r="B249" s="18" t="s">
        <v>2547</v>
      </c>
      <c r="C249" s="18" t="s">
        <v>2548</v>
      </c>
      <c r="D249" s="3" t="s">
        <v>1304</v>
      </c>
      <c r="E249" s="3" t="s">
        <v>4304</v>
      </c>
      <c r="F249" s="3" t="s">
        <v>42</v>
      </c>
      <c r="G249" s="3" t="s">
        <v>4326</v>
      </c>
      <c r="H249" s="21">
        <v>0</v>
      </c>
      <c r="I249" s="21">
        <v>0</v>
      </c>
      <c r="J249" s="21">
        <v>0</v>
      </c>
      <c r="K249" s="22">
        <f t="shared" si="15"/>
        <v>0</v>
      </c>
      <c r="L249" s="23">
        <v>0</v>
      </c>
      <c r="M249" s="21">
        <v>0</v>
      </c>
      <c r="N249" s="21">
        <v>0</v>
      </c>
      <c r="O249" s="21">
        <v>0</v>
      </c>
      <c r="P249" s="22">
        <f t="shared" si="16"/>
        <v>0</v>
      </c>
      <c r="Q249" s="23">
        <v>0</v>
      </c>
      <c r="R249" s="21">
        <v>0</v>
      </c>
      <c r="S249" s="21">
        <v>0</v>
      </c>
      <c r="T249" s="21">
        <v>0</v>
      </c>
      <c r="U249" s="22">
        <f t="shared" si="17"/>
        <v>0</v>
      </c>
      <c r="V249" s="23">
        <v>0</v>
      </c>
      <c r="W249" s="21">
        <v>0</v>
      </c>
      <c r="X249" s="21">
        <v>0</v>
      </c>
      <c r="Y249" s="21">
        <v>0</v>
      </c>
      <c r="Z249" s="22">
        <f t="shared" si="18"/>
        <v>0</v>
      </c>
      <c r="AA249" s="23">
        <v>0</v>
      </c>
      <c r="AB249" s="27">
        <f t="shared" si="19"/>
        <v>0</v>
      </c>
    </row>
    <row r="250" spans="1:28" x14ac:dyDescent="0.25">
      <c r="A250" s="18"/>
      <c r="B250" s="18" t="s">
        <v>2549</v>
      </c>
      <c r="C250" s="18" t="s">
        <v>2550</v>
      </c>
      <c r="D250" s="3" t="s">
        <v>1305</v>
      </c>
      <c r="E250" s="3" t="s">
        <v>4305</v>
      </c>
      <c r="F250" s="3" t="s">
        <v>42</v>
      </c>
      <c r="G250" s="3" t="s">
        <v>4327</v>
      </c>
      <c r="H250" s="21">
        <v>0</v>
      </c>
      <c r="I250" s="21">
        <v>0</v>
      </c>
      <c r="J250" s="21">
        <v>0</v>
      </c>
      <c r="K250" s="22">
        <f t="shared" si="15"/>
        <v>0</v>
      </c>
      <c r="L250" s="23">
        <v>0</v>
      </c>
      <c r="M250" s="21">
        <v>0</v>
      </c>
      <c r="N250" s="21">
        <v>0</v>
      </c>
      <c r="O250" s="21">
        <v>0</v>
      </c>
      <c r="P250" s="22">
        <f t="shared" si="16"/>
        <v>0</v>
      </c>
      <c r="Q250" s="23">
        <v>0</v>
      </c>
      <c r="R250" s="21">
        <v>0</v>
      </c>
      <c r="S250" s="21">
        <v>0</v>
      </c>
      <c r="T250" s="21">
        <v>0</v>
      </c>
      <c r="U250" s="22">
        <f t="shared" si="17"/>
        <v>0</v>
      </c>
      <c r="V250" s="23">
        <v>0</v>
      </c>
      <c r="W250" s="21">
        <v>0</v>
      </c>
      <c r="X250" s="21">
        <v>0</v>
      </c>
      <c r="Y250" s="21">
        <v>0</v>
      </c>
      <c r="Z250" s="22">
        <f t="shared" si="18"/>
        <v>0</v>
      </c>
      <c r="AA250" s="23">
        <v>0</v>
      </c>
      <c r="AB250" s="27">
        <f t="shared" si="19"/>
        <v>0</v>
      </c>
    </row>
    <row r="251" spans="1:28" x14ac:dyDescent="0.25">
      <c r="A251" s="18"/>
      <c r="B251" s="18" t="s">
        <v>2551</v>
      </c>
      <c r="C251" s="18" t="s">
        <v>2552</v>
      </c>
      <c r="D251" s="3" t="s">
        <v>1306</v>
      </c>
      <c r="E251" s="3" t="s">
        <v>4306</v>
      </c>
      <c r="F251" s="3" t="s">
        <v>42</v>
      </c>
      <c r="G251" s="3" t="s">
        <v>4328</v>
      </c>
      <c r="H251" s="21">
        <v>0</v>
      </c>
      <c r="I251" s="21">
        <v>0</v>
      </c>
      <c r="J251" s="21">
        <v>0</v>
      </c>
      <c r="K251" s="22">
        <f t="shared" si="15"/>
        <v>0</v>
      </c>
      <c r="L251" s="23">
        <v>0</v>
      </c>
      <c r="M251" s="21">
        <v>0</v>
      </c>
      <c r="N251" s="21">
        <v>0</v>
      </c>
      <c r="O251" s="21">
        <v>0</v>
      </c>
      <c r="P251" s="22">
        <f t="shared" si="16"/>
        <v>0</v>
      </c>
      <c r="Q251" s="23">
        <v>0</v>
      </c>
      <c r="R251" s="21">
        <v>0</v>
      </c>
      <c r="S251" s="21">
        <v>0</v>
      </c>
      <c r="T251" s="21">
        <v>0</v>
      </c>
      <c r="U251" s="22">
        <f t="shared" si="17"/>
        <v>0</v>
      </c>
      <c r="V251" s="23">
        <v>0</v>
      </c>
      <c r="W251" s="21">
        <v>0</v>
      </c>
      <c r="X251" s="21">
        <v>0</v>
      </c>
      <c r="Y251" s="21">
        <v>0</v>
      </c>
      <c r="Z251" s="22">
        <f t="shared" si="18"/>
        <v>0</v>
      </c>
      <c r="AA251" s="23">
        <v>0</v>
      </c>
      <c r="AB251" s="27">
        <f t="shared" si="19"/>
        <v>0</v>
      </c>
    </row>
    <row r="252" spans="1:28" x14ac:dyDescent="0.25">
      <c r="A252" s="18"/>
      <c r="B252" s="18" t="s">
        <v>2553</v>
      </c>
      <c r="C252" s="18" t="s">
        <v>2554</v>
      </c>
      <c r="D252" s="3" t="s">
        <v>1307</v>
      </c>
      <c r="E252" s="3" t="s">
        <v>4307</v>
      </c>
      <c r="F252" s="3" t="s">
        <v>42</v>
      </c>
      <c r="G252" s="3" t="s">
        <v>4329</v>
      </c>
      <c r="H252" s="21">
        <v>0</v>
      </c>
      <c r="I252" s="21">
        <v>0</v>
      </c>
      <c r="J252" s="21">
        <v>0</v>
      </c>
      <c r="K252" s="22">
        <f t="shared" si="15"/>
        <v>0</v>
      </c>
      <c r="L252" s="23">
        <v>0</v>
      </c>
      <c r="M252" s="21">
        <v>0</v>
      </c>
      <c r="N252" s="21">
        <v>0</v>
      </c>
      <c r="O252" s="21">
        <v>0</v>
      </c>
      <c r="P252" s="22">
        <f t="shared" si="16"/>
        <v>0</v>
      </c>
      <c r="Q252" s="23">
        <v>0</v>
      </c>
      <c r="R252" s="21">
        <v>0</v>
      </c>
      <c r="S252" s="21">
        <v>0</v>
      </c>
      <c r="T252" s="21">
        <v>0</v>
      </c>
      <c r="U252" s="22">
        <f t="shared" si="17"/>
        <v>0</v>
      </c>
      <c r="V252" s="23">
        <v>0</v>
      </c>
      <c r="W252" s="21">
        <v>0</v>
      </c>
      <c r="X252" s="21">
        <v>0</v>
      </c>
      <c r="Y252" s="21">
        <v>0</v>
      </c>
      <c r="Z252" s="22">
        <f t="shared" si="18"/>
        <v>0</v>
      </c>
      <c r="AA252" s="23">
        <v>0</v>
      </c>
      <c r="AB252" s="27">
        <f t="shared" si="19"/>
        <v>0</v>
      </c>
    </row>
    <row r="253" spans="1:28" x14ac:dyDescent="0.25">
      <c r="A253" s="18"/>
      <c r="B253" s="18" t="s">
        <v>2555</v>
      </c>
      <c r="C253" s="18" t="s">
        <v>2556</v>
      </c>
      <c r="D253" s="3" t="s">
        <v>1308</v>
      </c>
      <c r="E253" s="3" t="s">
        <v>4308</v>
      </c>
      <c r="F253" s="3" t="s">
        <v>42</v>
      </c>
      <c r="G253" s="3" t="s">
        <v>4330</v>
      </c>
      <c r="H253" s="21">
        <v>0</v>
      </c>
      <c r="I253" s="21">
        <v>0</v>
      </c>
      <c r="J253" s="21">
        <v>0</v>
      </c>
      <c r="K253" s="22">
        <f t="shared" si="15"/>
        <v>0</v>
      </c>
      <c r="L253" s="23">
        <v>0</v>
      </c>
      <c r="M253" s="21">
        <v>0</v>
      </c>
      <c r="N253" s="21">
        <v>0</v>
      </c>
      <c r="O253" s="21">
        <v>0</v>
      </c>
      <c r="P253" s="22">
        <f t="shared" si="16"/>
        <v>0</v>
      </c>
      <c r="Q253" s="23">
        <v>0</v>
      </c>
      <c r="R253" s="21">
        <v>0</v>
      </c>
      <c r="S253" s="21">
        <v>0</v>
      </c>
      <c r="T253" s="21">
        <v>0</v>
      </c>
      <c r="U253" s="22">
        <f t="shared" si="17"/>
        <v>0</v>
      </c>
      <c r="V253" s="23">
        <v>0</v>
      </c>
      <c r="W253" s="21">
        <v>0</v>
      </c>
      <c r="X253" s="21">
        <v>0</v>
      </c>
      <c r="Y253" s="21">
        <v>0</v>
      </c>
      <c r="Z253" s="22">
        <f t="shared" si="18"/>
        <v>0</v>
      </c>
      <c r="AA253" s="23">
        <v>0</v>
      </c>
      <c r="AB253" s="27">
        <f t="shared" si="19"/>
        <v>0</v>
      </c>
    </row>
    <row r="254" spans="1:28" x14ac:dyDescent="0.25">
      <c r="A254" s="18"/>
      <c r="B254" s="18" t="s">
        <v>2557</v>
      </c>
      <c r="C254" s="18" t="s">
        <v>2558</v>
      </c>
      <c r="D254" s="3" t="s">
        <v>1309</v>
      </c>
      <c r="E254" s="3" t="s">
        <v>4309</v>
      </c>
      <c r="F254" s="3" t="s">
        <v>42</v>
      </c>
      <c r="G254" s="3" t="s">
        <v>4331</v>
      </c>
      <c r="H254" s="21">
        <v>0</v>
      </c>
      <c r="I254" s="21">
        <v>0</v>
      </c>
      <c r="J254" s="21">
        <v>0</v>
      </c>
      <c r="K254" s="22">
        <f t="shared" si="15"/>
        <v>0</v>
      </c>
      <c r="L254" s="23">
        <v>0</v>
      </c>
      <c r="M254" s="21">
        <v>0</v>
      </c>
      <c r="N254" s="21">
        <v>0</v>
      </c>
      <c r="O254" s="21">
        <v>0</v>
      </c>
      <c r="P254" s="22">
        <f t="shared" si="16"/>
        <v>0</v>
      </c>
      <c r="Q254" s="23">
        <v>0</v>
      </c>
      <c r="R254" s="21">
        <v>0</v>
      </c>
      <c r="S254" s="21">
        <v>0</v>
      </c>
      <c r="T254" s="21">
        <v>0</v>
      </c>
      <c r="U254" s="22">
        <f t="shared" si="17"/>
        <v>0</v>
      </c>
      <c r="V254" s="23">
        <v>0</v>
      </c>
      <c r="W254" s="21">
        <v>0</v>
      </c>
      <c r="X254" s="21">
        <v>0</v>
      </c>
      <c r="Y254" s="21">
        <v>0</v>
      </c>
      <c r="Z254" s="22">
        <f t="shared" si="18"/>
        <v>0</v>
      </c>
      <c r="AA254" s="23">
        <v>0</v>
      </c>
      <c r="AB254" s="27">
        <f t="shared" si="19"/>
        <v>0</v>
      </c>
    </row>
    <row r="255" spans="1:28" x14ac:dyDescent="0.25">
      <c r="A255" s="18"/>
      <c r="B255" s="18" t="s">
        <v>2559</v>
      </c>
      <c r="C255" s="18" t="s">
        <v>2560</v>
      </c>
      <c r="D255" s="3" t="s">
        <v>1310</v>
      </c>
      <c r="E255" s="3" t="s">
        <v>4310</v>
      </c>
      <c r="F255" s="3" t="s">
        <v>42</v>
      </c>
      <c r="G255" s="3" t="s">
        <v>4332</v>
      </c>
      <c r="H255" s="21">
        <v>0</v>
      </c>
      <c r="I255" s="21">
        <v>0</v>
      </c>
      <c r="J255" s="21">
        <v>0</v>
      </c>
      <c r="K255" s="22">
        <f t="shared" si="15"/>
        <v>0</v>
      </c>
      <c r="L255" s="23">
        <v>0</v>
      </c>
      <c r="M255" s="21">
        <v>0</v>
      </c>
      <c r="N255" s="21">
        <v>0</v>
      </c>
      <c r="O255" s="21">
        <v>0</v>
      </c>
      <c r="P255" s="22">
        <f t="shared" si="16"/>
        <v>0</v>
      </c>
      <c r="Q255" s="23">
        <v>0</v>
      </c>
      <c r="R255" s="21">
        <v>0</v>
      </c>
      <c r="S255" s="21">
        <v>0</v>
      </c>
      <c r="T255" s="21">
        <v>0</v>
      </c>
      <c r="U255" s="22">
        <f t="shared" si="17"/>
        <v>0</v>
      </c>
      <c r="V255" s="23">
        <v>0</v>
      </c>
      <c r="W255" s="21">
        <v>0</v>
      </c>
      <c r="X255" s="21">
        <v>0</v>
      </c>
      <c r="Y255" s="21">
        <v>0</v>
      </c>
      <c r="Z255" s="22">
        <f t="shared" si="18"/>
        <v>0</v>
      </c>
      <c r="AA255" s="23">
        <v>0</v>
      </c>
      <c r="AB255" s="27">
        <f t="shared" si="19"/>
        <v>0</v>
      </c>
    </row>
    <row r="256" spans="1:28" x14ac:dyDescent="0.25">
      <c r="A256" s="18"/>
      <c r="B256" s="18" t="s">
        <v>2561</v>
      </c>
      <c r="C256" s="18" t="s">
        <v>2562</v>
      </c>
      <c r="D256" s="3" t="s">
        <v>1311</v>
      </c>
      <c r="E256" s="3" t="s">
        <v>4311</v>
      </c>
      <c r="F256" s="3" t="s">
        <v>42</v>
      </c>
      <c r="G256" s="3" t="s">
        <v>4333</v>
      </c>
      <c r="H256" s="21">
        <v>0</v>
      </c>
      <c r="I256" s="21">
        <v>0</v>
      </c>
      <c r="J256" s="21">
        <v>0</v>
      </c>
      <c r="K256" s="22">
        <f t="shared" si="15"/>
        <v>0</v>
      </c>
      <c r="L256" s="23">
        <v>0</v>
      </c>
      <c r="M256" s="21">
        <v>0</v>
      </c>
      <c r="N256" s="21">
        <v>0</v>
      </c>
      <c r="O256" s="21">
        <v>0</v>
      </c>
      <c r="P256" s="22">
        <f t="shared" si="16"/>
        <v>0</v>
      </c>
      <c r="Q256" s="23">
        <v>0</v>
      </c>
      <c r="R256" s="21">
        <v>0</v>
      </c>
      <c r="S256" s="21">
        <v>0</v>
      </c>
      <c r="T256" s="21">
        <v>0</v>
      </c>
      <c r="U256" s="22">
        <f t="shared" si="17"/>
        <v>0</v>
      </c>
      <c r="V256" s="23">
        <v>0</v>
      </c>
      <c r="W256" s="21">
        <v>0</v>
      </c>
      <c r="X256" s="21">
        <v>0</v>
      </c>
      <c r="Y256" s="21">
        <v>0</v>
      </c>
      <c r="Z256" s="22">
        <f t="shared" si="18"/>
        <v>0</v>
      </c>
      <c r="AA256" s="23">
        <v>0</v>
      </c>
      <c r="AB256" s="27">
        <f t="shared" si="19"/>
        <v>0</v>
      </c>
    </row>
    <row r="257" spans="1:28" x14ac:dyDescent="0.25">
      <c r="A257" s="18"/>
      <c r="B257" s="18" t="s">
        <v>2563</v>
      </c>
      <c r="C257" s="18" t="s">
        <v>2564</v>
      </c>
      <c r="D257" s="3" t="s">
        <v>1312</v>
      </c>
      <c r="E257" s="3" t="s">
        <v>4312</v>
      </c>
      <c r="F257" s="3" t="s">
        <v>42</v>
      </c>
      <c r="G257" s="3" t="s">
        <v>4334</v>
      </c>
      <c r="H257" s="21">
        <v>0</v>
      </c>
      <c r="I257" s="21">
        <v>0</v>
      </c>
      <c r="J257" s="21">
        <v>0</v>
      </c>
      <c r="K257" s="22">
        <f t="shared" si="15"/>
        <v>0</v>
      </c>
      <c r="L257" s="23">
        <v>0</v>
      </c>
      <c r="M257" s="21">
        <v>0</v>
      </c>
      <c r="N257" s="21">
        <v>0</v>
      </c>
      <c r="O257" s="21">
        <v>0</v>
      </c>
      <c r="P257" s="22">
        <f t="shared" si="16"/>
        <v>0</v>
      </c>
      <c r="Q257" s="23">
        <v>0</v>
      </c>
      <c r="R257" s="21">
        <v>0</v>
      </c>
      <c r="S257" s="21">
        <v>0</v>
      </c>
      <c r="T257" s="21">
        <v>0</v>
      </c>
      <c r="U257" s="22">
        <f t="shared" si="17"/>
        <v>0</v>
      </c>
      <c r="V257" s="23">
        <v>0</v>
      </c>
      <c r="W257" s="21">
        <v>0</v>
      </c>
      <c r="X257" s="21">
        <v>0</v>
      </c>
      <c r="Y257" s="21">
        <v>0</v>
      </c>
      <c r="Z257" s="22">
        <f t="shared" si="18"/>
        <v>0</v>
      </c>
      <c r="AA257" s="23">
        <v>0</v>
      </c>
      <c r="AB257" s="27">
        <f t="shared" si="19"/>
        <v>0</v>
      </c>
    </row>
    <row r="258" spans="1:28" x14ac:dyDescent="0.25">
      <c r="A258" s="18"/>
      <c r="B258" s="18" t="s">
        <v>2565</v>
      </c>
      <c r="C258" s="18" t="s">
        <v>2566</v>
      </c>
      <c r="D258" s="3" t="s">
        <v>1313</v>
      </c>
      <c r="E258" s="3" t="s">
        <v>4313</v>
      </c>
      <c r="F258" s="3" t="s">
        <v>42</v>
      </c>
      <c r="G258" s="3" t="s">
        <v>4335</v>
      </c>
      <c r="H258" s="21">
        <v>0</v>
      </c>
      <c r="I258" s="21">
        <v>0</v>
      </c>
      <c r="J258" s="21">
        <v>0</v>
      </c>
      <c r="K258" s="22">
        <f t="shared" si="15"/>
        <v>0</v>
      </c>
      <c r="L258" s="23">
        <v>0</v>
      </c>
      <c r="M258" s="21">
        <v>0</v>
      </c>
      <c r="N258" s="21">
        <v>0</v>
      </c>
      <c r="O258" s="21">
        <v>0</v>
      </c>
      <c r="P258" s="22">
        <f t="shared" si="16"/>
        <v>0</v>
      </c>
      <c r="Q258" s="23">
        <v>0</v>
      </c>
      <c r="R258" s="21">
        <v>0</v>
      </c>
      <c r="S258" s="21">
        <v>0</v>
      </c>
      <c r="T258" s="21">
        <v>0</v>
      </c>
      <c r="U258" s="22">
        <f t="shared" si="17"/>
        <v>0</v>
      </c>
      <c r="V258" s="23">
        <v>0</v>
      </c>
      <c r="W258" s="21">
        <v>0</v>
      </c>
      <c r="X258" s="21">
        <v>0</v>
      </c>
      <c r="Y258" s="21">
        <v>0</v>
      </c>
      <c r="Z258" s="22">
        <f t="shared" si="18"/>
        <v>0</v>
      </c>
      <c r="AA258" s="23">
        <v>0</v>
      </c>
      <c r="AB258" s="27">
        <f t="shared" si="19"/>
        <v>0</v>
      </c>
    </row>
    <row r="259" spans="1:28" x14ac:dyDescent="0.25">
      <c r="A259" s="18"/>
      <c r="B259" s="18" t="s">
        <v>2567</v>
      </c>
      <c r="C259" s="18" t="s">
        <v>2568</v>
      </c>
      <c r="D259" s="3" t="s">
        <v>1314</v>
      </c>
      <c r="E259" s="3" t="s">
        <v>4314</v>
      </c>
      <c r="F259" s="3" t="s">
        <v>42</v>
      </c>
      <c r="G259" s="3" t="s">
        <v>4336</v>
      </c>
      <c r="H259" s="21">
        <v>0</v>
      </c>
      <c r="I259" s="21">
        <v>0</v>
      </c>
      <c r="J259" s="21">
        <v>0</v>
      </c>
      <c r="K259" s="22">
        <f t="shared" si="15"/>
        <v>0</v>
      </c>
      <c r="L259" s="23">
        <v>0</v>
      </c>
      <c r="M259" s="21">
        <v>0</v>
      </c>
      <c r="N259" s="21">
        <v>0</v>
      </c>
      <c r="O259" s="21">
        <v>0</v>
      </c>
      <c r="P259" s="22">
        <f t="shared" si="16"/>
        <v>0</v>
      </c>
      <c r="Q259" s="23">
        <v>0</v>
      </c>
      <c r="R259" s="21">
        <v>0</v>
      </c>
      <c r="S259" s="21">
        <v>0</v>
      </c>
      <c r="T259" s="21">
        <v>0</v>
      </c>
      <c r="U259" s="22">
        <f t="shared" si="17"/>
        <v>0</v>
      </c>
      <c r="V259" s="23">
        <v>0</v>
      </c>
      <c r="W259" s="21">
        <v>0</v>
      </c>
      <c r="X259" s="21">
        <v>0</v>
      </c>
      <c r="Y259" s="21">
        <v>0</v>
      </c>
      <c r="Z259" s="22">
        <f t="shared" si="18"/>
        <v>0</v>
      </c>
      <c r="AA259" s="23">
        <v>0</v>
      </c>
      <c r="AB259" s="27">
        <f t="shared" si="19"/>
        <v>0</v>
      </c>
    </row>
    <row r="260" spans="1:28" x14ac:dyDescent="0.25">
      <c r="A260" s="18"/>
      <c r="B260" s="18" t="s">
        <v>2569</v>
      </c>
      <c r="C260" s="18" t="s">
        <v>2570</v>
      </c>
      <c r="D260" s="3" t="s">
        <v>1315</v>
      </c>
      <c r="E260" s="3" t="s">
        <v>4315</v>
      </c>
      <c r="F260" s="3" t="s">
        <v>42</v>
      </c>
      <c r="G260" s="3" t="s">
        <v>4337</v>
      </c>
      <c r="H260" s="21">
        <v>0</v>
      </c>
      <c r="I260" s="21">
        <v>0</v>
      </c>
      <c r="J260" s="21">
        <v>0</v>
      </c>
      <c r="K260" s="22">
        <f t="shared" si="15"/>
        <v>0</v>
      </c>
      <c r="L260" s="23">
        <v>0</v>
      </c>
      <c r="M260" s="21">
        <v>0</v>
      </c>
      <c r="N260" s="21">
        <v>0</v>
      </c>
      <c r="O260" s="21">
        <v>0</v>
      </c>
      <c r="P260" s="22">
        <f t="shared" si="16"/>
        <v>0</v>
      </c>
      <c r="Q260" s="23">
        <v>0</v>
      </c>
      <c r="R260" s="21">
        <v>0</v>
      </c>
      <c r="S260" s="21">
        <v>0</v>
      </c>
      <c r="T260" s="21">
        <v>0</v>
      </c>
      <c r="U260" s="22">
        <f t="shared" si="17"/>
        <v>0</v>
      </c>
      <c r="V260" s="23">
        <v>0</v>
      </c>
      <c r="W260" s="21">
        <v>0</v>
      </c>
      <c r="X260" s="21">
        <v>0</v>
      </c>
      <c r="Y260" s="21">
        <v>0</v>
      </c>
      <c r="Z260" s="22">
        <f t="shared" si="18"/>
        <v>0</v>
      </c>
      <c r="AA260" s="23">
        <v>0</v>
      </c>
      <c r="AB260" s="27">
        <f t="shared" si="19"/>
        <v>0</v>
      </c>
    </row>
    <row r="261" spans="1:28" x14ac:dyDescent="0.25">
      <c r="A261" s="18"/>
      <c r="B261" s="18" t="s">
        <v>2571</v>
      </c>
      <c r="C261" s="18" t="s">
        <v>2572</v>
      </c>
      <c r="D261" s="3" t="s">
        <v>1316</v>
      </c>
      <c r="E261" s="3" t="s">
        <v>4316</v>
      </c>
      <c r="F261" s="3" t="s">
        <v>42</v>
      </c>
      <c r="G261" s="3" t="s">
        <v>4338</v>
      </c>
      <c r="H261" s="21">
        <v>0</v>
      </c>
      <c r="I261" s="21">
        <v>0</v>
      </c>
      <c r="J261" s="21">
        <v>0</v>
      </c>
      <c r="K261" s="22">
        <f t="shared" si="15"/>
        <v>0</v>
      </c>
      <c r="L261" s="23">
        <v>0</v>
      </c>
      <c r="M261" s="21">
        <v>0</v>
      </c>
      <c r="N261" s="21">
        <v>0</v>
      </c>
      <c r="O261" s="21">
        <v>0</v>
      </c>
      <c r="P261" s="22">
        <f t="shared" si="16"/>
        <v>0</v>
      </c>
      <c r="Q261" s="23">
        <v>0</v>
      </c>
      <c r="R261" s="21">
        <v>0</v>
      </c>
      <c r="S261" s="21">
        <v>0</v>
      </c>
      <c r="T261" s="21">
        <v>0</v>
      </c>
      <c r="U261" s="22">
        <f t="shared" si="17"/>
        <v>0</v>
      </c>
      <c r="V261" s="23">
        <v>0</v>
      </c>
      <c r="W261" s="21">
        <v>0</v>
      </c>
      <c r="X261" s="21">
        <v>0</v>
      </c>
      <c r="Y261" s="21">
        <v>0</v>
      </c>
      <c r="Z261" s="22">
        <f t="shared" si="18"/>
        <v>0</v>
      </c>
      <c r="AA261" s="23">
        <v>0</v>
      </c>
      <c r="AB261" s="27">
        <f t="shared" si="19"/>
        <v>0</v>
      </c>
    </row>
    <row r="262" spans="1:28" x14ac:dyDescent="0.25">
      <c r="A262" s="18"/>
      <c r="B262" s="18" t="s">
        <v>2573</v>
      </c>
      <c r="C262" s="18" t="s">
        <v>2574</v>
      </c>
      <c r="D262" s="3" t="s">
        <v>1317</v>
      </c>
      <c r="E262" s="3" t="s">
        <v>4317</v>
      </c>
      <c r="F262" s="3" t="s">
        <v>42</v>
      </c>
      <c r="G262" s="3" t="s">
        <v>4339</v>
      </c>
      <c r="H262" s="21">
        <v>0</v>
      </c>
      <c r="I262" s="21">
        <v>0</v>
      </c>
      <c r="J262" s="21">
        <v>0</v>
      </c>
      <c r="K262" s="22">
        <f t="shared" si="15"/>
        <v>0</v>
      </c>
      <c r="L262" s="23">
        <v>0</v>
      </c>
      <c r="M262" s="21">
        <v>0</v>
      </c>
      <c r="N262" s="21">
        <v>0</v>
      </c>
      <c r="O262" s="21">
        <v>0</v>
      </c>
      <c r="P262" s="22">
        <f t="shared" si="16"/>
        <v>0</v>
      </c>
      <c r="Q262" s="23">
        <v>0</v>
      </c>
      <c r="R262" s="21">
        <v>0</v>
      </c>
      <c r="S262" s="21">
        <v>0</v>
      </c>
      <c r="T262" s="21">
        <v>0</v>
      </c>
      <c r="U262" s="22">
        <f t="shared" si="17"/>
        <v>0</v>
      </c>
      <c r="V262" s="23">
        <v>0</v>
      </c>
      <c r="W262" s="21">
        <v>0</v>
      </c>
      <c r="X262" s="21">
        <v>0</v>
      </c>
      <c r="Y262" s="21">
        <v>0</v>
      </c>
      <c r="Z262" s="22">
        <f t="shared" si="18"/>
        <v>0</v>
      </c>
      <c r="AA262" s="23">
        <v>0</v>
      </c>
      <c r="AB262" s="27">
        <f t="shared" si="19"/>
        <v>0</v>
      </c>
    </row>
    <row r="263" spans="1:28" x14ac:dyDescent="0.25">
      <c r="A263" s="18"/>
      <c r="B263" s="18" t="s">
        <v>2575</v>
      </c>
      <c r="C263" s="18" t="s">
        <v>2576</v>
      </c>
      <c r="D263" s="3" t="s">
        <v>1318</v>
      </c>
      <c r="E263" s="3" t="s">
        <v>4318</v>
      </c>
      <c r="F263" s="3" t="s">
        <v>42</v>
      </c>
      <c r="G263" s="3" t="s">
        <v>4340</v>
      </c>
      <c r="H263" s="21">
        <v>0</v>
      </c>
      <c r="I263" s="21">
        <v>0</v>
      </c>
      <c r="J263" s="21">
        <v>0</v>
      </c>
      <c r="K263" s="22">
        <f t="shared" ref="K263:K326" si="20">SUM(H263:J263)</f>
        <v>0</v>
      </c>
      <c r="L263" s="23">
        <v>0</v>
      </c>
      <c r="M263" s="21">
        <v>0</v>
      </c>
      <c r="N263" s="21">
        <v>0</v>
      </c>
      <c r="O263" s="21">
        <v>0</v>
      </c>
      <c r="P263" s="22">
        <f t="shared" ref="P263:P326" si="21">SUM(M263:O263)</f>
        <v>0</v>
      </c>
      <c r="Q263" s="23">
        <v>0</v>
      </c>
      <c r="R263" s="21">
        <v>0</v>
      </c>
      <c r="S263" s="21">
        <v>0</v>
      </c>
      <c r="T263" s="21">
        <v>0</v>
      </c>
      <c r="U263" s="22">
        <f t="shared" ref="U263:U326" si="22">SUM(R263:T263)</f>
        <v>0</v>
      </c>
      <c r="V263" s="23">
        <v>0</v>
      </c>
      <c r="W263" s="21">
        <v>0</v>
      </c>
      <c r="X263" s="21">
        <v>0</v>
      </c>
      <c r="Y263" s="21">
        <v>0</v>
      </c>
      <c r="Z263" s="22">
        <f t="shared" ref="Z263:Z326" si="23">SUM(W263:Y263)</f>
        <v>0</v>
      </c>
      <c r="AA263" s="23">
        <v>0</v>
      </c>
      <c r="AB263" s="27">
        <f t="shared" ref="AB263:AB326" si="24">(K263+P263+U263+Z263)</f>
        <v>0</v>
      </c>
    </row>
    <row r="264" spans="1:28" x14ac:dyDescent="0.25">
      <c r="A264" s="18"/>
      <c r="B264" s="18" t="s">
        <v>2577</v>
      </c>
      <c r="C264" s="18" t="s">
        <v>2578</v>
      </c>
      <c r="D264" s="3" t="s">
        <v>1319</v>
      </c>
      <c r="E264" s="3" t="s">
        <v>4319</v>
      </c>
      <c r="F264" s="3" t="s">
        <v>42</v>
      </c>
      <c r="G264" s="3" t="s">
        <v>4341</v>
      </c>
      <c r="H264" s="21">
        <v>0</v>
      </c>
      <c r="I264" s="21">
        <v>0</v>
      </c>
      <c r="J264" s="21">
        <v>0</v>
      </c>
      <c r="K264" s="22">
        <f t="shared" si="20"/>
        <v>0</v>
      </c>
      <c r="L264" s="23">
        <v>0</v>
      </c>
      <c r="M264" s="21">
        <v>0</v>
      </c>
      <c r="N264" s="21">
        <v>0</v>
      </c>
      <c r="O264" s="21">
        <v>0</v>
      </c>
      <c r="P264" s="22">
        <f t="shared" si="21"/>
        <v>0</v>
      </c>
      <c r="Q264" s="23">
        <v>0</v>
      </c>
      <c r="R264" s="21">
        <v>0</v>
      </c>
      <c r="S264" s="21">
        <v>0</v>
      </c>
      <c r="T264" s="21">
        <v>0</v>
      </c>
      <c r="U264" s="22">
        <f t="shared" si="22"/>
        <v>0</v>
      </c>
      <c r="V264" s="23">
        <v>0</v>
      </c>
      <c r="W264" s="21">
        <v>0</v>
      </c>
      <c r="X264" s="21">
        <v>0</v>
      </c>
      <c r="Y264" s="21">
        <v>0</v>
      </c>
      <c r="Z264" s="22">
        <f t="shared" si="23"/>
        <v>0</v>
      </c>
      <c r="AA264" s="23">
        <v>0</v>
      </c>
      <c r="AB264" s="27">
        <f t="shared" si="24"/>
        <v>0</v>
      </c>
    </row>
    <row r="265" spans="1:28" x14ac:dyDescent="0.25">
      <c r="A265" s="18"/>
      <c r="B265" s="18" t="s">
        <v>2579</v>
      </c>
      <c r="C265" s="18" t="s">
        <v>2580</v>
      </c>
      <c r="D265" s="3" t="s">
        <v>1320</v>
      </c>
      <c r="E265" s="3" t="s">
        <v>4320</v>
      </c>
      <c r="F265" s="3" t="s">
        <v>42</v>
      </c>
      <c r="G265" s="3" t="s">
        <v>4342</v>
      </c>
      <c r="H265" s="21">
        <v>0</v>
      </c>
      <c r="I265" s="21">
        <v>0</v>
      </c>
      <c r="J265" s="21">
        <v>0</v>
      </c>
      <c r="K265" s="22">
        <f t="shared" si="20"/>
        <v>0</v>
      </c>
      <c r="L265" s="23">
        <v>0</v>
      </c>
      <c r="M265" s="21">
        <v>0</v>
      </c>
      <c r="N265" s="21">
        <v>0</v>
      </c>
      <c r="O265" s="21">
        <v>0</v>
      </c>
      <c r="P265" s="22">
        <f t="shared" si="21"/>
        <v>0</v>
      </c>
      <c r="Q265" s="23">
        <v>0</v>
      </c>
      <c r="R265" s="21">
        <v>0</v>
      </c>
      <c r="S265" s="21">
        <v>0</v>
      </c>
      <c r="T265" s="21">
        <v>0</v>
      </c>
      <c r="U265" s="22">
        <f t="shared" si="22"/>
        <v>0</v>
      </c>
      <c r="V265" s="23">
        <v>0</v>
      </c>
      <c r="W265" s="21">
        <v>0</v>
      </c>
      <c r="X265" s="21">
        <v>0</v>
      </c>
      <c r="Y265" s="21">
        <v>0</v>
      </c>
      <c r="Z265" s="22">
        <f t="shared" si="23"/>
        <v>0</v>
      </c>
      <c r="AA265" s="23">
        <v>0</v>
      </c>
      <c r="AB265" s="27">
        <f t="shared" si="24"/>
        <v>0</v>
      </c>
    </row>
    <row r="266" spans="1:28" x14ac:dyDescent="0.25">
      <c r="A266" s="18"/>
      <c r="B266" s="18" t="s">
        <v>2581</v>
      </c>
      <c r="C266" s="18" t="s">
        <v>2582</v>
      </c>
      <c r="D266" s="3" t="s">
        <v>1321</v>
      </c>
      <c r="E266" s="3" t="s">
        <v>4321</v>
      </c>
      <c r="F266" s="3" t="s">
        <v>42</v>
      </c>
      <c r="G266" s="3" t="s">
        <v>4343</v>
      </c>
      <c r="H266" s="21">
        <v>0</v>
      </c>
      <c r="I266" s="21">
        <v>0</v>
      </c>
      <c r="J266" s="21">
        <v>0</v>
      </c>
      <c r="K266" s="22">
        <f t="shared" si="20"/>
        <v>0</v>
      </c>
      <c r="L266" s="23">
        <v>0</v>
      </c>
      <c r="M266" s="21">
        <v>0</v>
      </c>
      <c r="N266" s="21">
        <v>0</v>
      </c>
      <c r="O266" s="21">
        <v>0</v>
      </c>
      <c r="P266" s="22">
        <f t="shared" si="21"/>
        <v>0</v>
      </c>
      <c r="Q266" s="23">
        <v>0</v>
      </c>
      <c r="R266" s="21">
        <v>0</v>
      </c>
      <c r="S266" s="21">
        <v>0</v>
      </c>
      <c r="T266" s="21">
        <v>0</v>
      </c>
      <c r="U266" s="22">
        <f t="shared" si="22"/>
        <v>0</v>
      </c>
      <c r="V266" s="23">
        <v>0</v>
      </c>
      <c r="W266" s="21">
        <v>0</v>
      </c>
      <c r="X266" s="21">
        <v>0</v>
      </c>
      <c r="Y266" s="21">
        <v>0</v>
      </c>
      <c r="Z266" s="22">
        <f t="shared" si="23"/>
        <v>0</v>
      </c>
      <c r="AA266" s="23">
        <v>0</v>
      </c>
      <c r="AB266" s="27">
        <f t="shared" si="24"/>
        <v>0</v>
      </c>
    </row>
    <row r="267" spans="1:28" x14ac:dyDescent="0.25">
      <c r="A267" s="18"/>
      <c r="B267" s="18" t="s">
        <v>2583</v>
      </c>
      <c r="C267" s="18" t="s">
        <v>2584</v>
      </c>
      <c r="D267" s="3" t="s">
        <v>1322</v>
      </c>
      <c r="E267" s="3" t="s">
        <v>4322</v>
      </c>
      <c r="F267" s="3" t="s">
        <v>42</v>
      </c>
      <c r="G267" s="3" t="s">
        <v>4344</v>
      </c>
      <c r="H267" s="21">
        <v>0</v>
      </c>
      <c r="I267" s="21">
        <v>0</v>
      </c>
      <c r="J267" s="21">
        <v>0</v>
      </c>
      <c r="K267" s="22">
        <f t="shared" si="20"/>
        <v>0</v>
      </c>
      <c r="L267" s="23">
        <v>0</v>
      </c>
      <c r="M267" s="21">
        <v>0</v>
      </c>
      <c r="N267" s="21">
        <v>0</v>
      </c>
      <c r="O267" s="21">
        <v>0</v>
      </c>
      <c r="P267" s="22">
        <f t="shared" si="21"/>
        <v>0</v>
      </c>
      <c r="Q267" s="23">
        <v>0</v>
      </c>
      <c r="R267" s="21">
        <v>0</v>
      </c>
      <c r="S267" s="21">
        <v>0</v>
      </c>
      <c r="T267" s="21">
        <v>0</v>
      </c>
      <c r="U267" s="22">
        <f t="shared" si="22"/>
        <v>0</v>
      </c>
      <c r="V267" s="23">
        <v>0</v>
      </c>
      <c r="W267" s="21">
        <v>0</v>
      </c>
      <c r="X267" s="21">
        <v>0</v>
      </c>
      <c r="Y267" s="21">
        <v>0</v>
      </c>
      <c r="Z267" s="22">
        <f t="shared" si="23"/>
        <v>0</v>
      </c>
      <c r="AA267" s="23">
        <v>0</v>
      </c>
      <c r="AB267" s="27">
        <f t="shared" si="24"/>
        <v>0</v>
      </c>
    </row>
    <row r="268" spans="1:28" x14ac:dyDescent="0.25">
      <c r="A268" s="18"/>
      <c r="B268" s="18" t="s">
        <v>2585</v>
      </c>
      <c r="C268" s="18" t="s">
        <v>2586</v>
      </c>
      <c r="D268" s="3" t="s">
        <v>1323</v>
      </c>
      <c r="E268" s="3" t="s">
        <v>4323</v>
      </c>
      <c r="F268" s="3" t="s">
        <v>42</v>
      </c>
      <c r="G268" s="3" t="s">
        <v>4345</v>
      </c>
      <c r="H268" s="21">
        <v>0</v>
      </c>
      <c r="I268" s="21">
        <v>0</v>
      </c>
      <c r="J268" s="21">
        <v>0</v>
      </c>
      <c r="K268" s="22">
        <f t="shared" si="20"/>
        <v>0</v>
      </c>
      <c r="L268" s="23">
        <v>0</v>
      </c>
      <c r="M268" s="21">
        <v>0</v>
      </c>
      <c r="N268" s="21">
        <v>0</v>
      </c>
      <c r="O268" s="21">
        <v>0</v>
      </c>
      <c r="P268" s="22">
        <f t="shared" si="21"/>
        <v>0</v>
      </c>
      <c r="Q268" s="23">
        <v>0</v>
      </c>
      <c r="R268" s="21">
        <v>0</v>
      </c>
      <c r="S268" s="21">
        <v>0</v>
      </c>
      <c r="T268" s="21">
        <v>0</v>
      </c>
      <c r="U268" s="22">
        <f t="shared" si="22"/>
        <v>0</v>
      </c>
      <c r="V268" s="23">
        <v>0</v>
      </c>
      <c r="W268" s="21">
        <v>0</v>
      </c>
      <c r="X268" s="21">
        <v>0</v>
      </c>
      <c r="Y268" s="21">
        <v>0</v>
      </c>
      <c r="Z268" s="22">
        <f t="shared" si="23"/>
        <v>0</v>
      </c>
      <c r="AA268" s="23">
        <v>0</v>
      </c>
      <c r="AB268" s="27">
        <f t="shared" si="24"/>
        <v>0</v>
      </c>
    </row>
    <row r="269" spans="1:28" x14ac:dyDescent="0.25">
      <c r="A269" s="18"/>
      <c r="B269" s="18" t="s">
        <v>2587</v>
      </c>
      <c r="C269" s="18" t="s">
        <v>2588</v>
      </c>
      <c r="D269" s="3" t="s">
        <v>1324</v>
      </c>
      <c r="E269" s="3" t="s">
        <v>4324</v>
      </c>
      <c r="F269" s="3" t="s">
        <v>42</v>
      </c>
      <c r="G269" s="3" t="s">
        <v>4346</v>
      </c>
      <c r="H269" s="21">
        <v>0</v>
      </c>
      <c r="I269" s="21">
        <v>0</v>
      </c>
      <c r="J269" s="21">
        <v>0</v>
      </c>
      <c r="K269" s="22">
        <f t="shared" si="20"/>
        <v>0</v>
      </c>
      <c r="L269" s="23">
        <v>0</v>
      </c>
      <c r="M269" s="21">
        <v>0</v>
      </c>
      <c r="N269" s="21">
        <v>0</v>
      </c>
      <c r="O269" s="21">
        <v>0</v>
      </c>
      <c r="P269" s="22">
        <f t="shared" si="21"/>
        <v>0</v>
      </c>
      <c r="Q269" s="23">
        <v>0</v>
      </c>
      <c r="R269" s="21">
        <v>0</v>
      </c>
      <c r="S269" s="21">
        <v>0</v>
      </c>
      <c r="T269" s="21">
        <v>0</v>
      </c>
      <c r="U269" s="22">
        <f t="shared" si="22"/>
        <v>0</v>
      </c>
      <c r="V269" s="23">
        <v>0</v>
      </c>
      <c r="W269" s="21">
        <v>0</v>
      </c>
      <c r="X269" s="21">
        <v>0</v>
      </c>
      <c r="Y269" s="21">
        <v>0</v>
      </c>
      <c r="Z269" s="22">
        <f t="shared" si="23"/>
        <v>0</v>
      </c>
      <c r="AA269" s="23">
        <v>0</v>
      </c>
      <c r="AB269" s="27">
        <f t="shared" si="24"/>
        <v>0</v>
      </c>
    </row>
    <row r="270" spans="1:28" x14ac:dyDescent="0.25">
      <c r="A270" s="18"/>
      <c r="B270" s="18" t="s">
        <v>2589</v>
      </c>
      <c r="C270" s="18" t="s">
        <v>2590</v>
      </c>
      <c r="D270" s="3" t="s">
        <v>1325</v>
      </c>
      <c r="E270" s="3" t="s">
        <v>4325</v>
      </c>
      <c r="F270" s="3" t="s">
        <v>42</v>
      </c>
      <c r="G270" s="3" t="s">
        <v>4347</v>
      </c>
      <c r="H270" s="21">
        <v>0</v>
      </c>
      <c r="I270" s="21">
        <v>0</v>
      </c>
      <c r="J270" s="21">
        <v>0</v>
      </c>
      <c r="K270" s="22">
        <f t="shared" si="20"/>
        <v>0</v>
      </c>
      <c r="L270" s="23">
        <v>0</v>
      </c>
      <c r="M270" s="21">
        <v>0</v>
      </c>
      <c r="N270" s="21">
        <v>0</v>
      </c>
      <c r="O270" s="21">
        <v>0</v>
      </c>
      <c r="P270" s="22">
        <f t="shared" si="21"/>
        <v>0</v>
      </c>
      <c r="Q270" s="23">
        <v>0</v>
      </c>
      <c r="R270" s="21">
        <v>0</v>
      </c>
      <c r="S270" s="21">
        <v>0</v>
      </c>
      <c r="T270" s="21">
        <v>0</v>
      </c>
      <c r="U270" s="22">
        <f t="shared" si="22"/>
        <v>0</v>
      </c>
      <c r="V270" s="23">
        <v>0</v>
      </c>
      <c r="W270" s="21">
        <v>0</v>
      </c>
      <c r="X270" s="21">
        <v>0</v>
      </c>
      <c r="Y270" s="21">
        <v>0</v>
      </c>
      <c r="Z270" s="22">
        <f t="shared" si="23"/>
        <v>0</v>
      </c>
      <c r="AA270" s="23">
        <v>0</v>
      </c>
      <c r="AB270" s="27">
        <f t="shared" si="24"/>
        <v>0</v>
      </c>
    </row>
    <row r="271" spans="1:28" x14ac:dyDescent="0.25">
      <c r="A271" s="18"/>
      <c r="B271" s="18" t="s">
        <v>2591</v>
      </c>
      <c r="C271" s="18" t="s">
        <v>2592</v>
      </c>
      <c r="D271" s="3" t="s">
        <v>1326</v>
      </c>
      <c r="E271" s="3" t="s">
        <v>4326</v>
      </c>
      <c r="F271" s="3" t="s">
        <v>42</v>
      </c>
      <c r="G271" s="3" t="s">
        <v>4348</v>
      </c>
      <c r="H271" s="21">
        <v>0</v>
      </c>
      <c r="I271" s="21">
        <v>0</v>
      </c>
      <c r="J271" s="21">
        <v>0</v>
      </c>
      <c r="K271" s="22">
        <f t="shared" si="20"/>
        <v>0</v>
      </c>
      <c r="L271" s="23">
        <v>0</v>
      </c>
      <c r="M271" s="21">
        <v>0</v>
      </c>
      <c r="N271" s="21">
        <v>0</v>
      </c>
      <c r="O271" s="21">
        <v>0</v>
      </c>
      <c r="P271" s="22">
        <f t="shared" si="21"/>
        <v>0</v>
      </c>
      <c r="Q271" s="23">
        <v>0</v>
      </c>
      <c r="R271" s="21">
        <v>0</v>
      </c>
      <c r="S271" s="21">
        <v>0</v>
      </c>
      <c r="T271" s="21">
        <v>0</v>
      </c>
      <c r="U271" s="22">
        <f t="shared" si="22"/>
        <v>0</v>
      </c>
      <c r="V271" s="23">
        <v>0</v>
      </c>
      <c r="W271" s="21">
        <v>0</v>
      </c>
      <c r="X271" s="21">
        <v>0</v>
      </c>
      <c r="Y271" s="21">
        <v>0</v>
      </c>
      <c r="Z271" s="22">
        <f t="shared" si="23"/>
        <v>0</v>
      </c>
      <c r="AA271" s="23">
        <v>0</v>
      </c>
      <c r="AB271" s="27">
        <f t="shared" si="24"/>
        <v>0</v>
      </c>
    </row>
    <row r="272" spans="1:28" x14ac:dyDescent="0.25">
      <c r="A272" s="18"/>
      <c r="B272" s="18" t="s">
        <v>2593</v>
      </c>
      <c r="C272" s="18" t="s">
        <v>2594</v>
      </c>
      <c r="D272" s="3" t="s">
        <v>1327</v>
      </c>
      <c r="E272" s="3" t="s">
        <v>4327</v>
      </c>
      <c r="F272" s="3" t="s">
        <v>42</v>
      </c>
      <c r="G272" s="3" t="s">
        <v>4349</v>
      </c>
      <c r="H272" s="21">
        <v>0</v>
      </c>
      <c r="I272" s="21">
        <v>0</v>
      </c>
      <c r="J272" s="21">
        <v>0</v>
      </c>
      <c r="K272" s="22">
        <f t="shared" si="20"/>
        <v>0</v>
      </c>
      <c r="L272" s="23">
        <v>0</v>
      </c>
      <c r="M272" s="21">
        <v>0</v>
      </c>
      <c r="N272" s="21">
        <v>0</v>
      </c>
      <c r="O272" s="21">
        <v>0</v>
      </c>
      <c r="P272" s="22">
        <f t="shared" si="21"/>
        <v>0</v>
      </c>
      <c r="Q272" s="23">
        <v>0</v>
      </c>
      <c r="R272" s="21">
        <v>0</v>
      </c>
      <c r="S272" s="21">
        <v>0</v>
      </c>
      <c r="T272" s="21">
        <v>0</v>
      </c>
      <c r="U272" s="22">
        <f t="shared" si="22"/>
        <v>0</v>
      </c>
      <c r="V272" s="23">
        <v>0</v>
      </c>
      <c r="W272" s="21">
        <v>0</v>
      </c>
      <c r="X272" s="21">
        <v>0</v>
      </c>
      <c r="Y272" s="21">
        <v>0</v>
      </c>
      <c r="Z272" s="22">
        <f t="shared" si="23"/>
        <v>0</v>
      </c>
      <c r="AA272" s="23">
        <v>0</v>
      </c>
      <c r="AB272" s="27">
        <f t="shared" si="24"/>
        <v>0</v>
      </c>
    </row>
    <row r="273" spans="1:28" x14ac:dyDescent="0.25">
      <c r="A273" s="18"/>
      <c r="B273" s="18" t="s">
        <v>2595</v>
      </c>
      <c r="C273" s="18" t="s">
        <v>2596</v>
      </c>
      <c r="D273" s="3" t="s">
        <v>1328</v>
      </c>
      <c r="E273" s="3" t="s">
        <v>4328</v>
      </c>
      <c r="F273" s="3" t="s">
        <v>42</v>
      </c>
      <c r="G273" s="3" t="s">
        <v>4350</v>
      </c>
      <c r="H273" s="21">
        <v>0</v>
      </c>
      <c r="I273" s="21">
        <v>0</v>
      </c>
      <c r="J273" s="21">
        <v>0</v>
      </c>
      <c r="K273" s="22">
        <f t="shared" si="20"/>
        <v>0</v>
      </c>
      <c r="L273" s="23">
        <v>0</v>
      </c>
      <c r="M273" s="21">
        <v>0</v>
      </c>
      <c r="N273" s="21">
        <v>0</v>
      </c>
      <c r="O273" s="21">
        <v>0</v>
      </c>
      <c r="P273" s="22">
        <f t="shared" si="21"/>
        <v>0</v>
      </c>
      <c r="Q273" s="23">
        <v>0</v>
      </c>
      <c r="R273" s="21">
        <v>0</v>
      </c>
      <c r="S273" s="21">
        <v>0</v>
      </c>
      <c r="T273" s="21">
        <v>0</v>
      </c>
      <c r="U273" s="22">
        <f t="shared" si="22"/>
        <v>0</v>
      </c>
      <c r="V273" s="23">
        <v>0</v>
      </c>
      <c r="W273" s="21">
        <v>0</v>
      </c>
      <c r="X273" s="21">
        <v>0</v>
      </c>
      <c r="Y273" s="21">
        <v>0</v>
      </c>
      <c r="Z273" s="22">
        <f t="shared" si="23"/>
        <v>0</v>
      </c>
      <c r="AA273" s="23">
        <v>0</v>
      </c>
      <c r="AB273" s="27">
        <f t="shared" si="24"/>
        <v>0</v>
      </c>
    </row>
    <row r="274" spans="1:28" x14ac:dyDescent="0.25">
      <c r="A274" s="18"/>
      <c r="B274" s="18" t="s">
        <v>2597</v>
      </c>
      <c r="C274" s="18" t="s">
        <v>2598</v>
      </c>
      <c r="D274" s="3" t="s">
        <v>1329</v>
      </c>
      <c r="E274" s="3" t="s">
        <v>4329</v>
      </c>
      <c r="F274" s="3" t="s">
        <v>42</v>
      </c>
      <c r="G274" s="3" t="s">
        <v>4351</v>
      </c>
      <c r="H274" s="21">
        <v>0</v>
      </c>
      <c r="I274" s="21">
        <v>0</v>
      </c>
      <c r="J274" s="21">
        <v>0</v>
      </c>
      <c r="K274" s="22">
        <f t="shared" si="20"/>
        <v>0</v>
      </c>
      <c r="L274" s="23">
        <v>0</v>
      </c>
      <c r="M274" s="21">
        <v>0</v>
      </c>
      <c r="N274" s="21">
        <v>0</v>
      </c>
      <c r="O274" s="21">
        <v>0</v>
      </c>
      <c r="P274" s="22">
        <f t="shared" si="21"/>
        <v>0</v>
      </c>
      <c r="Q274" s="23">
        <v>0</v>
      </c>
      <c r="R274" s="21">
        <v>0</v>
      </c>
      <c r="S274" s="21">
        <v>0</v>
      </c>
      <c r="T274" s="21">
        <v>0</v>
      </c>
      <c r="U274" s="22">
        <f t="shared" si="22"/>
        <v>0</v>
      </c>
      <c r="V274" s="23">
        <v>0</v>
      </c>
      <c r="W274" s="21">
        <v>0</v>
      </c>
      <c r="X274" s="21">
        <v>0</v>
      </c>
      <c r="Y274" s="21">
        <v>0</v>
      </c>
      <c r="Z274" s="22">
        <f t="shared" si="23"/>
        <v>0</v>
      </c>
      <c r="AA274" s="23">
        <v>0</v>
      </c>
      <c r="AB274" s="27">
        <f t="shared" si="24"/>
        <v>0</v>
      </c>
    </row>
    <row r="275" spans="1:28" x14ac:dyDescent="0.25">
      <c r="A275" s="18"/>
      <c r="B275" s="18" t="s">
        <v>2599</v>
      </c>
      <c r="C275" s="18" t="s">
        <v>2600</v>
      </c>
      <c r="D275" s="3" t="s">
        <v>1330</v>
      </c>
      <c r="E275" s="3" t="s">
        <v>4330</v>
      </c>
      <c r="F275" s="3" t="s">
        <v>42</v>
      </c>
      <c r="G275" s="3" t="s">
        <v>4352</v>
      </c>
      <c r="H275" s="21">
        <v>0</v>
      </c>
      <c r="I275" s="21">
        <v>0</v>
      </c>
      <c r="J275" s="21">
        <v>0</v>
      </c>
      <c r="K275" s="22">
        <f t="shared" si="20"/>
        <v>0</v>
      </c>
      <c r="L275" s="23">
        <v>0</v>
      </c>
      <c r="M275" s="21">
        <v>0</v>
      </c>
      <c r="N275" s="21">
        <v>0</v>
      </c>
      <c r="O275" s="21">
        <v>0</v>
      </c>
      <c r="P275" s="22">
        <f t="shared" si="21"/>
        <v>0</v>
      </c>
      <c r="Q275" s="23">
        <v>0</v>
      </c>
      <c r="R275" s="21">
        <v>0</v>
      </c>
      <c r="S275" s="21">
        <v>0</v>
      </c>
      <c r="T275" s="21">
        <v>0</v>
      </c>
      <c r="U275" s="22">
        <f t="shared" si="22"/>
        <v>0</v>
      </c>
      <c r="V275" s="23">
        <v>0</v>
      </c>
      <c r="W275" s="21">
        <v>0</v>
      </c>
      <c r="X275" s="21">
        <v>0</v>
      </c>
      <c r="Y275" s="21">
        <v>0</v>
      </c>
      <c r="Z275" s="22">
        <f t="shared" si="23"/>
        <v>0</v>
      </c>
      <c r="AA275" s="23">
        <v>0</v>
      </c>
      <c r="AB275" s="27">
        <f t="shared" si="24"/>
        <v>0</v>
      </c>
    </row>
    <row r="276" spans="1:28" x14ac:dyDescent="0.25">
      <c r="A276" s="18"/>
      <c r="B276" s="18" t="s">
        <v>2601</v>
      </c>
      <c r="C276" s="18" t="s">
        <v>2602</v>
      </c>
      <c r="D276" s="3" t="s">
        <v>1331</v>
      </c>
      <c r="E276" s="3" t="s">
        <v>4331</v>
      </c>
      <c r="F276" s="3" t="s">
        <v>42</v>
      </c>
      <c r="G276" s="3" t="s">
        <v>4353</v>
      </c>
      <c r="H276" s="21">
        <v>0</v>
      </c>
      <c r="I276" s="21">
        <v>0</v>
      </c>
      <c r="J276" s="21">
        <v>0</v>
      </c>
      <c r="K276" s="22">
        <f t="shared" si="20"/>
        <v>0</v>
      </c>
      <c r="L276" s="23">
        <v>0</v>
      </c>
      <c r="M276" s="21">
        <v>0</v>
      </c>
      <c r="N276" s="21">
        <v>0</v>
      </c>
      <c r="O276" s="21">
        <v>0</v>
      </c>
      <c r="P276" s="22">
        <f t="shared" si="21"/>
        <v>0</v>
      </c>
      <c r="Q276" s="23">
        <v>0</v>
      </c>
      <c r="R276" s="21">
        <v>0</v>
      </c>
      <c r="S276" s="21">
        <v>0</v>
      </c>
      <c r="T276" s="21">
        <v>0</v>
      </c>
      <c r="U276" s="22">
        <f t="shared" si="22"/>
        <v>0</v>
      </c>
      <c r="V276" s="23">
        <v>0</v>
      </c>
      <c r="W276" s="21">
        <v>0</v>
      </c>
      <c r="X276" s="21">
        <v>0</v>
      </c>
      <c r="Y276" s="21">
        <v>0</v>
      </c>
      <c r="Z276" s="22">
        <f t="shared" si="23"/>
        <v>0</v>
      </c>
      <c r="AA276" s="23">
        <v>0</v>
      </c>
      <c r="AB276" s="27">
        <f t="shared" si="24"/>
        <v>0</v>
      </c>
    </row>
    <row r="277" spans="1:28" x14ac:dyDescent="0.25">
      <c r="A277" s="18"/>
      <c r="B277" s="18" t="s">
        <v>2603</v>
      </c>
      <c r="C277" s="18" t="s">
        <v>2604</v>
      </c>
      <c r="D277" s="3" t="s">
        <v>1332</v>
      </c>
      <c r="E277" s="3" t="s">
        <v>4332</v>
      </c>
      <c r="F277" s="3" t="s">
        <v>42</v>
      </c>
      <c r="G277" s="3" t="s">
        <v>4354</v>
      </c>
      <c r="H277" s="21">
        <v>0</v>
      </c>
      <c r="I277" s="21">
        <v>0</v>
      </c>
      <c r="J277" s="21">
        <v>0</v>
      </c>
      <c r="K277" s="22">
        <f t="shared" si="20"/>
        <v>0</v>
      </c>
      <c r="L277" s="23">
        <v>0</v>
      </c>
      <c r="M277" s="21">
        <v>0</v>
      </c>
      <c r="N277" s="21">
        <v>0</v>
      </c>
      <c r="O277" s="21">
        <v>0</v>
      </c>
      <c r="P277" s="22">
        <f t="shared" si="21"/>
        <v>0</v>
      </c>
      <c r="Q277" s="23">
        <v>0</v>
      </c>
      <c r="R277" s="21">
        <v>0</v>
      </c>
      <c r="S277" s="21">
        <v>0</v>
      </c>
      <c r="T277" s="21">
        <v>0</v>
      </c>
      <c r="U277" s="22">
        <f t="shared" si="22"/>
        <v>0</v>
      </c>
      <c r="V277" s="23">
        <v>0</v>
      </c>
      <c r="W277" s="21">
        <v>0</v>
      </c>
      <c r="X277" s="21">
        <v>0</v>
      </c>
      <c r="Y277" s="21">
        <v>0</v>
      </c>
      <c r="Z277" s="22">
        <f t="shared" si="23"/>
        <v>0</v>
      </c>
      <c r="AA277" s="23">
        <v>0</v>
      </c>
      <c r="AB277" s="27">
        <f t="shared" si="24"/>
        <v>0</v>
      </c>
    </row>
    <row r="278" spans="1:28" x14ac:dyDescent="0.25">
      <c r="A278" s="18"/>
      <c r="B278" s="18" t="s">
        <v>2605</v>
      </c>
      <c r="C278" s="18" t="s">
        <v>2606</v>
      </c>
      <c r="D278" s="3" t="s">
        <v>1333</v>
      </c>
      <c r="E278" s="3" t="s">
        <v>4333</v>
      </c>
      <c r="F278" s="3" t="s">
        <v>42</v>
      </c>
      <c r="G278" s="3" t="s">
        <v>4355</v>
      </c>
      <c r="H278" s="21">
        <v>0</v>
      </c>
      <c r="I278" s="21">
        <v>0</v>
      </c>
      <c r="J278" s="21">
        <v>0</v>
      </c>
      <c r="K278" s="22">
        <f t="shared" si="20"/>
        <v>0</v>
      </c>
      <c r="L278" s="23">
        <v>0</v>
      </c>
      <c r="M278" s="21">
        <v>0</v>
      </c>
      <c r="N278" s="21">
        <v>0</v>
      </c>
      <c r="O278" s="21">
        <v>0</v>
      </c>
      <c r="P278" s="22">
        <f t="shared" si="21"/>
        <v>0</v>
      </c>
      <c r="Q278" s="23">
        <v>0</v>
      </c>
      <c r="R278" s="21">
        <v>0</v>
      </c>
      <c r="S278" s="21">
        <v>0</v>
      </c>
      <c r="T278" s="21">
        <v>0</v>
      </c>
      <c r="U278" s="22">
        <f t="shared" si="22"/>
        <v>0</v>
      </c>
      <c r="V278" s="23">
        <v>0</v>
      </c>
      <c r="W278" s="21">
        <v>0</v>
      </c>
      <c r="X278" s="21">
        <v>0</v>
      </c>
      <c r="Y278" s="21">
        <v>0</v>
      </c>
      <c r="Z278" s="22">
        <f t="shared" si="23"/>
        <v>0</v>
      </c>
      <c r="AA278" s="23">
        <v>0</v>
      </c>
      <c r="AB278" s="27">
        <f t="shared" si="24"/>
        <v>0</v>
      </c>
    </row>
    <row r="279" spans="1:28" x14ac:dyDescent="0.25">
      <c r="A279" s="18"/>
      <c r="B279" s="18" t="s">
        <v>2607</v>
      </c>
      <c r="C279" s="18" t="s">
        <v>2608</v>
      </c>
      <c r="D279" s="3" t="s">
        <v>1334</v>
      </c>
      <c r="E279" s="3" t="s">
        <v>4334</v>
      </c>
      <c r="F279" s="3" t="s">
        <v>42</v>
      </c>
      <c r="G279" s="3" t="s">
        <v>4356</v>
      </c>
      <c r="H279" s="21">
        <v>0</v>
      </c>
      <c r="I279" s="21">
        <v>0</v>
      </c>
      <c r="J279" s="21">
        <v>0</v>
      </c>
      <c r="K279" s="22">
        <f t="shared" si="20"/>
        <v>0</v>
      </c>
      <c r="L279" s="23">
        <v>0</v>
      </c>
      <c r="M279" s="21">
        <v>0</v>
      </c>
      <c r="N279" s="21">
        <v>0</v>
      </c>
      <c r="O279" s="21">
        <v>0</v>
      </c>
      <c r="P279" s="22">
        <f t="shared" si="21"/>
        <v>0</v>
      </c>
      <c r="Q279" s="23">
        <v>0</v>
      </c>
      <c r="R279" s="21">
        <v>0</v>
      </c>
      <c r="S279" s="21">
        <v>0</v>
      </c>
      <c r="T279" s="21">
        <v>0</v>
      </c>
      <c r="U279" s="22">
        <f t="shared" si="22"/>
        <v>0</v>
      </c>
      <c r="V279" s="23">
        <v>0</v>
      </c>
      <c r="W279" s="21">
        <v>0</v>
      </c>
      <c r="X279" s="21">
        <v>0</v>
      </c>
      <c r="Y279" s="21">
        <v>0</v>
      </c>
      <c r="Z279" s="22">
        <f t="shared" si="23"/>
        <v>0</v>
      </c>
      <c r="AA279" s="23">
        <v>0</v>
      </c>
      <c r="AB279" s="27">
        <f t="shared" si="24"/>
        <v>0</v>
      </c>
    </row>
    <row r="280" spans="1:28" x14ac:dyDescent="0.25">
      <c r="A280" s="18"/>
      <c r="B280" s="18" t="s">
        <v>2609</v>
      </c>
      <c r="C280" s="18" t="s">
        <v>2610</v>
      </c>
      <c r="D280" s="3" t="s">
        <v>1335</v>
      </c>
      <c r="E280" s="3" t="s">
        <v>4335</v>
      </c>
      <c r="F280" s="3" t="s">
        <v>42</v>
      </c>
      <c r="G280" s="3" t="s">
        <v>4357</v>
      </c>
      <c r="H280" s="21">
        <v>0</v>
      </c>
      <c r="I280" s="21">
        <v>0</v>
      </c>
      <c r="J280" s="21">
        <v>0</v>
      </c>
      <c r="K280" s="22">
        <f t="shared" si="20"/>
        <v>0</v>
      </c>
      <c r="L280" s="23">
        <v>0</v>
      </c>
      <c r="M280" s="21">
        <v>0</v>
      </c>
      <c r="N280" s="21">
        <v>0</v>
      </c>
      <c r="O280" s="21">
        <v>0</v>
      </c>
      <c r="P280" s="22">
        <f t="shared" si="21"/>
        <v>0</v>
      </c>
      <c r="Q280" s="23">
        <v>0</v>
      </c>
      <c r="R280" s="21">
        <v>0</v>
      </c>
      <c r="S280" s="21">
        <v>0</v>
      </c>
      <c r="T280" s="21">
        <v>0</v>
      </c>
      <c r="U280" s="22">
        <f t="shared" si="22"/>
        <v>0</v>
      </c>
      <c r="V280" s="23">
        <v>0</v>
      </c>
      <c r="W280" s="21">
        <v>0</v>
      </c>
      <c r="X280" s="21">
        <v>0</v>
      </c>
      <c r="Y280" s="21">
        <v>0</v>
      </c>
      <c r="Z280" s="22">
        <f t="shared" si="23"/>
        <v>0</v>
      </c>
      <c r="AA280" s="23">
        <v>0</v>
      </c>
      <c r="AB280" s="27">
        <f t="shared" si="24"/>
        <v>0</v>
      </c>
    </row>
    <row r="281" spans="1:28" x14ac:dyDescent="0.25">
      <c r="A281" s="18"/>
      <c r="B281" s="18" t="s">
        <v>2611</v>
      </c>
      <c r="C281" s="18" t="s">
        <v>2612</v>
      </c>
      <c r="D281" s="3" t="s">
        <v>1336</v>
      </c>
      <c r="E281" s="3" t="s">
        <v>4336</v>
      </c>
      <c r="F281" s="3" t="s">
        <v>42</v>
      </c>
      <c r="G281" s="3" t="s">
        <v>4358</v>
      </c>
      <c r="H281" s="21">
        <v>0</v>
      </c>
      <c r="I281" s="21">
        <v>0</v>
      </c>
      <c r="J281" s="21">
        <v>0</v>
      </c>
      <c r="K281" s="22">
        <f t="shared" si="20"/>
        <v>0</v>
      </c>
      <c r="L281" s="23">
        <v>0</v>
      </c>
      <c r="M281" s="21">
        <v>0</v>
      </c>
      <c r="N281" s="21">
        <v>0</v>
      </c>
      <c r="O281" s="21">
        <v>0</v>
      </c>
      <c r="P281" s="22">
        <f t="shared" si="21"/>
        <v>0</v>
      </c>
      <c r="Q281" s="23">
        <v>0</v>
      </c>
      <c r="R281" s="21">
        <v>0</v>
      </c>
      <c r="S281" s="21">
        <v>0</v>
      </c>
      <c r="T281" s="21">
        <v>0</v>
      </c>
      <c r="U281" s="22">
        <f t="shared" si="22"/>
        <v>0</v>
      </c>
      <c r="V281" s="23">
        <v>0</v>
      </c>
      <c r="W281" s="21">
        <v>0</v>
      </c>
      <c r="X281" s="21">
        <v>0</v>
      </c>
      <c r="Y281" s="21">
        <v>0</v>
      </c>
      <c r="Z281" s="22">
        <f t="shared" si="23"/>
        <v>0</v>
      </c>
      <c r="AA281" s="23">
        <v>0</v>
      </c>
      <c r="AB281" s="27">
        <f t="shared" si="24"/>
        <v>0</v>
      </c>
    </row>
    <row r="282" spans="1:28" x14ac:dyDescent="0.25">
      <c r="A282" s="18"/>
      <c r="B282" s="18" t="s">
        <v>2613</v>
      </c>
      <c r="C282" s="18" t="s">
        <v>2614</v>
      </c>
      <c r="D282" s="3" t="s">
        <v>1337</v>
      </c>
      <c r="E282" s="3" t="s">
        <v>4337</v>
      </c>
      <c r="F282" s="3" t="s">
        <v>42</v>
      </c>
      <c r="G282" s="3" t="s">
        <v>4359</v>
      </c>
      <c r="H282" s="21">
        <v>0</v>
      </c>
      <c r="I282" s="21">
        <v>0</v>
      </c>
      <c r="J282" s="21">
        <v>0</v>
      </c>
      <c r="K282" s="22">
        <f t="shared" si="20"/>
        <v>0</v>
      </c>
      <c r="L282" s="23">
        <v>0</v>
      </c>
      <c r="M282" s="21">
        <v>0</v>
      </c>
      <c r="N282" s="21">
        <v>0</v>
      </c>
      <c r="O282" s="21">
        <v>0</v>
      </c>
      <c r="P282" s="22">
        <f t="shared" si="21"/>
        <v>0</v>
      </c>
      <c r="Q282" s="23">
        <v>0</v>
      </c>
      <c r="R282" s="21">
        <v>0</v>
      </c>
      <c r="S282" s="21">
        <v>0</v>
      </c>
      <c r="T282" s="21">
        <v>0</v>
      </c>
      <c r="U282" s="22">
        <f t="shared" si="22"/>
        <v>0</v>
      </c>
      <c r="V282" s="23">
        <v>0</v>
      </c>
      <c r="W282" s="21">
        <v>0</v>
      </c>
      <c r="X282" s="21">
        <v>0</v>
      </c>
      <c r="Y282" s="21">
        <v>0</v>
      </c>
      <c r="Z282" s="22">
        <f t="shared" si="23"/>
        <v>0</v>
      </c>
      <c r="AA282" s="23">
        <v>0</v>
      </c>
      <c r="AB282" s="27">
        <f t="shared" si="24"/>
        <v>0</v>
      </c>
    </row>
    <row r="283" spans="1:28" x14ac:dyDescent="0.25">
      <c r="A283" s="18"/>
      <c r="B283" s="18" t="s">
        <v>2615</v>
      </c>
      <c r="C283" s="18" t="s">
        <v>2616</v>
      </c>
      <c r="D283" s="3" t="s">
        <v>1338</v>
      </c>
      <c r="E283" s="3" t="s">
        <v>4338</v>
      </c>
      <c r="F283" s="3" t="s">
        <v>42</v>
      </c>
      <c r="G283" s="3" t="s">
        <v>4360</v>
      </c>
      <c r="H283" s="21">
        <v>0</v>
      </c>
      <c r="I283" s="21">
        <v>0</v>
      </c>
      <c r="J283" s="21">
        <v>0</v>
      </c>
      <c r="K283" s="22">
        <f t="shared" si="20"/>
        <v>0</v>
      </c>
      <c r="L283" s="23">
        <v>0</v>
      </c>
      <c r="M283" s="21">
        <v>0</v>
      </c>
      <c r="N283" s="21">
        <v>0</v>
      </c>
      <c r="O283" s="21">
        <v>0</v>
      </c>
      <c r="P283" s="22">
        <f t="shared" si="21"/>
        <v>0</v>
      </c>
      <c r="Q283" s="23">
        <v>0</v>
      </c>
      <c r="R283" s="21">
        <v>0</v>
      </c>
      <c r="S283" s="21">
        <v>0</v>
      </c>
      <c r="T283" s="21">
        <v>0</v>
      </c>
      <c r="U283" s="22">
        <f t="shared" si="22"/>
        <v>0</v>
      </c>
      <c r="V283" s="23">
        <v>0</v>
      </c>
      <c r="W283" s="21">
        <v>0</v>
      </c>
      <c r="X283" s="21">
        <v>0</v>
      </c>
      <c r="Y283" s="21">
        <v>0</v>
      </c>
      <c r="Z283" s="22">
        <f t="shared" si="23"/>
        <v>0</v>
      </c>
      <c r="AA283" s="23">
        <v>0</v>
      </c>
      <c r="AB283" s="27">
        <f t="shared" si="24"/>
        <v>0</v>
      </c>
    </row>
    <row r="284" spans="1:28" x14ac:dyDescent="0.25">
      <c r="A284" s="18"/>
      <c r="B284" s="18" t="s">
        <v>2617</v>
      </c>
      <c r="C284" s="18" t="s">
        <v>2618</v>
      </c>
      <c r="D284" s="3" t="s">
        <v>1339</v>
      </c>
      <c r="E284" s="3" t="s">
        <v>4339</v>
      </c>
      <c r="F284" s="3" t="s">
        <v>42</v>
      </c>
      <c r="G284" s="3" t="s">
        <v>4361</v>
      </c>
      <c r="H284" s="21">
        <v>0</v>
      </c>
      <c r="I284" s="21">
        <v>0</v>
      </c>
      <c r="J284" s="21">
        <v>0</v>
      </c>
      <c r="K284" s="22">
        <f t="shared" si="20"/>
        <v>0</v>
      </c>
      <c r="L284" s="23">
        <v>0</v>
      </c>
      <c r="M284" s="21">
        <v>0</v>
      </c>
      <c r="N284" s="21">
        <v>0</v>
      </c>
      <c r="O284" s="21">
        <v>0</v>
      </c>
      <c r="P284" s="22">
        <f t="shared" si="21"/>
        <v>0</v>
      </c>
      <c r="Q284" s="23">
        <v>0</v>
      </c>
      <c r="R284" s="21">
        <v>0</v>
      </c>
      <c r="S284" s="21">
        <v>0</v>
      </c>
      <c r="T284" s="21">
        <v>0</v>
      </c>
      <c r="U284" s="22">
        <f t="shared" si="22"/>
        <v>0</v>
      </c>
      <c r="V284" s="23">
        <v>0</v>
      </c>
      <c r="W284" s="21">
        <v>0</v>
      </c>
      <c r="X284" s="21">
        <v>0</v>
      </c>
      <c r="Y284" s="21">
        <v>0</v>
      </c>
      <c r="Z284" s="22">
        <f t="shared" si="23"/>
        <v>0</v>
      </c>
      <c r="AA284" s="23">
        <v>0</v>
      </c>
      <c r="AB284" s="27">
        <f t="shared" si="24"/>
        <v>0</v>
      </c>
    </row>
    <row r="285" spans="1:28" x14ac:dyDescent="0.25">
      <c r="A285" s="18"/>
      <c r="B285" s="18" t="s">
        <v>2619</v>
      </c>
      <c r="C285" s="18" t="s">
        <v>2620</v>
      </c>
      <c r="D285" s="3" t="s">
        <v>1340</v>
      </c>
      <c r="E285" s="3" t="s">
        <v>4340</v>
      </c>
      <c r="F285" s="3" t="s">
        <v>42</v>
      </c>
      <c r="G285" s="3" t="s">
        <v>4362</v>
      </c>
      <c r="H285" s="21">
        <v>0</v>
      </c>
      <c r="I285" s="21">
        <v>0</v>
      </c>
      <c r="J285" s="21">
        <v>0</v>
      </c>
      <c r="K285" s="22">
        <f t="shared" si="20"/>
        <v>0</v>
      </c>
      <c r="L285" s="23">
        <v>0</v>
      </c>
      <c r="M285" s="21">
        <v>0</v>
      </c>
      <c r="N285" s="21">
        <v>0</v>
      </c>
      <c r="O285" s="21">
        <v>0</v>
      </c>
      <c r="P285" s="22">
        <f t="shared" si="21"/>
        <v>0</v>
      </c>
      <c r="Q285" s="23">
        <v>0</v>
      </c>
      <c r="R285" s="21">
        <v>0</v>
      </c>
      <c r="S285" s="21">
        <v>0</v>
      </c>
      <c r="T285" s="21">
        <v>0</v>
      </c>
      <c r="U285" s="22">
        <f t="shared" si="22"/>
        <v>0</v>
      </c>
      <c r="V285" s="23">
        <v>0</v>
      </c>
      <c r="W285" s="21">
        <v>0</v>
      </c>
      <c r="X285" s="21">
        <v>0</v>
      </c>
      <c r="Y285" s="21">
        <v>0</v>
      </c>
      <c r="Z285" s="22">
        <f t="shared" si="23"/>
        <v>0</v>
      </c>
      <c r="AA285" s="23">
        <v>0</v>
      </c>
      <c r="AB285" s="27">
        <f t="shared" si="24"/>
        <v>0</v>
      </c>
    </row>
    <row r="286" spans="1:28" x14ac:dyDescent="0.25">
      <c r="A286" s="18"/>
      <c r="B286" s="18" t="s">
        <v>2621</v>
      </c>
      <c r="C286" s="18" t="s">
        <v>2622</v>
      </c>
      <c r="D286" s="3" t="s">
        <v>1341</v>
      </c>
      <c r="E286" s="3" t="s">
        <v>4341</v>
      </c>
      <c r="F286" s="3" t="s">
        <v>42</v>
      </c>
      <c r="G286" s="3" t="s">
        <v>4363</v>
      </c>
      <c r="H286" s="21">
        <v>0</v>
      </c>
      <c r="I286" s="21">
        <v>0</v>
      </c>
      <c r="J286" s="21">
        <v>0</v>
      </c>
      <c r="K286" s="22">
        <f t="shared" si="20"/>
        <v>0</v>
      </c>
      <c r="L286" s="23">
        <v>0</v>
      </c>
      <c r="M286" s="21">
        <v>0</v>
      </c>
      <c r="N286" s="21">
        <v>0</v>
      </c>
      <c r="O286" s="21">
        <v>0</v>
      </c>
      <c r="P286" s="22">
        <f t="shared" si="21"/>
        <v>0</v>
      </c>
      <c r="Q286" s="23">
        <v>0</v>
      </c>
      <c r="R286" s="21">
        <v>0</v>
      </c>
      <c r="S286" s="21">
        <v>0</v>
      </c>
      <c r="T286" s="21">
        <v>0</v>
      </c>
      <c r="U286" s="22">
        <f t="shared" si="22"/>
        <v>0</v>
      </c>
      <c r="V286" s="23">
        <v>0</v>
      </c>
      <c r="W286" s="21">
        <v>0</v>
      </c>
      <c r="X286" s="21">
        <v>0</v>
      </c>
      <c r="Y286" s="21">
        <v>0</v>
      </c>
      <c r="Z286" s="22">
        <f t="shared" si="23"/>
        <v>0</v>
      </c>
      <c r="AA286" s="23">
        <v>0</v>
      </c>
      <c r="AB286" s="27">
        <f t="shared" si="24"/>
        <v>0</v>
      </c>
    </row>
    <row r="287" spans="1:28" x14ac:dyDescent="0.25">
      <c r="A287" s="18"/>
      <c r="B287" s="18" t="s">
        <v>2623</v>
      </c>
      <c r="C287" s="18" t="s">
        <v>2624</v>
      </c>
      <c r="D287" s="3" t="s">
        <v>1342</v>
      </c>
      <c r="E287" s="3" t="s">
        <v>4342</v>
      </c>
      <c r="F287" s="3" t="s">
        <v>42</v>
      </c>
      <c r="G287" s="3" t="s">
        <v>4364</v>
      </c>
      <c r="H287" s="21">
        <v>0</v>
      </c>
      <c r="I287" s="21">
        <v>0</v>
      </c>
      <c r="J287" s="21">
        <v>0</v>
      </c>
      <c r="K287" s="22">
        <f t="shared" si="20"/>
        <v>0</v>
      </c>
      <c r="L287" s="23">
        <v>0</v>
      </c>
      <c r="M287" s="21">
        <v>0</v>
      </c>
      <c r="N287" s="21">
        <v>0</v>
      </c>
      <c r="O287" s="21">
        <v>0</v>
      </c>
      <c r="P287" s="22">
        <f t="shared" si="21"/>
        <v>0</v>
      </c>
      <c r="Q287" s="23">
        <v>0</v>
      </c>
      <c r="R287" s="21">
        <v>0</v>
      </c>
      <c r="S287" s="21">
        <v>0</v>
      </c>
      <c r="T287" s="21">
        <v>0</v>
      </c>
      <c r="U287" s="22">
        <f t="shared" si="22"/>
        <v>0</v>
      </c>
      <c r="V287" s="23">
        <v>0</v>
      </c>
      <c r="W287" s="21">
        <v>0</v>
      </c>
      <c r="X287" s="21">
        <v>0</v>
      </c>
      <c r="Y287" s="21">
        <v>0</v>
      </c>
      <c r="Z287" s="22">
        <f t="shared" si="23"/>
        <v>0</v>
      </c>
      <c r="AA287" s="23">
        <v>0</v>
      </c>
      <c r="AB287" s="27">
        <f t="shared" si="24"/>
        <v>0</v>
      </c>
    </row>
    <row r="288" spans="1:28" x14ac:dyDescent="0.25">
      <c r="A288" s="18"/>
      <c r="B288" s="18" t="s">
        <v>2625</v>
      </c>
      <c r="C288" s="18" t="s">
        <v>2626</v>
      </c>
      <c r="D288" s="3" t="s">
        <v>1343</v>
      </c>
      <c r="E288" s="3" t="s">
        <v>4343</v>
      </c>
      <c r="F288" s="3" t="s">
        <v>42</v>
      </c>
      <c r="G288" s="3" t="s">
        <v>4365</v>
      </c>
      <c r="H288" s="21">
        <v>0</v>
      </c>
      <c r="I288" s="21">
        <v>0</v>
      </c>
      <c r="J288" s="21">
        <v>0</v>
      </c>
      <c r="K288" s="22">
        <f t="shared" si="20"/>
        <v>0</v>
      </c>
      <c r="L288" s="23">
        <v>0</v>
      </c>
      <c r="M288" s="21">
        <v>0</v>
      </c>
      <c r="N288" s="21">
        <v>0</v>
      </c>
      <c r="O288" s="21">
        <v>0</v>
      </c>
      <c r="P288" s="22">
        <f t="shared" si="21"/>
        <v>0</v>
      </c>
      <c r="Q288" s="23">
        <v>0</v>
      </c>
      <c r="R288" s="21">
        <v>0</v>
      </c>
      <c r="S288" s="21">
        <v>0</v>
      </c>
      <c r="T288" s="21">
        <v>0</v>
      </c>
      <c r="U288" s="22">
        <f t="shared" si="22"/>
        <v>0</v>
      </c>
      <c r="V288" s="23">
        <v>0</v>
      </c>
      <c r="W288" s="21">
        <v>0</v>
      </c>
      <c r="X288" s="21">
        <v>0</v>
      </c>
      <c r="Y288" s="21">
        <v>0</v>
      </c>
      <c r="Z288" s="22">
        <f t="shared" si="23"/>
        <v>0</v>
      </c>
      <c r="AA288" s="23">
        <v>0</v>
      </c>
      <c r="AB288" s="27">
        <f t="shared" si="24"/>
        <v>0</v>
      </c>
    </row>
    <row r="289" spans="1:28" x14ac:dyDescent="0.25">
      <c r="A289" s="18"/>
      <c r="B289" s="18" t="s">
        <v>2627</v>
      </c>
      <c r="C289" s="18" t="s">
        <v>2628</v>
      </c>
      <c r="D289" s="3" t="s">
        <v>1344</v>
      </c>
      <c r="E289" s="3" t="s">
        <v>4344</v>
      </c>
      <c r="F289" s="3" t="s">
        <v>42</v>
      </c>
      <c r="G289" s="3" t="s">
        <v>4366</v>
      </c>
      <c r="H289" s="21">
        <v>0</v>
      </c>
      <c r="I289" s="21">
        <v>0</v>
      </c>
      <c r="J289" s="21">
        <v>0</v>
      </c>
      <c r="K289" s="22">
        <f t="shared" si="20"/>
        <v>0</v>
      </c>
      <c r="L289" s="23">
        <v>0</v>
      </c>
      <c r="M289" s="21">
        <v>0</v>
      </c>
      <c r="N289" s="21">
        <v>0</v>
      </c>
      <c r="O289" s="21">
        <v>0</v>
      </c>
      <c r="P289" s="22">
        <f t="shared" si="21"/>
        <v>0</v>
      </c>
      <c r="Q289" s="23">
        <v>0</v>
      </c>
      <c r="R289" s="21">
        <v>0</v>
      </c>
      <c r="S289" s="21">
        <v>0</v>
      </c>
      <c r="T289" s="21">
        <v>0</v>
      </c>
      <c r="U289" s="22">
        <f t="shared" si="22"/>
        <v>0</v>
      </c>
      <c r="V289" s="23">
        <v>0</v>
      </c>
      <c r="W289" s="21">
        <v>0</v>
      </c>
      <c r="X289" s="21">
        <v>0</v>
      </c>
      <c r="Y289" s="21">
        <v>0</v>
      </c>
      <c r="Z289" s="22">
        <f t="shared" si="23"/>
        <v>0</v>
      </c>
      <c r="AA289" s="23">
        <v>0</v>
      </c>
      <c r="AB289" s="27">
        <f t="shared" si="24"/>
        <v>0</v>
      </c>
    </row>
    <row r="290" spans="1:28" x14ac:dyDescent="0.25">
      <c r="A290" s="18"/>
      <c r="B290" s="18" t="s">
        <v>2629</v>
      </c>
      <c r="C290" s="18" t="s">
        <v>2630</v>
      </c>
      <c r="D290" s="3" t="s">
        <v>1345</v>
      </c>
      <c r="E290" s="3" t="s">
        <v>4345</v>
      </c>
      <c r="F290" s="3" t="s">
        <v>42</v>
      </c>
      <c r="G290" s="3" t="s">
        <v>4367</v>
      </c>
      <c r="H290" s="21">
        <v>0</v>
      </c>
      <c r="I290" s="21">
        <v>0</v>
      </c>
      <c r="J290" s="21">
        <v>0</v>
      </c>
      <c r="K290" s="22">
        <f t="shared" si="20"/>
        <v>0</v>
      </c>
      <c r="L290" s="23">
        <v>0</v>
      </c>
      <c r="M290" s="21">
        <v>0</v>
      </c>
      <c r="N290" s="21">
        <v>0</v>
      </c>
      <c r="O290" s="21">
        <v>0</v>
      </c>
      <c r="P290" s="22">
        <f t="shared" si="21"/>
        <v>0</v>
      </c>
      <c r="Q290" s="23">
        <v>0</v>
      </c>
      <c r="R290" s="21">
        <v>0</v>
      </c>
      <c r="S290" s="21">
        <v>0</v>
      </c>
      <c r="T290" s="21">
        <v>0</v>
      </c>
      <c r="U290" s="22">
        <f t="shared" si="22"/>
        <v>0</v>
      </c>
      <c r="V290" s="23">
        <v>0</v>
      </c>
      <c r="W290" s="21">
        <v>0</v>
      </c>
      <c r="X290" s="21">
        <v>0</v>
      </c>
      <c r="Y290" s="21">
        <v>0</v>
      </c>
      <c r="Z290" s="22">
        <f t="shared" si="23"/>
        <v>0</v>
      </c>
      <c r="AA290" s="23">
        <v>0</v>
      </c>
      <c r="AB290" s="27">
        <f t="shared" si="24"/>
        <v>0</v>
      </c>
    </row>
    <row r="291" spans="1:28" x14ac:dyDescent="0.25">
      <c r="A291" s="18"/>
      <c r="B291" s="18" t="s">
        <v>2631</v>
      </c>
      <c r="C291" s="18" t="s">
        <v>2632</v>
      </c>
      <c r="D291" s="3" t="s">
        <v>1346</v>
      </c>
      <c r="E291" s="3" t="s">
        <v>4346</v>
      </c>
      <c r="F291" s="3" t="s">
        <v>42</v>
      </c>
      <c r="G291" s="3" t="s">
        <v>4368</v>
      </c>
      <c r="H291" s="21">
        <v>0</v>
      </c>
      <c r="I291" s="21">
        <v>0</v>
      </c>
      <c r="J291" s="21">
        <v>0</v>
      </c>
      <c r="K291" s="22">
        <f t="shared" si="20"/>
        <v>0</v>
      </c>
      <c r="L291" s="23">
        <v>0</v>
      </c>
      <c r="M291" s="21">
        <v>0</v>
      </c>
      <c r="N291" s="21">
        <v>0</v>
      </c>
      <c r="O291" s="21">
        <v>0</v>
      </c>
      <c r="P291" s="22">
        <f t="shared" si="21"/>
        <v>0</v>
      </c>
      <c r="Q291" s="23">
        <v>0</v>
      </c>
      <c r="R291" s="21">
        <v>0</v>
      </c>
      <c r="S291" s="21">
        <v>0</v>
      </c>
      <c r="T291" s="21">
        <v>0</v>
      </c>
      <c r="U291" s="22">
        <f t="shared" si="22"/>
        <v>0</v>
      </c>
      <c r="V291" s="23">
        <v>0</v>
      </c>
      <c r="W291" s="21">
        <v>0</v>
      </c>
      <c r="X291" s="21">
        <v>0</v>
      </c>
      <c r="Y291" s="21">
        <v>0</v>
      </c>
      <c r="Z291" s="22">
        <f t="shared" si="23"/>
        <v>0</v>
      </c>
      <c r="AA291" s="23">
        <v>0</v>
      </c>
      <c r="AB291" s="27">
        <f t="shared" si="24"/>
        <v>0</v>
      </c>
    </row>
    <row r="292" spans="1:28" x14ac:dyDescent="0.25">
      <c r="A292" s="18"/>
      <c r="B292" s="18" t="s">
        <v>2633</v>
      </c>
      <c r="C292" s="18" t="s">
        <v>2634</v>
      </c>
      <c r="D292" s="3" t="s">
        <v>1347</v>
      </c>
      <c r="E292" s="3" t="s">
        <v>4347</v>
      </c>
      <c r="F292" s="3" t="s">
        <v>42</v>
      </c>
      <c r="G292" s="3" t="s">
        <v>4369</v>
      </c>
      <c r="H292" s="21">
        <v>0</v>
      </c>
      <c r="I292" s="21">
        <v>0</v>
      </c>
      <c r="J292" s="21">
        <v>0</v>
      </c>
      <c r="K292" s="22">
        <f t="shared" si="20"/>
        <v>0</v>
      </c>
      <c r="L292" s="23">
        <v>0</v>
      </c>
      <c r="M292" s="21">
        <v>0</v>
      </c>
      <c r="N292" s="21">
        <v>0</v>
      </c>
      <c r="O292" s="21">
        <v>0</v>
      </c>
      <c r="P292" s="22">
        <f t="shared" si="21"/>
        <v>0</v>
      </c>
      <c r="Q292" s="23">
        <v>0</v>
      </c>
      <c r="R292" s="21">
        <v>0</v>
      </c>
      <c r="S292" s="21">
        <v>0</v>
      </c>
      <c r="T292" s="21">
        <v>0</v>
      </c>
      <c r="U292" s="22">
        <f t="shared" si="22"/>
        <v>0</v>
      </c>
      <c r="V292" s="23">
        <v>0</v>
      </c>
      <c r="W292" s="21">
        <v>0</v>
      </c>
      <c r="X292" s="21">
        <v>0</v>
      </c>
      <c r="Y292" s="21">
        <v>0</v>
      </c>
      <c r="Z292" s="22">
        <f t="shared" si="23"/>
        <v>0</v>
      </c>
      <c r="AA292" s="23">
        <v>0</v>
      </c>
      <c r="AB292" s="27">
        <f t="shared" si="24"/>
        <v>0</v>
      </c>
    </row>
    <row r="293" spans="1:28" x14ac:dyDescent="0.25">
      <c r="A293" s="18"/>
      <c r="B293" s="18" t="s">
        <v>2635</v>
      </c>
      <c r="C293" s="18" t="s">
        <v>2636</v>
      </c>
      <c r="D293" s="3" t="s">
        <v>1348</v>
      </c>
      <c r="E293" s="3" t="s">
        <v>4348</v>
      </c>
      <c r="F293" s="3" t="s">
        <v>42</v>
      </c>
      <c r="G293" s="3" t="s">
        <v>4370</v>
      </c>
      <c r="H293" s="21">
        <v>0</v>
      </c>
      <c r="I293" s="21">
        <v>0</v>
      </c>
      <c r="J293" s="21">
        <v>0</v>
      </c>
      <c r="K293" s="22">
        <f t="shared" si="20"/>
        <v>0</v>
      </c>
      <c r="L293" s="23">
        <v>0</v>
      </c>
      <c r="M293" s="21">
        <v>0</v>
      </c>
      <c r="N293" s="21">
        <v>0</v>
      </c>
      <c r="O293" s="21">
        <v>0</v>
      </c>
      <c r="P293" s="22">
        <f t="shared" si="21"/>
        <v>0</v>
      </c>
      <c r="Q293" s="23">
        <v>0</v>
      </c>
      <c r="R293" s="21">
        <v>0</v>
      </c>
      <c r="S293" s="21">
        <v>0</v>
      </c>
      <c r="T293" s="21">
        <v>0</v>
      </c>
      <c r="U293" s="22">
        <f t="shared" si="22"/>
        <v>0</v>
      </c>
      <c r="V293" s="23">
        <v>0</v>
      </c>
      <c r="W293" s="21">
        <v>0</v>
      </c>
      <c r="X293" s="21">
        <v>0</v>
      </c>
      <c r="Y293" s="21">
        <v>0</v>
      </c>
      <c r="Z293" s="22">
        <f t="shared" si="23"/>
        <v>0</v>
      </c>
      <c r="AA293" s="23">
        <v>0</v>
      </c>
      <c r="AB293" s="27">
        <f t="shared" si="24"/>
        <v>0</v>
      </c>
    </row>
    <row r="294" spans="1:28" x14ac:dyDescent="0.25">
      <c r="A294" s="18"/>
      <c r="B294" s="18" t="s">
        <v>2637</v>
      </c>
      <c r="C294" s="18" t="s">
        <v>2638</v>
      </c>
      <c r="D294" s="3" t="s">
        <v>1349</v>
      </c>
      <c r="E294" s="3" t="s">
        <v>4349</v>
      </c>
      <c r="F294" s="3" t="s">
        <v>42</v>
      </c>
      <c r="G294" s="3" t="s">
        <v>4371</v>
      </c>
      <c r="H294" s="21">
        <v>0</v>
      </c>
      <c r="I294" s="21">
        <v>0</v>
      </c>
      <c r="J294" s="21">
        <v>0</v>
      </c>
      <c r="K294" s="22">
        <f t="shared" si="20"/>
        <v>0</v>
      </c>
      <c r="L294" s="23">
        <v>0</v>
      </c>
      <c r="M294" s="21">
        <v>0</v>
      </c>
      <c r="N294" s="21">
        <v>0</v>
      </c>
      <c r="O294" s="21">
        <v>0</v>
      </c>
      <c r="P294" s="22">
        <f t="shared" si="21"/>
        <v>0</v>
      </c>
      <c r="Q294" s="23">
        <v>0</v>
      </c>
      <c r="R294" s="21">
        <v>0</v>
      </c>
      <c r="S294" s="21">
        <v>0</v>
      </c>
      <c r="T294" s="21">
        <v>0</v>
      </c>
      <c r="U294" s="22">
        <f t="shared" si="22"/>
        <v>0</v>
      </c>
      <c r="V294" s="23">
        <v>0</v>
      </c>
      <c r="W294" s="21">
        <v>0</v>
      </c>
      <c r="X294" s="21">
        <v>0</v>
      </c>
      <c r="Y294" s="21">
        <v>0</v>
      </c>
      <c r="Z294" s="22">
        <f t="shared" si="23"/>
        <v>0</v>
      </c>
      <c r="AA294" s="23">
        <v>0</v>
      </c>
      <c r="AB294" s="27">
        <f t="shared" si="24"/>
        <v>0</v>
      </c>
    </row>
    <row r="295" spans="1:28" x14ac:dyDescent="0.25">
      <c r="A295" s="18"/>
      <c r="B295" s="18" t="s">
        <v>2639</v>
      </c>
      <c r="C295" s="18" t="s">
        <v>2640</v>
      </c>
      <c r="D295" s="3" t="s">
        <v>1350</v>
      </c>
      <c r="E295" s="3" t="s">
        <v>4350</v>
      </c>
      <c r="F295" s="3" t="s">
        <v>42</v>
      </c>
      <c r="G295" s="3" t="s">
        <v>4372</v>
      </c>
      <c r="H295" s="21">
        <v>0</v>
      </c>
      <c r="I295" s="21">
        <v>0</v>
      </c>
      <c r="J295" s="21">
        <v>0</v>
      </c>
      <c r="K295" s="22">
        <f t="shared" si="20"/>
        <v>0</v>
      </c>
      <c r="L295" s="23">
        <v>0</v>
      </c>
      <c r="M295" s="21">
        <v>0</v>
      </c>
      <c r="N295" s="21">
        <v>0</v>
      </c>
      <c r="O295" s="21">
        <v>0</v>
      </c>
      <c r="P295" s="22">
        <f t="shared" si="21"/>
        <v>0</v>
      </c>
      <c r="Q295" s="23">
        <v>0</v>
      </c>
      <c r="R295" s="21">
        <v>0</v>
      </c>
      <c r="S295" s="21">
        <v>0</v>
      </c>
      <c r="T295" s="21">
        <v>0</v>
      </c>
      <c r="U295" s="22">
        <f t="shared" si="22"/>
        <v>0</v>
      </c>
      <c r="V295" s="23">
        <v>0</v>
      </c>
      <c r="W295" s="21">
        <v>0</v>
      </c>
      <c r="X295" s="21">
        <v>0</v>
      </c>
      <c r="Y295" s="21">
        <v>0</v>
      </c>
      <c r="Z295" s="22">
        <f t="shared" si="23"/>
        <v>0</v>
      </c>
      <c r="AA295" s="23">
        <v>0</v>
      </c>
      <c r="AB295" s="27">
        <f t="shared" si="24"/>
        <v>0</v>
      </c>
    </row>
    <row r="296" spans="1:28" x14ac:dyDescent="0.25">
      <c r="A296" s="18"/>
      <c r="B296" s="18" t="s">
        <v>2641</v>
      </c>
      <c r="C296" s="18" t="s">
        <v>2642</v>
      </c>
      <c r="D296" s="3" t="s">
        <v>1351</v>
      </c>
      <c r="E296" s="3" t="s">
        <v>4351</v>
      </c>
      <c r="F296" s="3" t="s">
        <v>42</v>
      </c>
      <c r="G296" s="3" t="s">
        <v>4373</v>
      </c>
      <c r="H296" s="21">
        <v>0</v>
      </c>
      <c r="I296" s="21">
        <v>0</v>
      </c>
      <c r="J296" s="21">
        <v>0</v>
      </c>
      <c r="K296" s="22">
        <f t="shared" si="20"/>
        <v>0</v>
      </c>
      <c r="L296" s="23">
        <v>0</v>
      </c>
      <c r="M296" s="21">
        <v>0</v>
      </c>
      <c r="N296" s="21">
        <v>0</v>
      </c>
      <c r="O296" s="21">
        <v>0</v>
      </c>
      <c r="P296" s="22">
        <f t="shared" si="21"/>
        <v>0</v>
      </c>
      <c r="Q296" s="23">
        <v>0</v>
      </c>
      <c r="R296" s="21">
        <v>0</v>
      </c>
      <c r="S296" s="21">
        <v>0</v>
      </c>
      <c r="T296" s="21">
        <v>0</v>
      </c>
      <c r="U296" s="22">
        <f t="shared" si="22"/>
        <v>0</v>
      </c>
      <c r="V296" s="23">
        <v>0</v>
      </c>
      <c r="W296" s="21">
        <v>0</v>
      </c>
      <c r="X296" s="21">
        <v>0</v>
      </c>
      <c r="Y296" s="21">
        <v>0</v>
      </c>
      <c r="Z296" s="22">
        <f t="shared" si="23"/>
        <v>0</v>
      </c>
      <c r="AA296" s="23">
        <v>0</v>
      </c>
      <c r="AB296" s="27">
        <f t="shared" si="24"/>
        <v>0</v>
      </c>
    </row>
    <row r="297" spans="1:28" x14ac:dyDescent="0.25">
      <c r="A297" s="18"/>
      <c r="B297" s="18" t="s">
        <v>2643</v>
      </c>
      <c r="C297" s="18" t="s">
        <v>2644</v>
      </c>
      <c r="D297" s="3" t="s">
        <v>1352</v>
      </c>
      <c r="E297" s="3" t="s">
        <v>4352</v>
      </c>
      <c r="F297" s="3" t="s">
        <v>42</v>
      </c>
      <c r="G297" s="3" t="s">
        <v>4374</v>
      </c>
      <c r="H297" s="21">
        <v>0</v>
      </c>
      <c r="I297" s="21">
        <v>0</v>
      </c>
      <c r="J297" s="21">
        <v>0</v>
      </c>
      <c r="K297" s="22">
        <f t="shared" si="20"/>
        <v>0</v>
      </c>
      <c r="L297" s="23">
        <v>0</v>
      </c>
      <c r="M297" s="21">
        <v>0</v>
      </c>
      <c r="N297" s="21">
        <v>0</v>
      </c>
      <c r="O297" s="21">
        <v>0</v>
      </c>
      <c r="P297" s="22">
        <f t="shared" si="21"/>
        <v>0</v>
      </c>
      <c r="Q297" s="23">
        <v>0</v>
      </c>
      <c r="R297" s="21">
        <v>0</v>
      </c>
      <c r="S297" s="21">
        <v>0</v>
      </c>
      <c r="T297" s="21">
        <v>0</v>
      </c>
      <c r="U297" s="22">
        <f t="shared" si="22"/>
        <v>0</v>
      </c>
      <c r="V297" s="23">
        <v>0</v>
      </c>
      <c r="W297" s="21">
        <v>0</v>
      </c>
      <c r="X297" s="21">
        <v>0</v>
      </c>
      <c r="Y297" s="21">
        <v>0</v>
      </c>
      <c r="Z297" s="22">
        <f t="shared" si="23"/>
        <v>0</v>
      </c>
      <c r="AA297" s="23">
        <v>0</v>
      </c>
      <c r="AB297" s="27">
        <f t="shared" si="24"/>
        <v>0</v>
      </c>
    </row>
    <row r="298" spans="1:28" x14ac:dyDescent="0.25">
      <c r="A298" s="18"/>
      <c r="B298" s="18" t="s">
        <v>2645</v>
      </c>
      <c r="C298" s="18" t="s">
        <v>2646</v>
      </c>
      <c r="D298" s="3" t="s">
        <v>1353</v>
      </c>
      <c r="E298" s="3" t="s">
        <v>4353</v>
      </c>
      <c r="F298" s="3" t="s">
        <v>42</v>
      </c>
      <c r="G298" s="3" t="s">
        <v>4375</v>
      </c>
      <c r="H298" s="21">
        <v>0</v>
      </c>
      <c r="I298" s="21">
        <v>0</v>
      </c>
      <c r="J298" s="21">
        <v>0</v>
      </c>
      <c r="K298" s="22">
        <f t="shared" si="20"/>
        <v>0</v>
      </c>
      <c r="L298" s="23">
        <v>0</v>
      </c>
      <c r="M298" s="21">
        <v>0</v>
      </c>
      <c r="N298" s="21">
        <v>0</v>
      </c>
      <c r="O298" s="21">
        <v>0</v>
      </c>
      <c r="P298" s="22">
        <f t="shared" si="21"/>
        <v>0</v>
      </c>
      <c r="Q298" s="23">
        <v>0</v>
      </c>
      <c r="R298" s="21">
        <v>0</v>
      </c>
      <c r="S298" s="21">
        <v>0</v>
      </c>
      <c r="T298" s="21">
        <v>0</v>
      </c>
      <c r="U298" s="22">
        <f t="shared" si="22"/>
        <v>0</v>
      </c>
      <c r="V298" s="23">
        <v>0</v>
      </c>
      <c r="W298" s="21">
        <v>0</v>
      </c>
      <c r="X298" s="21">
        <v>0</v>
      </c>
      <c r="Y298" s="21">
        <v>0</v>
      </c>
      <c r="Z298" s="22">
        <f t="shared" si="23"/>
        <v>0</v>
      </c>
      <c r="AA298" s="23">
        <v>0</v>
      </c>
      <c r="AB298" s="27">
        <f t="shared" si="24"/>
        <v>0</v>
      </c>
    </row>
    <row r="299" spans="1:28" x14ac:dyDescent="0.25">
      <c r="A299" s="18"/>
      <c r="B299" s="18" t="s">
        <v>2647</v>
      </c>
      <c r="C299" s="18" t="s">
        <v>2648</v>
      </c>
      <c r="D299" s="3" t="s">
        <v>1354</v>
      </c>
      <c r="E299" s="3" t="s">
        <v>4354</v>
      </c>
      <c r="F299" s="3" t="s">
        <v>42</v>
      </c>
      <c r="G299" s="3" t="s">
        <v>4376</v>
      </c>
      <c r="H299" s="21">
        <v>0</v>
      </c>
      <c r="I299" s="21">
        <v>0</v>
      </c>
      <c r="J299" s="21">
        <v>0</v>
      </c>
      <c r="K299" s="22">
        <f t="shared" si="20"/>
        <v>0</v>
      </c>
      <c r="L299" s="23">
        <v>0</v>
      </c>
      <c r="M299" s="21">
        <v>0</v>
      </c>
      <c r="N299" s="21">
        <v>0</v>
      </c>
      <c r="O299" s="21">
        <v>0</v>
      </c>
      <c r="P299" s="22">
        <f t="shared" si="21"/>
        <v>0</v>
      </c>
      <c r="Q299" s="23">
        <v>0</v>
      </c>
      <c r="R299" s="21">
        <v>0</v>
      </c>
      <c r="S299" s="21">
        <v>0</v>
      </c>
      <c r="T299" s="21">
        <v>0</v>
      </c>
      <c r="U299" s="22">
        <f t="shared" si="22"/>
        <v>0</v>
      </c>
      <c r="V299" s="23">
        <v>0</v>
      </c>
      <c r="W299" s="21">
        <v>0</v>
      </c>
      <c r="X299" s="21">
        <v>0</v>
      </c>
      <c r="Y299" s="21">
        <v>0</v>
      </c>
      <c r="Z299" s="22">
        <f t="shared" si="23"/>
        <v>0</v>
      </c>
      <c r="AA299" s="23">
        <v>0</v>
      </c>
      <c r="AB299" s="27">
        <f t="shared" si="24"/>
        <v>0</v>
      </c>
    </row>
    <row r="300" spans="1:28" x14ac:dyDescent="0.25">
      <c r="A300" s="18"/>
      <c r="B300" s="18" t="s">
        <v>2649</v>
      </c>
      <c r="C300" s="18" t="s">
        <v>2650</v>
      </c>
      <c r="D300" s="3" t="s">
        <v>1355</v>
      </c>
      <c r="E300" s="3" t="s">
        <v>4355</v>
      </c>
      <c r="F300" s="3" t="s">
        <v>42</v>
      </c>
      <c r="G300" s="3" t="s">
        <v>4377</v>
      </c>
      <c r="H300" s="21">
        <v>0</v>
      </c>
      <c r="I300" s="21">
        <v>0</v>
      </c>
      <c r="J300" s="21">
        <v>0</v>
      </c>
      <c r="K300" s="22">
        <f t="shared" si="20"/>
        <v>0</v>
      </c>
      <c r="L300" s="23">
        <v>0</v>
      </c>
      <c r="M300" s="21">
        <v>0</v>
      </c>
      <c r="N300" s="21">
        <v>0</v>
      </c>
      <c r="O300" s="21">
        <v>0</v>
      </c>
      <c r="P300" s="22">
        <f t="shared" si="21"/>
        <v>0</v>
      </c>
      <c r="Q300" s="23">
        <v>0</v>
      </c>
      <c r="R300" s="21">
        <v>0</v>
      </c>
      <c r="S300" s="21">
        <v>0</v>
      </c>
      <c r="T300" s="21">
        <v>0</v>
      </c>
      <c r="U300" s="22">
        <f t="shared" si="22"/>
        <v>0</v>
      </c>
      <c r="V300" s="23">
        <v>0</v>
      </c>
      <c r="W300" s="21">
        <v>0</v>
      </c>
      <c r="X300" s="21">
        <v>0</v>
      </c>
      <c r="Y300" s="21">
        <v>0</v>
      </c>
      <c r="Z300" s="22">
        <f t="shared" si="23"/>
        <v>0</v>
      </c>
      <c r="AA300" s="23">
        <v>0</v>
      </c>
      <c r="AB300" s="27">
        <f t="shared" si="24"/>
        <v>0</v>
      </c>
    </row>
    <row r="301" spans="1:28" x14ac:dyDescent="0.25">
      <c r="A301" s="18"/>
      <c r="B301" s="18" t="s">
        <v>2651</v>
      </c>
      <c r="C301" s="18" t="s">
        <v>2652</v>
      </c>
      <c r="D301" s="3" t="s">
        <v>1356</v>
      </c>
      <c r="E301" s="3" t="s">
        <v>4356</v>
      </c>
      <c r="F301" s="3" t="s">
        <v>42</v>
      </c>
      <c r="G301" s="3" t="s">
        <v>4378</v>
      </c>
      <c r="H301" s="21">
        <v>0</v>
      </c>
      <c r="I301" s="21">
        <v>0</v>
      </c>
      <c r="J301" s="21">
        <v>0</v>
      </c>
      <c r="K301" s="22">
        <f t="shared" si="20"/>
        <v>0</v>
      </c>
      <c r="L301" s="23">
        <v>0</v>
      </c>
      <c r="M301" s="21">
        <v>0</v>
      </c>
      <c r="N301" s="21">
        <v>0</v>
      </c>
      <c r="O301" s="21">
        <v>0</v>
      </c>
      <c r="P301" s="22">
        <f t="shared" si="21"/>
        <v>0</v>
      </c>
      <c r="Q301" s="23">
        <v>0</v>
      </c>
      <c r="R301" s="21">
        <v>0</v>
      </c>
      <c r="S301" s="21">
        <v>0</v>
      </c>
      <c r="T301" s="21">
        <v>0</v>
      </c>
      <c r="U301" s="22">
        <f t="shared" si="22"/>
        <v>0</v>
      </c>
      <c r="V301" s="23">
        <v>0</v>
      </c>
      <c r="W301" s="21">
        <v>0</v>
      </c>
      <c r="X301" s="21">
        <v>0</v>
      </c>
      <c r="Y301" s="21">
        <v>0</v>
      </c>
      <c r="Z301" s="22">
        <f t="shared" si="23"/>
        <v>0</v>
      </c>
      <c r="AA301" s="23">
        <v>0</v>
      </c>
      <c r="AB301" s="27">
        <f t="shared" si="24"/>
        <v>0</v>
      </c>
    </row>
    <row r="302" spans="1:28" x14ac:dyDescent="0.25">
      <c r="A302" s="18"/>
      <c r="B302" s="18" t="s">
        <v>2653</v>
      </c>
      <c r="C302" s="18" t="s">
        <v>2654</v>
      </c>
      <c r="D302" s="3" t="s">
        <v>1357</v>
      </c>
      <c r="E302" s="3" t="s">
        <v>4357</v>
      </c>
      <c r="F302" s="3" t="s">
        <v>42</v>
      </c>
      <c r="G302" s="3" t="s">
        <v>4379</v>
      </c>
      <c r="H302" s="21">
        <v>0</v>
      </c>
      <c r="I302" s="21">
        <v>0</v>
      </c>
      <c r="J302" s="21">
        <v>0</v>
      </c>
      <c r="K302" s="22">
        <f t="shared" si="20"/>
        <v>0</v>
      </c>
      <c r="L302" s="23">
        <v>0</v>
      </c>
      <c r="M302" s="21">
        <v>0</v>
      </c>
      <c r="N302" s="21">
        <v>0</v>
      </c>
      <c r="O302" s="21">
        <v>0</v>
      </c>
      <c r="P302" s="22">
        <f t="shared" si="21"/>
        <v>0</v>
      </c>
      <c r="Q302" s="23">
        <v>0</v>
      </c>
      <c r="R302" s="21">
        <v>0</v>
      </c>
      <c r="S302" s="21">
        <v>0</v>
      </c>
      <c r="T302" s="21">
        <v>0</v>
      </c>
      <c r="U302" s="22">
        <f t="shared" si="22"/>
        <v>0</v>
      </c>
      <c r="V302" s="23">
        <v>0</v>
      </c>
      <c r="W302" s="21">
        <v>0</v>
      </c>
      <c r="X302" s="21">
        <v>0</v>
      </c>
      <c r="Y302" s="21">
        <v>0</v>
      </c>
      <c r="Z302" s="22">
        <f t="shared" si="23"/>
        <v>0</v>
      </c>
      <c r="AA302" s="23">
        <v>0</v>
      </c>
      <c r="AB302" s="27">
        <f t="shared" si="24"/>
        <v>0</v>
      </c>
    </row>
    <row r="303" spans="1:28" x14ac:dyDescent="0.25">
      <c r="A303" s="18"/>
      <c r="B303" s="18" t="s">
        <v>2655</v>
      </c>
      <c r="C303" s="18" t="s">
        <v>2656</v>
      </c>
      <c r="D303" s="3" t="s">
        <v>1358</v>
      </c>
      <c r="E303" s="3" t="s">
        <v>4358</v>
      </c>
      <c r="F303" s="3" t="s">
        <v>42</v>
      </c>
      <c r="G303" s="3" t="s">
        <v>4380</v>
      </c>
      <c r="H303" s="21">
        <v>0</v>
      </c>
      <c r="I303" s="21">
        <v>0</v>
      </c>
      <c r="J303" s="21">
        <v>0</v>
      </c>
      <c r="K303" s="22">
        <f t="shared" si="20"/>
        <v>0</v>
      </c>
      <c r="L303" s="23">
        <v>0</v>
      </c>
      <c r="M303" s="21">
        <v>0</v>
      </c>
      <c r="N303" s="21">
        <v>0</v>
      </c>
      <c r="O303" s="21">
        <v>0</v>
      </c>
      <c r="P303" s="22">
        <f t="shared" si="21"/>
        <v>0</v>
      </c>
      <c r="Q303" s="23">
        <v>0</v>
      </c>
      <c r="R303" s="21">
        <v>0</v>
      </c>
      <c r="S303" s="21">
        <v>0</v>
      </c>
      <c r="T303" s="21">
        <v>0</v>
      </c>
      <c r="U303" s="22">
        <f t="shared" si="22"/>
        <v>0</v>
      </c>
      <c r="V303" s="23">
        <v>0</v>
      </c>
      <c r="W303" s="21">
        <v>0</v>
      </c>
      <c r="X303" s="21">
        <v>0</v>
      </c>
      <c r="Y303" s="21">
        <v>0</v>
      </c>
      <c r="Z303" s="22">
        <f t="shared" si="23"/>
        <v>0</v>
      </c>
      <c r="AA303" s="23">
        <v>0</v>
      </c>
      <c r="AB303" s="27">
        <f t="shared" si="24"/>
        <v>0</v>
      </c>
    </row>
    <row r="304" spans="1:28" x14ac:dyDescent="0.25">
      <c r="A304" s="18"/>
      <c r="B304" s="18" t="s">
        <v>2657</v>
      </c>
      <c r="C304" s="18" t="s">
        <v>2658</v>
      </c>
      <c r="D304" s="3" t="s">
        <v>1359</v>
      </c>
      <c r="E304" s="3" t="s">
        <v>4359</v>
      </c>
      <c r="F304" s="3" t="s">
        <v>42</v>
      </c>
      <c r="G304" s="3" t="s">
        <v>4381</v>
      </c>
      <c r="H304" s="21">
        <v>0</v>
      </c>
      <c r="I304" s="21">
        <v>0</v>
      </c>
      <c r="J304" s="21">
        <v>0</v>
      </c>
      <c r="K304" s="22">
        <f t="shared" si="20"/>
        <v>0</v>
      </c>
      <c r="L304" s="23">
        <v>0</v>
      </c>
      <c r="M304" s="21">
        <v>0</v>
      </c>
      <c r="N304" s="21">
        <v>0</v>
      </c>
      <c r="O304" s="21">
        <v>0</v>
      </c>
      <c r="P304" s="22">
        <f t="shared" si="21"/>
        <v>0</v>
      </c>
      <c r="Q304" s="23">
        <v>0</v>
      </c>
      <c r="R304" s="21">
        <v>0</v>
      </c>
      <c r="S304" s="21">
        <v>0</v>
      </c>
      <c r="T304" s="21">
        <v>0</v>
      </c>
      <c r="U304" s="22">
        <f t="shared" si="22"/>
        <v>0</v>
      </c>
      <c r="V304" s="23">
        <v>0</v>
      </c>
      <c r="W304" s="21">
        <v>0</v>
      </c>
      <c r="X304" s="21">
        <v>0</v>
      </c>
      <c r="Y304" s="21">
        <v>0</v>
      </c>
      <c r="Z304" s="22">
        <f t="shared" si="23"/>
        <v>0</v>
      </c>
      <c r="AA304" s="23">
        <v>0</v>
      </c>
      <c r="AB304" s="27">
        <f t="shared" si="24"/>
        <v>0</v>
      </c>
    </row>
    <row r="305" spans="1:28" x14ac:dyDescent="0.25">
      <c r="A305" s="18"/>
      <c r="B305" s="18" t="s">
        <v>2659</v>
      </c>
      <c r="C305" s="18" t="s">
        <v>2660</v>
      </c>
      <c r="D305" s="3" t="s">
        <v>1360</v>
      </c>
      <c r="E305" s="3" t="s">
        <v>4360</v>
      </c>
      <c r="F305" s="3" t="s">
        <v>42</v>
      </c>
      <c r="G305" s="3" t="s">
        <v>4382</v>
      </c>
      <c r="H305" s="21">
        <v>0</v>
      </c>
      <c r="I305" s="21">
        <v>0</v>
      </c>
      <c r="J305" s="21">
        <v>0</v>
      </c>
      <c r="K305" s="22">
        <f t="shared" si="20"/>
        <v>0</v>
      </c>
      <c r="L305" s="23">
        <v>0</v>
      </c>
      <c r="M305" s="21">
        <v>0</v>
      </c>
      <c r="N305" s="21">
        <v>0</v>
      </c>
      <c r="O305" s="21">
        <v>0</v>
      </c>
      <c r="P305" s="22">
        <f t="shared" si="21"/>
        <v>0</v>
      </c>
      <c r="Q305" s="23">
        <v>0</v>
      </c>
      <c r="R305" s="21">
        <v>0</v>
      </c>
      <c r="S305" s="21">
        <v>0</v>
      </c>
      <c r="T305" s="21">
        <v>0</v>
      </c>
      <c r="U305" s="22">
        <f t="shared" si="22"/>
        <v>0</v>
      </c>
      <c r="V305" s="23">
        <v>0</v>
      </c>
      <c r="W305" s="21">
        <v>0</v>
      </c>
      <c r="X305" s="21">
        <v>0</v>
      </c>
      <c r="Y305" s="21">
        <v>0</v>
      </c>
      <c r="Z305" s="22">
        <f t="shared" si="23"/>
        <v>0</v>
      </c>
      <c r="AA305" s="23">
        <v>0</v>
      </c>
      <c r="AB305" s="27">
        <f t="shared" si="24"/>
        <v>0</v>
      </c>
    </row>
    <row r="306" spans="1:28" x14ac:dyDescent="0.25">
      <c r="A306" s="18"/>
      <c r="B306" s="18" t="s">
        <v>2661</v>
      </c>
      <c r="C306" s="18" t="s">
        <v>2662</v>
      </c>
      <c r="D306" s="3" t="s">
        <v>1361</v>
      </c>
      <c r="E306" s="3" t="s">
        <v>4361</v>
      </c>
      <c r="F306" s="3" t="s">
        <v>42</v>
      </c>
      <c r="G306" s="3" t="s">
        <v>4383</v>
      </c>
      <c r="H306" s="21">
        <v>0</v>
      </c>
      <c r="I306" s="21">
        <v>0</v>
      </c>
      <c r="J306" s="21">
        <v>0</v>
      </c>
      <c r="K306" s="22">
        <f t="shared" si="20"/>
        <v>0</v>
      </c>
      <c r="L306" s="23">
        <v>0</v>
      </c>
      <c r="M306" s="21">
        <v>0</v>
      </c>
      <c r="N306" s="21">
        <v>0</v>
      </c>
      <c r="O306" s="21">
        <v>0</v>
      </c>
      <c r="P306" s="22">
        <f t="shared" si="21"/>
        <v>0</v>
      </c>
      <c r="Q306" s="23">
        <v>0</v>
      </c>
      <c r="R306" s="21">
        <v>0</v>
      </c>
      <c r="S306" s="21">
        <v>0</v>
      </c>
      <c r="T306" s="21">
        <v>0</v>
      </c>
      <c r="U306" s="22">
        <f t="shared" si="22"/>
        <v>0</v>
      </c>
      <c r="V306" s="23">
        <v>0</v>
      </c>
      <c r="W306" s="21">
        <v>0</v>
      </c>
      <c r="X306" s="21">
        <v>0</v>
      </c>
      <c r="Y306" s="21">
        <v>0</v>
      </c>
      <c r="Z306" s="22">
        <f t="shared" si="23"/>
        <v>0</v>
      </c>
      <c r="AA306" s="23">
        <v>0</v>
      </c>
      <c r="AB306" s="27">
        <f t="shared" si="24"/>
        <v>0</v>
      </c>
    </row>
    <row r="307" spans="1:28" x14ac:dyDescent="0.25">
      <c r="A307" s="18"/>
      <c r="B307" s="18" t="s">
        <v>2663</v>
      </c>
      <c r="C307" s="18" t="s">
        <v>2664</v>
      </c>
      <c r="D307" s="3" t="s">
        <v>1362</v>
      </c>
      <c r="E307" s="3" t="s">
        <v>4362</v>
      </c>
      <c r="F307" s="3" t="s">
        <v>42</v>
      </c>
      <c r="G307" s="3" t="s">
        <v>4384</v>
      </c>
      <c r="H307" s="21">
        <v>0</v>
      </c>
      <c r="I307" s="21">
        <v>0</v>
      </c>
      <c r="J307" s="21">
        <v>0</v>
      </c>
      <c r="K307" s="22">
        <f t="shared" si="20"/>
        <v>0</v>
      </c>
      <c r="L307" s="23">
        <v>0</v>
      </c>
      <c r="M307" s="21">
        <v>0</v>
      </c>
      <c r="N307" s="21">
        <v>0</v>
      </c>
      <c r="O307" s="21">
        <v>0</v>
      </c>
      <c r="P307" s="22">
        <f t="shared" si="21"/>
        <v>0</v>
      </c>
      <c r="Q307" s="23">
        <v>0</v>
      </c>
      <c r="R307" s="21">
        <v>0</v>
      </c>
      <c r="S307" s="21">
        <v>0</v>
      </c>
      <c r="T307" s="21">
        <v>0</v>
      </c>
      <c r="U307" s="22">
        <f t="shared" si="22"/>
        <v>0</v>
      </c>
      <c r="V307" s="23">
        <v>0</v>
      </c>
      <c r="W307" s="21">
        <v>0</v>
      </c>
      <c r="X307" s="21">
        <v>0</v>
      </c>
      <c r="Y307" s="21">
        <v>0</v>
      </c>
      <c r="Z307" s="22">
        <f t="shared" si="23"/>
        <v>0</v>
      </c>
      <c r="AA307" s="23">
        <v>0</v>
      </c>
      <c r="AB307" s="27">
        <f t="shared" si="24"/>
        <v>0</v>
      </c>
    </row>
    <row r="308" spans="1:28" x14ac:dyDescent="0.25">
      <c r="A308" s="18"/>
      <c r="B308" s="18" t="s">
        <v>2665</v>
      </c>
      <c r="C308" s="18" t="s">
        <v>2666</v>
      </c>
      <c r="D308" s="3" t="s">
        <v>1363</v>
      </c>
      <c r="E308" s="3" t="s">
        <v>4363</v>
      </c>
      <c r="F308" s="3" t="s">
        <v>42</v>
      </c>
      <c r="G308" s="3" t="s">
        <v>4385</v>
      </c>
      <c r="H308" s="21">
        <v>0</v>
      </c>
      <c r="I308" s="21">
        <v>0</v>
      </c>
      <c r="J308" s="21">
        <v>0</v>
      </c>
      <c r="K308" s="22">
        <f t="shared" si="20"/>
        <v>0</v>
      </c>
      <c r="L308" s="23">
        <v>0</v>
      </c>
      <c r="M308" s="21">
        <v>0</v>
      </c>
      <c r="N308" s="21">
        <v>0</v>
      </c>
      <c r="O308" s="21">
        <v>0</v>
      </c>
      <c r="P308" s="22">
        <f t="shared" si="21"/>
        <v>0</v>
      </c>
      <c r="Q308" s="23">
        <v>0</v>
      </c>
      <c r="R308" s="21">
        <v>0</v>
      </c>
      <c r="S308" s="21">
        <v>0</v>
      </c>
      <c r="T308" s="21">
        <v>0</v>
      </c>
      <c r="U308" s="22">
        <f t="shared" si="22"/>
        <v>0</v>
      </c>
      <c r="V308" s="23">
        <v>0</v>
      </c>
      <c r="W308" s="21">
        <v>0</v>
      </c>
      <c r="X308" s="21">
        <v>0</v>
      </c>
      <c r="Y308" s="21">
        <v>0</v>
      </c>
      <c r="Z308" s="22">
        <f t="shared" si="23"/>
        <v>0</v>
      </c>
      <c r="AA308" s="23">
        <v>0</v>
      </c>
      <c r="AB308" s="27">
        <f t="shared" si="24"/>
        <v>0</v>
      </c>
    </row>
    <row r="309" spans="1:28" x14ac:dyDescent="0.25">
      <c r="A309" s="18"/>
      <c r="B309" s="18" t="s">
        <v>2667</v>
      </c>
      <c r="C309" s="18" t="s">
        <v>2668</v>
      </c>
      <c r="D309" s="3" t="s">
        <v>1364</v>
      </c>
      <c r="E309" s="3" t="s">
        <v>4364</v>
      </c>
      <c r="F309" s="3" t="s">
        <v>42</v>
      </c>
      <c r="G309" s="3" t="s">
        <v>4386</v>
      </c>
      <c r="H309" s="21">
        <v>0</v>
      </c>
      <c r="I309" s="21">
        <v>0</v>
      </c>
      <c r="J309" s="21">
        <v>0</v>
      </c>
      <c r="K309" s="22">
        <f t="shared" si="20"/>
        <v>0</v>
      </c>
      <c r="L309" s="23">
        <v>0</v>
      </c>
      <c r="M309" s="21">
        <v>0</v>
      </c>
      <c r="N309" s="21">
        <v>0</v>
      </c>
      <c r="O309" s="21">
        <v>0</v>
      </c>
      <c r="P309" s="22">
        <f t="shared" si="21"/>
        <v>0</v>
      </c>
      <c r="Q309" s="23">
        <v>0</v>
      </c>
      <c r="R309" s="21">
        <v>0</v>
      </c>
      <c r="S309" s="21">
        <v>0</v>
      </c>
      <c r="T309" s="21">
        <v>0</v>
      </c>
      <c r="U309" s="22">
        <f t="shared" si="22"/>
        <v>0</v>
      </c>
      <c r="V309" s="23">
        <v>0</v>
      </c>
      <c r="W309" s="21">
        <v>0</v>
      </c>
      <c r="X309" s="21">
        <v>0</v>
      </c>
      <c r="Y309" s="21">
        <v>0</v>
      </c>
      <c r="Z309" s="22">
        <f t="shared" si="23"/>
        <v>0</v>
      </c>
      <c r="AA309" s="23">
        <v>0</v>
      </c>
      <c r="AB309" s="27">
        <f t="shared" si="24"/>
        <v>0</v>
      </c>
    </row>
    <row r="310" spans="1:28" x14ac:dyDescent="0.25">
      <c r="A310" s="18"/>
      <c r="B310" s="18" t="s">
        <v>2669</v>
      </c>
      <c r="C310" s="18" t="s">
        <v>2670</v>
      </c>
      <c r="D310" s="3" t="s">
        <v>1365</v>
      </c>
      <c r="E310" s="3" t="s">
        <v>4365</v>
      </c>
      <c r="F310" s="3" t="s">
        <v>42</v>
      </c>
      <c r="G310" s="3" t="s">
        <v>4387</v>
      </c>
      <c r="H310" s="21">
        <v>0</v>
      </c>
      <c r="I310" s="21">
        <v>0</v>
      </c>
      <c r="J310" s="21">
        <v>0</v>
      </c>
      <c r="K310" s="22">
        <f t="shared" si="20"/>
        <v>0</v>
      </c>
      <c r="L310" s="23">
        <v>0</v>
      </c>
      <c r="M310" s="21">
        <v>0</v>
      </c>
      <c r="N310" s="21">
        <v>0</v>
      </c>
      <c r="O310" s="21">
        <v>0</v>
      </c>
      <c r="P310" s="22">
        <f t="shared" si="21"/>
        <v>0</v>
      </c>
      <c r="Q310" s="23">
        <v>0</v>
      </c>
      <c r="R310" s="21">
        <v>0</v>
      </c>
      <c r="S310" s="21">
        <v>0</v>
      </c>
      <c r="T310" s="21">
        <v>0</v>
      </c>
      <c r="U310" s="22">
        <f t="shared" si="22"/>
        <v>0</v>
      </c>
      <c r="V310" s="23">
        <v>0</v>
      </c>
      <c r="W310" s="21">
        <v>0</v>
      </c>
      <c r="X310" s="21">
        <v>0</v>
      </c>
      <c r="Y310" s="21">
        <v>0</v>
      </c>
      <c r="Z310" s="22">
        <f t="shared" si="23"/>
        <v>0</v>
      </c>
      <c r="AA310" s="23">
        <v>0</v>
      </c>
      <c r="AB310" s="27">
        <f t="shared" si="24"/>
        <v>0</v>
      </c>
    </row>
    <row r="311" spans="1:28" x14ac:dyDescent="0.25">
      <c r="A311" s="18"/>
      <c r="B311" s="18" t="s">
        <v>2671</v>
      </c>
      <c r="C311" s="18" t="s">
        <v>2672</v>
      </c>
      <c r="D311" s="3" t="s">
        <v>1366</v>
      </c>
      <c r="E311" s="3" t="s">
        <v>4366</v>
      </c>
      <c r="F311" s="3" t="s">
        <v>42</v>
      </c>
      <c r="G311" s="3" t="s">
        <v>4388</v>
      </c>
      <c r="H311" s="21">
        <v>0</v>
      </c>
      <c r="I311" s="21">
        <v>0</v>
      </c>
      <c r="J311" s="21">
        <v>0</v>
      </c>
      <c r="K311" s="22">
        <f t="shared" si="20"/>
        <v>0</v>
      </c>
      <c r="L311" s="23">
        <v>0</v>
      </c>
      <c r="M311" s="21">
        <v>0</v>
      </c>
      <c r="N311" s="21">
        <v>0</v>
      </c>
      <c r="O311" s="21">
        <v>0</v>
      </c>
      <c r="P311" s="22">
        <f t="shared" si="21"/>
        <v>0</v>
      </c>
      <c r="Q311" s="23">
        <v>0</v>
      </c>
      <c r="R311" s="21">
        <v>0</v>
      </c>
      <c r="S311" s="21">
        <v>0</v>
      </c>
      <c r="T311" s="21">
        <v>0</v>
      </c>
      <c r="U311" s="22">
        <f t="shared" si="22"/>
        <v>0</v>
      </c>
      <c r="V311" s="23">
        <v>0</v>
      </c>
      <c r="W311" s="21">
        <v>0</v>
      </c>
      <c r="X311" s="21">
        <v>0</v>
      </c>
      <c r="Y311" s="21">
        <v>0</v>
      </c>
      <c r="Z311" s="22">
        <f t="shared" si="23"/>
        <v>0</v>
      </c>
      <c r="AA311" s="23">
        <v>0</v>
      </c>
      <c r="AB311" s="27">
        <f t="shared" si="24"/>
        <v>0</v>
      </c>
    </row>
    <row r="312" spans="1:28" x14ac:dyDescent="0.25">
      <c r="A312" s="18"/>
      <c r="B312" s="18" t="s">
        <v>2673</v>
      </c>
      <c r="C312" s="18" t="s">
        <v>2674</v>
      </c>
      <c r="D312" s="3" t="s">
        <v>1367</v>
      </c>
      <c r="E312" s="3" t="s">
        <v>4367</v>
      </c>
      <c r="F312" s="3" t="s">
        <v>42</v>
      </c>
      <c r="G312" s="3" t="s">
        <v>4389</v>
      </c>
      <c r="H312" s="21">
        <v>0</v>
      </c>
      <c r="I312" s="21">
        <v>0</v>
      </c>
      <c r="J312" s="21">
        <v>0</v>
      </c>
      <c r="K312" s="22">
        <f t="shared" si="20"/>
        <v>0</v>
      </c>
      <c r="L312" s="23">
        <v>0</v>
      </c>
      <c r="M312" s="21">
        <v>0</v>
      </c>
      <c r="N312" s="21">
        <v>0</v>
      </c>
      <c r="O312" s="21">
        <v>0</v>
      </c>
      <c r="P312" s="22">
        <f t="shared" si="21"/>
        <v>0</v>
      </c>
      <c r="Q312" s="23">
        <v>0</v>
      </c>
      <c r="R312" s="21">
        <v>0</v>
      </c>
      <c r="S312" s="21">
        <v>0</v>
      </c>
      <c r="T312" s="21">
        <v>0</v>
      </c>
      <c r="U312" s="22">
        <f t="shared" si="22"/>
        <v>0</v>
      </c>
      <c r="V312" s="23">
        <v>0</v>
      </c>
      <c r="W312" s="21">
        <v>0</v>
      </c>
      <c r="X312" s="21">
        <v>0</v>
      </c>
      <c r="Y312" s="21">
        <v>0</v>
      </c>
      <c r="Z312" s="22">
        <f t="shared" si="23"/>
        <v>0</v>
      </c>
      <c r="AA312" s="23">
        <v>0</v>
      </c>
      <c r="AB312" s="27">
        <f t="shared" si="24"/>
        <v>0</v>
      </c>
    </row>
    <row r="313" spans="1:28" x14ac:dyDescent="0.25">
      <c r="A313" s="18"/>
      <c r="B313" s="18" t="s">
        <v>2675</v>
      </c>
      <c r="C313" s="18" t="s">
        <v>2676</v>
      </c>
      <c r="D313" s="3" t="s">
        <v>1368</v>
      </c>
      <c r="E313" s="3" t="s">
        <v>4368</v>
      </c>
      <c r="F313" s="3" t="s">
        <v>42</v>
      </c>
      <c r="G313" s="3" t="s">
        <v>4390</v>
      </c>
      <c r="H313" s="21">
        <v>0</v>
      </c>
      <c r="I313" s="21">
        <v>0</v>
      </c>
      <c r="J313" s="21">
        <v>0</v>
      </c>
      <c r="K313" s="22">
        <f t="shared" si="20"/>
        <v>0</v>
      </c>
      <c r="L313" s="23">
        <v>0</v>
      </c>
      <c r="M313" s="21">
        <v>0</v>
      </c>
      <c r="N313" s="21">
        <v>0</v>
      </c>
      <c r="O313" s="21">
        <v>0</v>
      </c>
      <c r="P313" s="22">
        <f t="shared" si="21"/>
        <v>0</v>
      </c>
      <c r="Q313" s="23">
        <v>0</v>
      </c>
      <c r="R313" s="21">
        <v>0</v>
      </c>
      <c r="S313" s="21">
        <v>0</v>
      </c>
      <c r="T313" s="21">
        <v>0</v>
      </c>
      <c r="U313" s="22">
        <f t="shared" si="22"/>
        <v>0</v>
      </c>
      <c r="V313" s="23">
        <v>0</v>
      </c>
      <c r="W313" s="21">
        <v>0</v>
      </c>
      <c r="X313" s="21">
        <v>0</v>
      </c>
      <c r="Y313" s="21">
        <v>0</v>
      </c>
      <c r="Z313" s="22">
        <f t="shared" si="23"/>
        <v>0</v>
      </c>
      <c r="AA313" s="23">
        <v>0</v>
      </c>
      <c r="AB313" s="27">
        <f t="shared" si="24"/>
        <v>0</v>
      </c>
    </row>
    <row r="314" spans="1:28" x14ac:dyDescent="0.25">
      <c r="A314" s="18"/>
      <c r="B314" s="18" t="s">
        <v>2677</v>
      </c>
      <c r="C314" s="18" t="s">
        <v>2678</v>
      </c>
      <c r="D314" s="3" t="s">
        <v>1369</v>
      </c>
      <c r="E314" s="3" t="s">
        <v>4369</v>
      </c>
      <c r="F314" s="3" t="s">
        <v>42</v>
      </c>
      <c r="G314" s="3" t="s">
        <v>4391</v>
      </c>
      <c r="H314" s="21">
        <v>0</v>
      </c>
      <c r="I314" s="21">
        <v>0</v>
      </c>
      <c r="J314" s="21">
        <v>0</v>
      </c>
      <c r="K314" s="22">
        <f t="shared" si="20"/>
        <v>0</v>
      </c>
      <c r="L314" s="23">
        <v>0</v>
      </c>
      <c r="M314" s="21">
        <v>0</v>
      </c>
      <c r="N314" s="21">
        <v>0</v>
      </c>
      <c r="O314" s="21">
        <v>0</v>
      </c>
      <c r="P314" s="22">
        <f t="shared" si="21"/>
        <v>0</v>
      </c>
      <c r="Q314" s="23">
        <v>0</v>
      </c>
      <c r="R314" s="21">
        <v>0</v>
      </c>
      <c r="S314" s="21">
        <v>0</v>
      </c>
      <c r="T314" s="21">
        <v>0</v>
      </c>
      <c r="U314" s="22">
        <f t="shared" si="22"/>
        <v>0</v>
      </c>
      <c r="V314" s="23">
        <v>0</v>
      </c>
      <c r="W314" s="21">
        <v>0</v>
      </c>
      <c r="X314" s="21">
        <v>0</v>
      </c>
      <c r="Y314" s="21">
        <v>0</v>
      </c>
      <c r="Z314" s="22">
        <f t="shared" si="23"/>
        <v>0</v>
      </c>
      <c r="AA314" s="23">
        <v>0</v>
      </c>
      <c r="AB314" s="27">
        <f t="shared" si="24"/>
        <v>0</v>
      </c>
    </row>
    <row r="315" spans="1:28" x14ac:dyDescent="0.25">
      <c r="A315" s="18"/>
      <c r="B315" s="18" t="s">
        <v>2679</v>
      </c>
      <c r="C315" s="18" t="s">
        <v>2680</v>
      </c>
      <c r="D315" s="3" t="s">
        <v>1370</v>
      </c>
      <c r="E315" s="3" t="s">
        <v>4370</v>
      </c>
      <c r="F315" s="3" t="s">
        <v>42</v>
      </c>
      <c r="G315" s="3" t="s">
        <v>4392</v>
      </c>
      <c r="H315" s="21">
        <v>0</v>
      </c>
      <c r="I315" s="21">
        <v>0</v>
      </c>
      <c r="J315" s="21">
        <v>0</v>
      </c>
      <c r="K315" s="22">
        <f t="shared" si="20"/>
        <v>0</v>
      </c>
      <c r="L315" s="23">
        <v>0</v>
      </c>
      <c r="M315" s="21">
        <v>0</v>
      </c>
      <c r="N315" s="21">
        <v>0</v>
      </c>
      <c r="O315" s="21">
        <v>0</v>
      </c>
      <c r="P315" s="22">
        <f t="shared" si="21"/>
        <v>0</v>
      </c>
      <c r="Q315" s="23">
        <v>0</v>
      </c>
      <c r="R315" s="21">
        <v>0</v>
      </c>
      <c r="S315" s="21">
        <v>0</v>
      </c>
      <c r="T315" s="21">
        <v>0</v>
      </c>
      <c r="U315" s="22">
        <f t="shared" si="22"/>
        <v>0</v>
      </c>
      <c r="V315" s="23">
        <v>0</v>
      </c>
      <c r="W315" s="21">
        <v>0</v>
      </c>
      <c r="X315" s="21">
        <v>0</v>
      </c>
      <c r="Y315" s="21">
        <v>0</v>
      </c>
      <c r="Z315" s="22">
        <f t="shared" si="23"/>
        <v>0</v>
      </c>
      <c r="AA315" s="23">
        <v>0</v>
      </c>
      <c r="AB315" s="27">
        <f t="shared" si="24"/>
        <v>0</v>
      </c>
    </row>
    <row r="316" spans="1:28" x14ac:dyDescent="0.25">
      <c r="A316" s="18"/>
      <c r="B316" s="18" t="s">
        <v>2681</v>
      </c>
      <c r="C316" s="18" t="s">
        <v>2682</v>
      </c>
      <c r="D316" s="3" t="s">
        <v>1371</v>
      </c>
      <c r="E316" s="3" t="s">
        <v>4371</v>
      </c>
      <c r="F316" s="3" t="s">
        <v>42</v>
      </c>
      <c r="G316" s="3" t="s">
        <v>4393</v>
      </c>
      <c r="H316" s="21">
        <v>0</v>
      </c>
      <c r="I316" s="21">
        <v>0</v>
      </c>
      <c r="J316" s="21">
        <v>0</v>
      </c>
      <c r="K316" s="22">
        <f t="shared" si="20"/>
        <v>0</v>
      </c>
      <c r="L316" s="23">
        <v>0</v>
      </c>
      <c r="M316" s="21">
        <v>0</v>
      </c>
      <c r="N316" s="21">
        <v>0</v>
      </c>
      <c r="O316" s="21">
        <v>0</v>
      </c>
      <c r="P316" s="22">
        <f t="shared" si="21"/>
        <v>0</v>
      </c>
      <c r="Q316" s="23">
        <v>0</v>
      </c>
      <c r="R316" s="21">
        <v>0</v>
      </c>
      <c r="S316" s="21">
        <v>0</v>
      </c>
      <c r="T316" s="21">
        <v>0</v>
      </c>
      <c r="U316" s="22">
        <f t="shared" si="22"/>
        <v>0</v>
      </c>
      <c r="V316" s="23">
        <v>0</v>
      </c>
      <c r="W316" s="21">
        <v>0</v>
      </c>
      <c r="X316" s="21">
        <v>0</v>
      </c>
      <c r="Y316" s="21">
        <v>0</v>
      </c>
      <c r="Z316" s="22">
        <f t="shared" si="23"/>
        <v>0</v>
      </c>
      <c r="AA316" s="23">
        <v>0</v>
      </c>
      <c r="AB316" s="27">
        <f t="shared" si="24"/>
        <v>0</v>
      </c>
    </row>
    <row r="317" spans="1:28" x14ac:dyDescent="0.25">
      <c r="A317" s="18"/>
      <c r="B317" s="18" t="s">
        <v>2683</v>
      </c>
      <c r="C317" s="18" t="s">
        <v>2684</v>
      </c>
      <c r="D317" s="3" t="s">
        <v>1372</v>
      </c>
      <c r="E317" s="3" t="s">
        <v>4372</v>
      </c>
      <c r="F317" s="3" t="s">
        <v>42</v>
      </c>
      <c r="G317" s="3" t="s">
        <v>4394</v>
      </c>
      <c r="H317" s="21">
        <v>0</v>
      </c>
      <c r="I317" s="21">
        <v>0</v>
      </c>
      <c r="J317" s="21">
        <v>0</v>
      </c>
      <c r="K317" s="22">
        <f t="shared" si="20"/>
        <v>0</v>
      </c>
      <c r="L317" s="23">
        <v>0</v>
      </c>
      <c r="M317" s="21">
        <v>0</v>
      </c>
      <c r="N317" s="21">
        <v>0</v>
      </c>
      <c r="O317" s="21">
        <v>0</v>
      </c>
      <c r="P317" s="22">
        <f t="shared" si="21"/>
        <v>0</v>
      </c>
      <c r="Q317" s="23">
        <v>0</v>
      </c>
      <c r="R317" s="21">
        <v>0</v>
      </c>
      <c r="S317" s="21">
        <v>0</v>
      </c>
      <c r="T317" s="21">
        <v>0</v>
      </c>
      <c r="U317" s="22">
        <f t="shared" si="22"/>
        <v>0</v>
      </c>
      <c r="V317" s="23">
        <v>0</v>
      </c>
      <c r="W317" s="21">
        <v>0</v>
      </c>
      <c r="X317" s="21">
        <v>0</v>
      </c>
      <c r="Y317" s="21">
        <v>0</v>
      </c>
      <c r="Z317" s="22">
        <f t="shared" si="23"/>
        <v>0</v>
      </c>
      <c r="AA317" s="23">
        <v>0</v>
      </c>
      <c r="AB317" s="27">
        <f t="shared" si="24"/>
        <v>0</v>
      </c>
    </row>
    <row r="318" spans="1:28" x14ac:dyDescent="0.25">
      <c r="A318" s="18"/>
      <c r="B318" s="18" t="s">
        <v>2685</v>
      </c>
      <c r="C318" s="18" t="s">
        <v>2686</v>
      </c>
      <c r="D318" s="3" t="s">
        <v>1373</v>
      </c>
      <c r="E318" s="3" t="s">
        <v>4373</v>
      </c>
      <c r="F318" s="3" t="s">
        <v>42</v>
      </c>
      <c r="G318" s="3" t="s">
        <v>4395</v>
      </c>
      <c r="H318" s="21">
        <v>0</v>
      </c>
      <c r="I318" s="21">
        <v>0</v>
      </c>
      <c r="J318" s="21">
        <v>0</v>
      </c>
      <c r="K318" s="22">
        <f t="shared" si="20"/>
        <v>0</v>
      </c>
      <c r="L318" s="23">
        <v>0</v>
      </c>
      <c r="M318" s="21">
        <v>0</v>
      </c>
      <c r="N318" s="21">
        <v>0</v>
      </c>
      <c r="O318" s="21">
        <v>0</v>
      </c>
      <c r="P318" s="22">
        <f t="shared" si="21"/>
        <v>0</v>
      </c>
      <c r="Q318" s="23">
        <v>0</v>
      </c>
      <c r="R318" s="21">
        <v>0</v>
      </c>
      <c r="S318" s="21">
        <v>0</v>
      </c>
      <c r="T318" s="21">
        <v>0</v>
      </c>
      <c r="U318" s="22">
        <f t="shared" si="22"/>
        <v>0</v>
      </c>
      <c r="V318" s="23">
        <v>0</v>
      </c>
      <c r="W318" s="21">
        <v>0</v>
      </c>
      <c r="X318" s="21">
        <v>0</v>
      </c>
      <c r="Y318" s="21">
        <v>0</v>
      </c>
      <c r="Z318" s="22">
        <f t="shared" si="23"/>
        <v>0</v>
      </c>
      <c r="AA318" s="23">
        <v>0</v>
      </c>
      <c r="AB318" s="27">
        <f t="shared" si="24"/>
        <v>0</v>
      </c>
    </row>
    <row r="319" spans="1:28" x14ac:dyDescent="0.25">
      <c r="A319" s="18"/>
      <c r="B319" s="18" t="s">
        <v>2687</v>
      </c>
      <c r="C319" s="18" t="s">
        <v>2688</v>
      </c>
      <c r="D319" s="3" t="s">
        <v>1374</v>
      </c>
      <c r="E319" s="3" t="s">
        <v>4374</v>
      </c>
      <c r="F319" s="3" t="s">
        <v>42</v>
      </c>
      <c r="G319" s="3" t="s">
        <v>4396</v>
      </c>
      <c r="H319" s="21">
        <v>0</v>
      </c>
      <c r="I319" s="21">
        <v>0</v>
      </c>
      <c r="J319" s="21">
        <v>0</v>
      </c>
      <c r="K319" s="22">
        <f t="shared" si="20"/>
        <v>0</v>
      </c>
      <c r="L319" s="23">
        <v>0</v>
      </c>
      <c r="M319" s="21">
        <v>0</v>
      </c>
      <c r="N319" s="21">
        <v>0</v>
      </c>
      <c r="O319" s="21">
        <v>0</v>
      </c>
      <c r="P319" s="22">
        <f t="shared" si="21"/>
        <v>0</v>
      </c>
      <c r="Q319" s="23">
        <v>0</v>
      </c>
      <c r="R319" s="21">
        <v>0</v>
      </c>
      <c r="S319" s="21">
        <v>0</v>
      </c>
      <c r="T319" s="21">
        <v>0</v>
      </c>
      <c r="U319" s="22">
        <f t="shared" si="22"/>
        <v>0</v>
      </c>
      <c r="V319" s="23">
        <v>0</v>
      </c>
      <c r="W319" s="21">
        <v>0</v>
      </c>
      <c r="X319" s="21">
        <v>0</v>
      </c>
      <c r="Y319" s="21">
        <v>0</v>
      </c>
      <c r="Z319" s="22">
        <f t="shared" si="23"/>
        <v>0</v>
      </c>
      <c r="AA319" s="23">
        <v>0</v>
      </c>
      <c r="AB319" s="27">
        <f t="shared" si="24"/>
        <v>0</v>
      </c>
    </row>
    <row r="320" spans="1:28" x14ac:dyDescent="0.25">
      <c r="A320" s="18"/>
      <c r="B320" s="18" t="s">
        <v>2689</v>
      </c>
      <c r="C320" s="18" t="s">
        <v>2690</v>
      </c>
      <c r="D320" s="3" t="s">
        <v>1375</v>
      </c>
      <c r="E320" s="3" t="s">
        <v>4375</v>
      </c>
      <c r="F320" s="3" t="s">
        <v>42</v>
      </c>
      <c r="G320" s="3" t="s">
        <v>4397</v>
      </c>
      <c r="H320" s="21">
        <v>0</v>
      </c>
      <c r="I320" s="21">
        <v>0</v>
      </c>
      <c r="J320" s="21">
        <v>0</v>
      </c>
      <c r="K320" s="22">
        <f t="shared" si="20"/>
        <v>0</v>
      </c>
      <c r="L320" s="23">
        <v>0</v>
      </c>
      <c r="M320" s="21">
        <v>0</v>
      </c>
      <c r="N320" s="21">
        <v>0</v>
      </c>
      <c r="O320" s="21">
        <v>0</v>
      </c>
      <c r="P320" s="22">
        <f t="shared" si="21"/>
        <v>0</v>
      </c>
      <c r="Q320" s="23">
        <v>0</v>
      </c>
      <c r="R320" s="21">
        <v>0</v>
      </c>
      <c r="S320" s="21">
        <v>0</v>
      </c>
      <c r="T320" s="21">
        <v>0</v>
      </c>
      <c r="U320" s="22">
        <f t="shared" si="22"/>
        <v>0</v>
      </c>
      <c r="V320" s="23">
        <v>0</v>
      </c>
      <c r="W320" s="21">
        <v>0</v>
      </c>
      <c r="X320" s="21">
        <v>0</v>
      </c>
      <c r="Y320" s="21">
        <v>0</v>
      </c>
      <c r="Z320" s="22">
        <f t="shared" si="23"/>
        <v>0</v>
      </c>
      <c r="AA320" s="23">
        <v>0</v>
      </c>
      <c r="AB320" s="27">
        <f t="shared" si="24"/>
        <v>0</v>
      </c>
    </row>
    <row r="321" spans="1:28" x14ac:dyDescent="0.25">
      <c r="A321" s="18"/>
      <c r="B321" s="18" t="s">
        <v>2691</v>
      </c>
      <c r="C321" s="18" t="s">
        <v>2692</v>
      </c>
      <c r="D321" s="3" t="s">
        <v>1376</v>
      </c>
      <c r="E321" s="3" t="s">
        <v>4376</v>
      </c>
      <c r="F321" s="3" t="s">
        <v>42</v>
      </c>
      <c r="G321" s="3" t="s">
        <v>4398</v>
      </c>
      <c r="H321" s="21">
        <v>0</v>
      </c>
      <c r="I321" s="21">
        <v>0</v>
      </c>
      <c r="J321" s="21">
        <v>0</v>
      </c>
      <c r="K321" s="22">
        <f t="shared" si="20"/>
        <v>0</v>
      </c>
      <c r="L321" s="23">
        <v>0</v>
      </c>
      <c r="M321" s="21">
        <v>0</v>
      </c>
      <c r="N321" s="21">
        <v>0</v>
      </c>
      <c r="O321" s="21">
        <v>0</v>
      </c>
      <c r="P321" s="22">
        <f t="shared" si="21"/>
        <v>0</v>
      </c>
      <c r="Q321" s="23">
        <v>0</v>
      </c>
      <c r="R321" s="21">
        <v>0</v>
      </c>
      <c r="S321" s="21">
        <v>0</v>
      </c>
      <c r="T321" s="21">
        <v>0</v>
      </c>
      <c r="U321" s="22">
        <f t="shared" si="22"/>
        <v>0</v>
      </c>
      <c r="V321" s="23">
        <v>0</v>
      </c>
      <c r="W321" s="21">
        <v>0</v>
      </c>
      <c r="X321" s="21">
        <v>0</v>
      </c>
      <c r="Y321" s="21">
        <v>0</v>
      </c>
      <c r="Z321" s="22">
        <f t="shared" si="23"/>
        <v>0</v>
      </c>
      <c r="AA321" s="23">
        <v>0</v>
      </c>
      <c r="AB321" s="27">
        <f t="shared" si="24"/>
        <v>0</v>
      </c>
    </row>
    <row r="322" spans="1:28" x14ac:dyDescent="0.25">
      <c r="A322" s="18"/>
      <c r="B322" s="18" t="s">
        <v>2693</v>
      </c>
      <c r="C322" s="18" t="s">
        <v>2694</v>
      </c>
      <c r="D322" s="3" t="s">
        <v>1377</v>
      </c>
      <c r="E322" s="3" t="s">
        <v>4377</v>
      </c>
      <c r="F322" s="3" t="s">
        <v>42</v>
      </c>
      <c r="G322" s="3" t="s">
        <v>4399</v>
      </c>
      <c r="H322" s="21">
        <v>0</v>
      </c>
      <c r="I322" s="21">
        <v>0</v>
      </c>
      <c r="J322" s="21">
        <v>0</v>
      </c>
      <c r="K322" s="22">
        <f t="shared" si="20"/>
        <v>0</v>
      </c>
      <c r="L322" s="23">
        <v>0</v>
      </c>
      <c r="M322" s="21">
        <v>0</v>
      </c>
      <c r="N322" s="21">
        <v>0</v>
      </c>
      <c r="O322" s="21">
        <v>0</v>
      </c>
      <c r="P322" s="22">
        <f t="shared" si="21"/>
        <v>0</v>
      </c>
      <c r="Q322" s="23">
        <v>0</v>
      </c>
      <c r="R322" s="21">
        <v>0</v>
      </c>
      <c r="S322" s="21">
        <v>0</v>
      </c>
      <c r="T322" s="21">
        <v>0</v>
      </c>
      <c r="U322" s="22">
        <f t="shared" si="22"/>
        <v>0</v>
      </c>
      <c r="V322" s="23">
        <v>0</v>
      </c>
      <c r="W322" s="21">
        <v>0</v>
      </c>
      <c r="X322" s="21">
        <v>0</v>
      </c>
      <c r="Y322" s="21">
        <v>0</v>
      </c>
      <c r="Z322" s="22">
        <f t="shared" si="23"/>
        <v>0</v>
      </c>
      <c r="AA322" s="23">
        <v>0</v>
      </c>
      <c r="AB322" s="27">
        <f t="shared" si="24"/>
        <v>0</v>
      </c>
    </row>
    <row r="323" spans="1:28" x14ac:dyDescent="0.25">
      <c r="A323" s="18"/>
      <c r="B323" s="18" t="s">
        <v>2695</v>
      </c>
      <c r="C323" s="18" t="s">
        <v>2696</v>
      </c>
      <c r="D323" s="3" t="s">
        <v>1378</v>
      </c>
      <c r="E323" s="3" t="s">
        <v>4378</v>
      </c>
      <c r="F323" s="3" t="s">
        <v>42</v>
      </c>
      <c r="G323" s="3" t="s">
        <v>4400</v>
      </c>
      <c r="H323" s="21">
        <v>0</v>
      </c>
      <c r="I323" s="21">
        <v>0</v>
      </c>
      <c r="J323" s="21">
        <v>0</v>
      </c>
      <c r="K323" s="22">
        <f t="shared" si="20"/>
        <v>0</v>
      </c>
      <c r="L323" s="23">
        <v>0</v>
      </c>
      <c r="M323" s="21">
        <v>0</v>
      </c>
      <c r="N323" s="21">
        <v>0</v>
      </c>
      <c r="O323" s="21">
        <v>0</v>
      </c>
      <c r="P323" s="22">
        <f t="shared" si="21"/>
        <v>0</v>
      </c>
      <c r="Q323" s="23">
        <v>0</v>
      </c>
      <c r="R323" s="21">
        <v>0</v>
      </c>
      <c r="S323" s="21">
        <v>0</v>
      </c>
      <c r="T323" s="21">
        <v>0</v>
      </c>
      <c r="U323" s="22">
        <f t="shared" si="22"/>
        <v>0</v>
      </c>
      <c r="V323" s="23">
        <v>0</v>
      </c>
      <c r="W323" s="21">
        <v>0</v>
      </c>
      <c r="X323" s="21">
        <v>0</v>
      </c>
      <c r="Y323" s="21">
        <v>0</v>
      </c>
      <c r="Z323" s="22">
        <f t="shared" si="23"/>
        <v>0</v>
      </c>
      <c r="AA323" s="23">
        <v>0</v>
      </c>
      <c r="AB323" s="27">
        <f t="shared" si="24"/>
        <v>0</v>
      </c>
    </row>
    <row r="324" spans="1:28" x14ac:dyDescent="0.25">
      <c r="A324" s="18"/>
      <c r="B324" s="18" t="s">
        <v>2697</v>
      </c>
      <c r="C324" s="18" t="s">
        <v>2698</v>
      </c>
      <c r="D324" s="3" t="s">
        <v>1379</v>
      </c>
      <c r="E324" s="3" t="s">
        <v>4379</v>
      </c>
      <c r="F324" s="3" t="s">
        <v>42</v>
      </c>
      <c r="G324" s="3" t="s">
        <v>4401</v>
      </c>
      <c r="H324" s="21">
        <v>0</v>
      </c>
      <c r="I324" s="21">
        <v>0</v>
      </c>
      <c r="J324" s="21">
        <v>0</v>
      </c>
      <c r="K324" s="22">
        <f t="shared" si="20"/>
        <v>0</v>
      </c>
      <c r="L324" s="23">
        <v>0</v>
      </c>
      <c r="M324" s="21">
        <v>0</v>
      </c>
      <c r="N324" s="21">
        <v>0</v>
      </c>
      <c r="O324" s="21">
        <v>0</v>
      </c>
      <c r="P324" s="22">
        <f t="shared" si="21"/>
        <v>0</v>
      </c>
      <c r="Q324" s="23">
        <v>0</v>
      </c>
      <c r="R324" s="21">
        <v>0</v>
      </c>
      <c r="S324" s="21">
        <v>0</v>
      </c>
      <c r="T324" s="21">
        <v>0</v>
      </c>
      <c r="U324" s="22">
        <f t="shared" si="22"/>
        <v>0</v>
      </c>
      <c r="V324" s="23">
        <v>0</v>
      </c>
      <c r="W324" s="21">
        <v>0</v>
      </c>
      <c r="X324" s="21">
        <v>0</v>
      </c>
      <c r="Y324" s="21">
        <v>0</v>
      </c>
      <c r="Z324" s="22">
        <f t="shared" si="23"/>
        <v>0</v>
      </c>
      <c r="AA324" s="23">
        <v>0</v>
      </c>
      <c r="AB324" s="27">
        <f t="shared" si="24"/>
        <v>0</v>
      </c>
    </row>
    <row r="325" spans="1:28" x14ac:dyDescent="0.25">
      <c r="A325" s="18"/>
      <c r="B325" s="18" t="s">
        <v>2699</v>
      </c>
      <c r="C325" s="18" t="s">
        <v>2700</v>
      </c>
      <c r="D325" s="3" t="s">
        <v>1380</v>
      </c>
      <c r="E325" s="3" t="s">
        <v>4380</v>
      </c>
      <c r="F325" s="3" t="s">
        <v>42</v>
      </c>
      <c r="G325" s="3" t="s">
        <v>4402</v>
      </c>
      <c r="H325" s="21">
        <v>0</v>
      </c>
      <c r="I325" s="21">
        <v>0</v>
      </c>
      <c r="J325" s="21">
        <v>0</v>
      </c>
      <c r="K325" s="22">
        <f t="shared" si="20"/>
        <v>0</v>
      </c>
      <c r="L325" s="23">
        <v>0</v>
      </c>
      <c r="M325" s="21">
        <v>0</v>
      </c>
      <c r="N325" s="21">
        <v>0</v>
      </c>
      <c r="O325" s="21">
        <v>0</v>
      </c>
      <c r="P325" s="22">
        <f t="shared" si="21"/>
        <v>0</v>
      </c>
      <c r="Q325" s="23">
        <v>0</v>
      </c>
      <c r="R325" s="21">
        <v>0</v>
      </c>
      <c r="S325" s="21">
        <v>0</v>
      </c>
      <c r="T325" s="21">
        <v>0</v>
      </c>
      <c r="U325" s="22">
        <f t="shared" si="22"/>
        <v>0</v>
      </c>
      <c r="V325" s="23">
        <v>0</v>
      </c>
      <c r="W325" s="21">
        <v>0</v>
      </c>
      <c r="X325" s="21">
        <v>0</v>
      </c>
      <c r="Y325" s="21">
        <v>0</v>
      </c>
      <c r="Z325" s="22">
        <f t="shared" si="23"/>
        <v>0</v>
      </c>
      <c r="AA325" s="23">
        <v>0</v>
      </c>
      <c r="AB325" s="27">
        <f t="shared" si="24"/>
        <v>0</v>
      </c>
    </row>
    <row r="326" spans="1:28" x14ac:dyDescent="0.25">
      <c r="A326" s="18"/>
      <c r="B326" s="18" t="s">
        <v>2701</v>
      </c>
      <c r="C326" s="18" t="s">
        <v>2702</v>
      </c>
      <c r="D326" s="3" t="s">
        <v>1381</v>
      </c>
      <c r="E326" s="3" t="s">
        <v>4381</v>
      </c>
      <c r="F326" s="3" t="s">
        <v>42</v>
      </c>
      <c r="G326" s="3" t="s">
        <v>4403</v>
      </c>
      <c r="H326" s="21">
        <v>0</v>
      </c>
      <c r="I326" s="21">
        <v>0</v>
      </c>
      <c r="J326" s="21">
        <v>0</v>
      </c>
      <c r="K326" s="22">
        <f t="shared" si="20"/>
        <v>0</v>
      </c>
      <c r="L326" s="23">
        <v>0</v>
      </c>
      <c r="M326" s="21">
        <v>0</v>
      </c>
      <c r="N326" s="21">
        <v>0</v>
      </c>
      <c r="O326" s="21">
        <v>0</v>
      </c>
      <c r="P326" s="22">
        <f t="shared" si="21"/>
        <v>0</v>
      </c>
      <c r="Q326" s="23">
        <v>0</v>
      </c>
      <c r="R326" s="21">
        <v>0</v>
      </c>
      <c r="S326" s="21">
        <v>0</v>
      </c>
      <c r="T326" s="21">
        <v>0</v>
      </c>
      <c r="U326" s="22">
        <f t="shared" si="22"/>
        <v>0</v>
      </c>
      <c r="V326" s="23">
        <v>0</v>
      </c>
      <c r="W326" s="21">
        <v>0</v>
      </c>
      <c r="X326" s="21">
        <v>0</v>
      </c>
      <c r="Y326" s="21">
        <v>0</v>
      </c>
      <c r="Z326" s="22">
        <f t="shared" si="23"/>
        <v>0</v>
      </c>
      <c r="AA326" s="23">
        <v>0</v>
      </c>
      <c r="AB326" s="27">
        <f t="shared" si="24"/>
        <v>0</v>
      </c>
    </row>
    <row r="327" spans="1:28" x14ac:dyDescent="0.25">
      <c r="A327" s="18"/>
      <c r="B327" s="18" t="s">
        <v>2703</v>
      </c>
      <c r="C327" s="18" t="s">
        <v>2704</v>
      </c>
      <c r="D327" s="3" t="s">
        <v>1382</v>
      </c>
      <c r="E327" s="3" t="s">
        <v>4382</v>
      </c>
      <c r="F327" s="3" t="s">
        <v>42</v>
      </c>
      <c r="G327" s="3" t="s">
        <v>4404</v>
      </c>
      <c r="H327" s="21">
        <v>0</v>
      </c>
      <c r="I327" s="21">
        <v>0</v>
      </c>
      <c r="J327" s="21">
        <v>0</v>
      </c>
      <c r="K327" s="22">
        <f t="shared" ref="K327:K390" si="25">SUM(H327:J327)</f>
        <v>0</v>
      </c>
      <c r="L327" s="23">
        <v>0</v>
      </c>
      <c r="M327" s="21">
        <v>0</v>
      </c>
      <c r="N327" s="21">
        <v>0</v>
      </c>
      <c r="O327" s="21">
        <v>0</v>
      </c>
      <c r="P327" s="22">
        <f t="shared" ref="P327:P390" si="26">SUM(M327:O327)</f>
        <v>0</v>
      </c>
      <c r="Q327" s="23">
        <v>0</v>
      </c>
      <c r="R327" s="21">
        <v>0</v>
      </c>
      <c r="S327" s="21">
        <v>0</v>
      </c>
      <c r="T327" s="21">
        <v>0</v>
      </c>
      <c r="U327" s="22">
        <f t="shared" ref="U327:U390" si="27">SUM(R327:T327)</f>
        <v>0</v>
      </c>
      <c r="V327" s="23">
        <v>0</v>
      </c>
      <c r="W327" s="21">
        <v>0</v>
      </c>
      <c r="X327" s="21">
        <v>0</v>
      </c>
      <c r="Y327" s="21">
        <v>0</v>
      </c>
      <c r="Z327" s="22">
        <f t="shared" ref="Z327:Z390" si="28">SUM(W327:Y327)</f>
        <v>0</v>
      </c>
      <c r="AA327" s="23">
        <v>0</v>
      </c>
      <c r="AB327" s="27">
        <f t="shared" ref="AB327:AB390" si="29">(K327+P327+U327+Z327)</f>
        <v>0</v>
      </c>
    </row>
    <row r="328" spans="1:28" x14ac:dyDescent="0.25">
      <c r="A328" s="18"/>
      <c r="B328" s="18" t="s">
        <v>2705</v>
      </c>
      <c r="C328" s="18" t="s">
        <v>2706</v>
      </c>
      <c r="D328" s="3" t="s">
        <v>1383</v>
      </c>
      <c r="E328" s="3" t="s">
        <v>4383</v>
      </c>
      <c r="F328" s="3" t="s">
        <v>42</v>
      </c>
      <c r="G328" s="3" t="s">
        <v>4405</v>
      </c>
      <c r="H328" s="21">
        <v>0</v>
      </c>
      <c r="I328" s="21">
        <v>0</v>
      </c>
      <c r="J328" s="21">
        <v>0</v>
      </c>
      <c r="K328" s="22">
        <f t="shared" si="25"/>
        <v>0</v>
      </c>
      <c r="L328" s="23">
        <v>0</v>
      </c>
      <c r="M328" s="21">
        <v>0</v>
      </c>
      <c r="N328" s="21">
        <v>0</v>
      </c>
      <c r="O328" s="21">
        <v>0</v>
      </c>
      <c r="P328" s="22">
        <f t="shared" si="26"/>
        <v>0</v>
      </c>
      <c r="Q328" s="23">
        <v>0</v>
      </c>
      <c r="R328" s="21">
        <v>0</v>
      </c>
      <c r="S328" s="21">
        <v>0</v>
      </c>
      <c r="T328" s="21">
        <v>0</v>
      </c>
      <c r="U328" s="22">
        <f t="shared" si="27"/>
        <v>0</v>
      </c>
      <c r="V328" s="23">
        <v>0</v>
      </c>
      <c r="W328" s="21">
        <v>0</v>
      </c>
      <c r="X328" s="21">
        <v>0</v>
      </c>
      <c r="Y328" s="21">
        <v>0</v>
      </c>
      <c r="Z328" s="22">
        <f t="shared" si="28"/>
        <v>0</v>
      </c>
      <c r="AA328" s="23">
        <v>0</v>
      </c>
      <c r="AB328" s="27">
        <f t="shared" si="29"/>
        <v>0</v>
      </c>
    </row>
    <row r="329" spans="1:28" x14ac:dyDescent="0.25">
      <c r="A329" s="18"/>
      <c r="B329" s="18" t="s">
        <v>2707</v>
      </c>
      <c r="C329" s="18" t="s">
        <v>2708</v>
      </c>
      <c r="D329" s="3" t="s">
        <v>1384</v>
      </c>
      <c r="E329" s="3" t="s">
        <v>4384</v>
      </c>
      <c r="F329" s="3" t="s">
        <v>42</v>
      </c>
      <c r="G329" s="3" t="s">
        <v>4406</v>
      </c>
      <c r="H329" s="21">
        <v>0</v>
      </c>
      <c r="I329" s="21">
        <v>0</v>
      </c>
      <c r="J329" s="21">
        <v>0</v>
      </c>
      <c r="K329" s="22">
        <f t="shared" si="25"/>
        <v>0</v>
      </c>
      <c r="L329" s="23">
        <v>0</v>
      </c>
      <c r="M329" s="21">
        <v>0</v>
      </c>
      <c r="N329" s="21">
        <v>0</v>
      </c>
      <c r="O329" s="21">
        <v>0</v>
      </c>
      <c r="P329" s="22">
        <f t="shared" si="26"/>
        <v>0</v>
      </c>
      <c r="Q329" s="23">
        <v>0</v>
      </c>
      <c r="R329" s="21">
        <v>0</v>
      </c>
      <c r="S329" s="21">
        <v>0</v>
      </c>
      <c r="T329" s="21">
        <v>0</v>
      </c>
      <c r="U329" s="22">
        <f t="shared" si="27"/>
        <v>0</v>
      </c>
      <c r="V329" s="23">
        <v>0</v>
      </c>
      <c r="W329" s="21">
        <v>0</v>
      </c>
      <c r="X329" s="21">
        <v>0</v>
      </c>
      <c r="Y329" s="21">
        <v>0</v>
      </c>
      <c r="Z329" s="22">
        <f t="shared" si="28"/>
        <v>0</v>
      </c>
      <c r="AA329" s="23">
        <v>0</v>
      </c>
      <c r="AB329" s="27">
        <f t="shared" si="29"/>
        <v>0</v>
      </c>
    </row>
    <row r="330" spans="1:28" x14ac:dyDescent="0.25">
      <c r="A330" s="18"/>
      <c r="B330" s="18" t="s">
        <v>2709</v>
      </c>
      <c r="C330" s="18" t="s">
        <v>2710</v>
      </c>
      <c r="D330" s="3" t="s">
        <v>1385</v>
      </c>
      <c r="E330" s="3" t="s">
        <v>4385</v>
      </c>
      <c r="F330" s="3" t="s">
        <v>42</v>
      </c>
      <c r="G330" s="3" t="s">
        <v>4407</v>
      </c>
      <c r="H330" s="21">
        <v>0</v>
      </c>
      <c r="I330" s="21">
        <v>0</v>
      </c>
      <c r="J330" s="21">
        <v>0</v>
      </c>
      <c r="K330" s="22">
        <f t="shared" si="25"/>
        <v>0</v>
      </c>
      <c r="L330" s="23">
        <v>0</v>
      </c>
      <c r="M330" s="21">
        <v>0</v>
      </c>
      <c r="N330" s="21">
        <v>0</v>
      </c>
      <c r="O330" s="21">
        <v>0</v>
      </c>
      <c r="P330" s="22">
        <f t="shared" si="26"/>
        <v>0</v>
      </c>
      <c r="Q330" s="23">
        <v>0</v>
      </c>
      <c r="R330" s="21">
        <v>0</v>
      </c>
      <c r="S330" s="21">
        <v>0</v>
      </c>
      <c r="T330" s="21">
        <v>0</v>
      </c>
      <c r="U330" s="22">
        <f t="shared" si="27"/>
        <v>0</v>
      </c>
      <c r="V330" s="23">
        <v>0</v>
      </c>
      <c r="W330" s="21">
        <v>0</v>
      </c>
      <c r="X330" s="21">
        <v>0</v>
      </c>
      <c r="Y330" s="21">
        <v>0</v>
      </c>
      <c r="Z330" s="22">
        <f t="shared" si="28"/>
        <v>0</v>
      </c>
      <c r="AA330" s="23">
        <v>0</v>
      </c>
      <c r="AB330" s="27">
        <f t="shared" si="29"/>
        <v>0</v>
      </c>
    </row>
    <row r="331" spans="1:28" x14ac:dyDescent="0.25">
      <c r="A331" s="18"/>
      <c r="B331" s="18" t="s">
        <v>2711</v>
      </c>
      <c r="C331" s="18" t="s">
        <v>2712</v>
      </c>
      <c r="D331" s="3" t="s">
        <v>1386</v>
      </c>
      <c r="E331" s="3" t="s">
        <v>4386</v>
      </c>
      <c r="F331" s="3" t="s">
        <v>42</v>
      </c>
      <c r="G331" s="3" t="s">
        <v>4408</v>
      </c>
      <c r="H331" s="21">
        <v>0</v>
      </c>
      <c r="I331" s="21">
        <v>0</v>
      </c>
      <c r="J331" s="21">
        <v>0</v>
      </c>
      <c r="K331" s="22">
        <f t="shared" si="25"/>
        <v>0</v>
      </c>
      <c r="L331" s="23">
        <v>0</v>
      </c>
      <c r="M331" s="21">
        <v>0</v>
      </c>
      <c r="N331" s="21">
        <v>0</v>
      </c>
      <c r="O331" s="21">
        <v>0</v>
      </c>
      <c r="P331" s="22">
        <f t="shared" si="26"/>
        <v>0</v>
      </c>
      <c r="Q331" s="23">
        <v>0</v>
      </c>
      <c r="R331" s="21">
        <v>0</v>
      </c>
      <c r="S331" s="21">
        <v>0</v>
      </c>
      <c r="T331" s="21">
        <v>0</v>
      </c>
      <c r="U331" s="22">
        <f t="shared" si="27"/>
        <v>0</v>
      </c>
      <c r="V331" s="23">
        <v>0</v>
      </c>
      <c r="W331" s="21">
        <v>0</v>
      </c>
      <c r="X331" s="21">
        <v>0</v>
      </c>
      <c r="Y331" s="21">
        <v>0</v>
      </c>
      <c r="Z331" s="22">
        <f t="shared" si="28"/>
        <v>0</v>
      </c>
      <c r="AA331" s="23">
        <v>0</v>
      </c>
      <c r="AB331" s="27">
        <f t="shared" si="29"/>
        <v>0</v>
      </c>
    </row>
    <row r="332" spans="1:28" x14ac:dyDescent="0.25">
      <c r="A332" s="18"/>
      <c r="B332" s="18" t="s">
        <v>2713</v>
      </c>
      <c r="C332" s="18" t="s">
        <v>2714</v>
      </c>
      <c r="D332" s="3" t="s">
        <v>1387</v>
      </c>
      <c r="E332" s="3" t="s">
        <v>4387</v>
      </c>
      <c r="F332" s="3" t="s">
        <v>42</v>
      </c>
      <c r="G332" s="3" t="s">
        <v>4409</v>
      </c>
      <c r="H332" s="21">
        <v>0</v>
      </c>
      <c r="I332" s="21">
        <v>0</v>
      </c>
      <c r="J332" s="21">
        <v>0</v>
      </c>
      <c r="K332" s="22">
        <f t="shared" si="25"/>
        <v>0</v>
      </c>
      <c r="L332" s="23">
        <v>0</v>
      </c>
      <c r="M332" s="21">
        <v>0</v>
      </c>
      <c r="N332" s="21">
        <v>0</v>
      </c>
      <c r="O332" s="21">
        <v>0</v>
      </c>
      <c r="P332" s="22">
        <f t="shared" si="26"/>
        <v>0</v>
      </c>
      <c r="Q332" s="23">
        <v>0</v>
      </c>
      <c r="R332" s="21">
        <v>0</v>
      </c>
      <c r="S332" s="21">
        <v>0</v>
      </c>
      <c r="T332" s="21">
        <v>0</v>
      </c>
      <c r="U332" s="22">
        <f t="shared" si="27"/>
        <v>0</v>
      </c>
      <c r="V332" s="23">
        <v>0</v>
      </c>
      <c r="W332" s="21">
        <v>0</v>
      </c>
      <c r="X332" s="21">
        <v>0</v>
      </c>
      <c r="Y332" s="21">
        <v>0</v>
      </c>
      <c r="Z332" s="22">
        <f t="shared" si="28"/>
        <v>0</v>
      </c>
      <c r="AA332" s="23">
        <v>0</v>
      </c>
      <c r="AB332" s="27">
        <f t="shared" si="29"/>
        <v>0</v>
      </c>
    </row>
    <row r="333" spans="1:28" x14ac:dyDescent="0.25">
      <c r="A333" s="18"/>
      <c r="B333" s="18" t="s">
        <v>2715</v>
      </c>
      <c r="C333" s="18" t="s">
        <v>2716</v>
      </c>
      <c r="D333" s="3" t="s">
        <v>1388</v>
      </c>
      <c r="E333" s="3" t="s">
        <v>4388</v>
      </c>
      <c r="F333" s="3" t="s">
        <v>42</v>
      </c>
      <c r="G333" s="3" t="s">
        <v>4410</v>
      </c>
      <c r="H333" s="21">
        <v>0</v>
      </c>
      <c r="I333" s="21">
        <v>0</v>
      </c>
      <c r="J333" s="21">
        <v>0</v>
      </c>
      <c r="K333" s="22">
        <f t="shared" si="25"/>
        <v>0</v>
      </c>
      <c r="L333" s="23">
        <v>0</v>
      </c>
      <c r="M333" s="21">
        <v>0</v>
      </c>
      <c r="N333" s="21">
        <v>0</v>
      </c>
      <c r="O333" s="21">
        <v>0</v>
      </c>
      <c r="P333" s="22">
        <f t="shared" si="26"/>
        <v>0</v>
      </c>
      <c r="Q333" s="23">
        <v>0</v>
      </c>
      <c r="R333" s="21">
        <v>0</v>
      </c>
      <c r="S333" s="21">
        <v>0</v>
      </c>
      <c r="T333" s="21">
        <v>0</v>
      </c>
      <c r="U333" s="22">
        <f t="shared" si="27"/>
        <v>0</v>
      </c>
      <c r="V333" s="23">
        <v>0</v>
      </c>
      <c r="W333" s="21">
        <v>0</v>
      </c>
      <c r="X333" s="21">
        <v>0</v>
      </c>
      <c r="Y333" s="21">
        <v>0</v>
      </c>
      <c r="Z333" s="22">
        <f t="shared" si="28"/>
        <v>0</v>
      </c>
      <c r="AA333" s="23">
        <v>0</v>
      </c>
      <c r="AB333" s="27">
        <f t="shared" si="29"/>
        <v>0</v>
      </c>
    </row>
    <row r="334" spans="1:28" x14ac:dyDescent="0.25">
      <c r="A334" s="18"/>
      <c r="B334" s="18" t="s">
        <v>2717</v>
      </c>
      <c r="C334" s="18" t="s">
        <v>2718</v>
      </c>
      <c r="D334" s="3" t="s">
        <v>1389</v>
      </c>
      <c r="E334" s="3" t="s">
        <v>4389</v>
      </c>
      <c r="F334" s="3" t="s">
        <v>42</v>
      </c>
      <c r="G334" s="3" t="s">
        <v>4411</v>
      </c>
      <c r="H334" s="21">
        <v>0</v>
      </c>
      <c r="I334" s="21">
        <v>0</v>
      </c>
      <c r="J334" s="21">
        <v>0</v>
      </c>
      <c r="K334" s="22">
        <f t="shared" si="25"/>
        <v>0</v>
      </c>
      <c r="L334" s="23">
        <v>0</v>
      </c>
      <c r="M334" s="21">
        <v>0</v>
      </c>
      <c r="N334" s="21">
        <v>0</v>
      </c>
      <c r="O334" s="21">
        <v>0</v>
      </c>
      <c r="P334" s="22">
        <f t="shared" si="26"/>
        <v>0</v>
      </c>
      <c r="Q334" s="23">
        <v>0</v>
      </c>
      <c r="R334" s="21">
        <v>0</v>
      </c>
      <c r="S334" s="21">
        <v>0</v>
      </c>
      <c r="T334" s="21">
        <v>0</v>
      </c>
      <c r="U334" s="22">
        <f t="shared" si="27"/>
        <v>0</v>
      </c>
      <c r="V334" s="23">
        <v>0</v>
      </c>
      <c r="W334" s="21">
        <v>0</v>
      </c>
      <c r="X334" s="21">
        <v>0</v>
      </c>
      <c r="Y334" s="21">
        <v>0</v>
      </c>
      <c r="Z334" s="22">
        <f t="shared" si="28"/>
        <v>0</v>
      </c>
      <c r="AA334" s="23">
        <v>0</v>
      </c>
      <c r="AB334" s="27">
        <f t="shared" si="29"/>
        <v>0</v>
      </c>
    </row>
    <row r="335" spans="1:28" x14ac:dyDescent="0.25">
      <c r="A335" s="18"/>
      <c r="B335" s="18" t="s">
        <v>2719</v>
      </c>
      <c r="C335" s="18" t="s">
        <v>2720</v>
      </c>
      <c r="D335" s="3" t="s">
        <v>1390</v>
      </c>
      <c r="E335" s="3" t="s">
        <v>4390</v>
      </c>
      <c r="F335" s="3" t="s">
        <v>42</v>
      </c>
      <c r="G335" s="3" t="s">
        <v>4412</v>
      </c>
      <c r="H335" s="21">
        <v>0</v>
      </c>
      <c r="I335" s="21">
        <v>0</v>
      </c>
      <c r="J335" s="21">
        <v>0</v>
      </c>
      <c r="K335" s="22">
        <f t="shared" si="25"/>
        <v>0</v>
      </c>
      <c r="L335" s="23">
        <v>0</v>
      </c>
      <c r="M335" s="21">
        <v>0</v>
      </c>
      <c r="N335" s="21">
        <v>0</v>
      </c>
      <c r="O335" s="21">
        <v>0</v>
      </c>
      <c r="P335" s="22">
        <f t="shared" si="26"/>
        <v>0</v>
      </c>
      <c r="Q335" s="23">
        <v>0</v>
      </c>
      <c r="R335" s="21">
        <v>0</v>
      </c>
      <c r="S335" s="21">
        <v>0</v>
      </c>
      <c r="T335" s="21">
        <v>0</v>
      </c>
      <c r="U335" s="22">
        <f t="shared" si="27"/>
        <v>0</v>
      </c>
      <c r="V335" s="23">
        <v>0</v>
      </c>
      <c r="W335" s="21">
        <v>0</v>
      </c>
      <c r="X335" s="21">
        <v>0</v>
      </c>
      <c r="Y335" s="21">
        <v>0</v>
      </c>
      <c r="Z335" s="22">
        <f t="shared" si="28"/>
        <v>0</v>
      </c>
      <c r="AA335" s="23">
        <v>0</v>
      </c>
      <c r="AB335" s="27">
        <f t="shared" si="29"/>
        <v>0</v>
      </c>
    </row>
    <row r="336" spans="1:28" x14ac:dyDescent="0.25">
      <c r="A336" s="18"/>
      <c r="B336" s="18" t="s">
        <v>2721</v>
      </c>
      <c r="C336" s="18" t="s">
        <v>2722</v>
      </c>
      <c r="D336" s="3" t="s">
        <v>1391</v>
      </c>
      <c r="E336" s="3" t="s">
        <v>4391</v>
      </c>
      <c r="F336" s="3" t="s">
        <v>42</v>
      </c>
      <c r="G336" s="3" t="s">
        <v>4413</v>
      </c>
      <c r="H336" s="21">
        <v>0</v>
      </c>
      <c r="I336" s="21">
        <v>0</v>
      </c>
      <c r="J336" s="21">
        <v>0</v>
      </c>
      <c r="K336" s="22">
        <f t="shared" si="25"/>
        <v>0</v>
      </c>
      <c r="L336" s="23">
        <v>0</v>
      </c>
      <c r="M336" s="21">
        <v>0</v>
      </c>
      <c r="N336" s="21">
        <v>0</v>
      </c>
      <c r="O336" s="21">
        <v>0</v>
      </c>
      <c r="P336" s="22">
        <f t="shared" si="26"/>
        <v>0</v>
      </c>
      <c r="Q336" s="23">
        <v>0</v>
      </c>
      <c r="R336" s="21">
        <v>0</v>
      </c>
      <c r="S336" s="21">
        <v>0</v>
      </c>
      <c r="T336" s="21">
        <v>0</v>
      </c>
      <c r="U336" s="22">
        <f t="shared" si="27"/>
        <v>0</v>
      </c>
      <c r="V336" s="23">
        <v>0</v>
      </c>
      <c r="W336" s="21">
        <v>0</v>
      </c>
      <c r="X336" s="21">
        <v>0</v>
      </c>
      <c r="Y336" s="21">
        <v>0</v>
      </c>
      <c r="Z336" s="22">
        <f t="shared" si="28"/>
        <v>0</v>
      </c>
      <c r="AA336" s="23">
        <v>0</v>
      </c>
      <c r="AB336" s="27">
        <f t="shared" si="29"/>
        <v>0</v>
      </c>
    </row>
    <row r="337" spans="1:28" x14ac:dyDescent="0.25">
      <c r="A337" s="18"/>
      <c r="B337" s="18" t="s">
        <v>2723</v>
      </c>
      <c r="C337" s="18" t="s">
        <v>2724</v>
      </c>
      <c r="D337" s="3" t="s">
        <v>1392</v>
      </c>
      <c r="E337" s="3" t="s">
        <v>4392</v>
      </c>
      <c r="F337" s="3" t="s">
        <v>42</v>
      </c>
      <c r="G337" s="3" t="s">
        <v>4414</v>
      </c>
      <c r="H337" s="21">
        <v>0</v>
      </c>
      <c r="I337" s="21">
        <v>0</v>
      </c>
      <c r="J337" s="21">
        <v>0</v>
      </c>
      <c r="K337" s="22">
        <f t="shared" si="25"/>
        <v>0</v>
      </c>
      <c r="L337" s="23">
        <v>0</v>
      </c>
      <c r="M337" s="21">
        <v>0</v>
      </c>
      <c r="N337" s="21">
        <v>0</v>
      </c>
      <c r="O337" s="21">
        <v>0</v>
      </c>
      <c r="P337" s="22">
        <f t="shared" si="26"/>
        <v>0</v>
      </c>
      <c r="Q337" s="23">
        <v>0</v>
      </c>
      <c r="R337" s="21">
        <v>0</v>
      </c>
      <c r="S337" s="21">
        <v>0</v>
      </c>
      <c r="T337" s="21">
        <v>0</v>
      </c>
      <c r="U337" s="22">
        <f t="shared" si="27"/>
        <v>0</v>
      </c>
      <c r="V337" s="23">
        <v>0</v>
      </c>
      <c r="W337" s="21">
        <v>0</v>
      </c>
      <c r="X337" s="21">
        <v>0</v>
      </c>
      <c r="Y337" s="21">
        <v>0</v>
      </c>
      <c r="Z337" s="22">
        <f t="shared" si="28"/>
        <v>0</v>
      </c>
      <c r="AA337" s="23">
        <v>0</v>
      </c>
      <c r="AB337" s="27">
        <f t="shared" si="29"/>
        <v>0</v>
      </c>
    </row>
    <row r="338" spans="1:28" x14ac:dyDescent="0.25">
      <c r="A338" s="18"/>
      <c r="B338" s="18" t="s">
        <v>2725</v>
      </c>
      <c r="C338" s="18" t="s">
        <v>2726</v>
      </c>
      <c r="D338" s="3" t="s">
        <v>1393</v>
      </c>
      <c r="E338" s="3" t="s">
        <v>4393</v>
      </c>
      <c r="F338" s="3" t="s">
        <v>42</v>
      </c>
      <c r="G338" s="3" t="s">
        <v>4415</v>
      </c>
      <c r="H338" s="21">
        <v>0</v>
      </c>
      <c r="I338" s="21">
        <v>0</v>
      </c>
      <c r="J338" s="21">
        <v>0</v>
      </c>
      <c r="K338" s="22">
        <f t="shared" si="25"/>
        <v>0</v>
      </c>
      <c r="L338" s="23">
        <v>0</v>
      </c>
      <c r="M338" s="21">
        <v>0</v>
      </c>
      <c r="N338" s="21">
        <v>0</v>
      </c>
      <c r="O338" s="21">
        <v>0</v>
      </c>
      <c r="P338" s="22">
        <f t="shared" si="26"/>
        <v>0</v>
      </c>
      <c r="Q338" s="23">
        <v>0</v>
      </c>
      <c r="R338" s="21">
        <v>0</v>
      </c>
      <c r="S338" s="21">
        <v>0</v>
      </c>
      <c r="T338" s="21">
        <v>0</v>
      </c>
      <c r="U338" s="22">
        <f t="shared" si="27"/>
        <v>0</v>
      </c>
      <c r="V338" s="23">
        <v>0</v>
      </c>
      <c r="W338" s="21">
        <v>0</v>
      </c>
      <c r="X338" s="21">
        <v>0</v>
      </c>
      <c r="Y338" s="21">
        <v>0</v>
      </c>
      <c r="Z338" s="22">
        <f t="shared" si="28"/>
        <v>0</v>
      </c>
      <c r="AA338" s="23">
        <v>0</v>
      </c>
      <c r="AB338" s="27">
        <f t="shared" si="29"/>
        <v>0</v>
      </c>
    </row>
    <row r="339" spans="1:28" x14ac:dyDescent="0.25">
      <c r="A339" s="18"/>
      <c r="B339" s="18" t="s">
        <v>2727</v>
      </c>
      <c r="C339" s="18" t="s">
        <v>2728</v>
      </c>
      <c r="D339" s="3" t="s">
        <v>1394</v>
      </c>
      <c r="E339" s="3" t="s">
        <v>4394</v>
      </c>
      <c r="F339" s="3" t="s">
        <v>42</v>
      </c>
      <c r="G339" s="3" t="s">
        <v>4416</v>
      </c>
      <c r="H339" s="21">
        <v>0</v>
      </c>
      <c r="I339" s="21">
        <v>0</v>
      </c>
      <c r="J339" s="21">
        <v>0</v>
      </c>
      <c r="K339" s="22">
        <f t="shared" si="25"/>
        <v>0</v>
      </c>
      <c r="L339" s="23">
        <v>0</v>
      </c>
      <c r="M339" s="21">
        <v>0</v>
      </c>
      <c r="N339" s="21">
        <v>0</v>
      </c>
      <c r="O339" s="21">
        <v>0</v>
      </c>
      <c r="P339" s="22">
        <f t="shared" si="26"/>
        <v>0</v>
      </c>
      <c r="Q339" s="23">
        <v>0</v>
      </c>
      <c r="R339" s="21">
        <v>0</v>
      </c>
      <c r="S339" s="21">
        <v>0</v>
      </c>
      <c r="T339" s="21">
        <v>0</v>
      </c>
      <c r="U339" s="22">
        <f t="shared" si="27"/>
        <v>0</v>
      </c>
      <c r="V339" s="23">
        <v>0</v>
      </c>
      <c r="W339" s="21">
        <v>0</v>
      </c>
      <c r="X339" s="21">
        <v>0</v>
      </c>
      <c r="Y339" s="21">
        <v>0</v>
      </c>
      <c r="Z339" s="22">
        <f t="shared" si="28"/>
        <v>0</v>
      </c>
      <c r="AA339" s="23">
        <v>0</v>
      </c>
      <c r="AB339" s="27">
        <f t="shared" si="29"/>
        <v>0</v>
      </c>
    </row>
    <row r="340" spans="1:28" x14ac:dyDescent="0.25">
      <c r="A340" s="18"/>
      <c r="B340" s="18" t="s">
        <v>2729</v>
      </c>
      <c r="C340" s="18" t="s">
        <v>2730</v>
      </c>
      <c r="D340" s="3" t="s">
        <v>1395</v>
      </c>
      <c r="E340" s="3" t="s">
        <v>4395</v>
      </c>
      <c r="F340" s="3" t="s">
        <v>42</v>
      </c>
      <c r="G340" s="3" t="s">
        <v>4417</v>
      </c>
      <c r="H340" s="21">
        <v>0</v>
      </c>
      <c r="I340" s="21">
        <v>0</v>
      </c>
      <c r="J340" s="21">
        <v>0</v>
      </c>
      <c r="K340" s="22">
        <f t="shared" si="25"/>
        <v>0</v>
      </c>
      <c r="L340" s="23">
        <v>0</v>
      </c>
      <c r="M340" s="21">
        <v>0</v>
      </c>
      <c r="N340" s="21">
        <v>0</v>
      </c>
      <c r="O340" s="21">
        <v>0</v>
      </c>
      <c r="P340" s="22">
        <f t="shared" si="26"/>
        <v>0</v>
      </c>
      <c r="Q340" s="23">
        <v>0</v>
      </c>
      <c r="R340" s="21">
        <v>0</v>
      </c>
      <c r="S340" s="21">
        <v>0</v>
      </c>
      <c r="T340" s="21">
        <v>0</v>
      </c>
      <c r="U340" s="22">
        <f t="shared" si="27"/>
        <v>0</v>
      </c>
      <c r="V340" s="23">
        <v>0</v>
      </c>
      <c r="W340" s="21">
        <v>0</v>
      </c>
      <c r="X340" s="21">
        <v>0</v>
      </c>
      <c r="Y340" s="21">
        <v>0</v>
      </c>
      <c r="Z340" s="22">
        <f t="shared" si="28"/>
        <v>0</v>
      </c>
      <c r="AA340" s="23">
        <v>0</v>
      </c>
      <c r="AB340" s="27">
        <f t="shared" si="29"/>
        <v>0</v>
      </c>
    </row>
    <row r="341" spans="1:28" x14ac:dyDescent="0.25">
      <c r="A341" s="18"/>
      <c r="B341" s="18" t="s">
        <v>2731</v>
      </c>
      <c r="C341" s="18" t="s">
        <v>2732</v>
      </c>
      <c r="D341" s="3" t="s">
        <v>1396</v>
      </c>
      <c r="E341" s="3" t="s">
        <v>4396</v>
      </c>
      <c r="F341" s="3" t="s">
        <v>42</v>
      </c>
      <c r="G341" s="3" t="s">
        <v>4418</v>
      </c>
      <c r="H341" s="21">
        <v>0</v>
      </c>
      <c r="I341" s="21">
        <v>0</v>
      </c>
      <c r="J341" s="21">
        <v>0</v>
      </c>
      <c r="K341" s="22">
        <f t="shared" si="25"/>
        <v>0</v>
      </c>
      <c r="L341" s="23">
        <v>0</v>
      </c>
      <c r="M341" s="21">
        <v>0</v>
      </c>
      <c r="N341" s="21">
        <v>0</v>
      </c>
      <c r="O341" s="21">
        <v>0</v>
      </c>
      <c r="P341" s="22">
        <f t="shared" si="26"/>
        <v>0</v>
      </c>
      <c r="Q341" s="23">
        <v>0</v>
      </c>
      <c r="R341" s="21">
        <v>0</v>
      </c>
      <c r="S341" s="21">
        <v>0</v>
      </c>
      <c r="T341" s="21">
        <v>0</v>
      </c>
      <c r="U341" s="22">
        <f t="shared" si="27"/>
        <v>0</v>
      </c>
      <c r="V341" s="23">
        <v>0</v>
      </c>
      <c r="W341" s="21">
        <v>0</v>
      </c>
      <c r="X341" s="21">
        <v>0</v>
      </c>
      <c r="Y341" s="21">
        <v>0</v>
      </c>
      <c r="Z341" s="22">
        <f t="shared" si="28"/>
        <v>0</v>
      </c>
      <c r="AA341" s="23">
        <v>0</v>
      </c>
      <c r="AB341" s="27">
        <f t="shared" si="29"/>
        <v>0</v>
      </c>
    </row>
    <row r="342" spans="1:28" x14ac:dyDescent="0.25">
      <c r="A342" s="18"/>
      <c r="B342" s="18" t="s">
        <v>2733</v>
      </c>
      <c r="C342" s="18" t="s">
        <v>2734</v>
      </c>
      <c r="D342" s="3" t="s">
        <v>1397</v>
      </c>
      <c r="E342" s="3" t="s">
        <v>4397</v>
      </c>
      <c r="F342" s="3" t="s">
        <v>42</v>
      </c>
      <c r="G342" s="3" t="s">
        <v>4419</v>
      </c>
      <c r="H342" s="21">
        <v>0</v>
      </c>
      <c r="I342" s="21">
        <v>0</v>
      </c>
      <c r="J342" s="21">
        <v>0</v>
      </c>
      <c r="K342" s="22">
        <f t="shared" si="25"/>
        <v>0</v>
      </c>
      <c r="L342" s="23">
        <v>0</v>
      </c>
      <c r="M342" s="21">
        <v>0</v>
      </c>
      <c r="N342" s="21">
        <v>0</v>
      </c>
      <c r="O342" s="21">
        <v>0</v>
      </c>
      <c r="P342" s="22">
        <f t="shared" si="26"/>
        <v>0</v>
      </c>
      <c r="Q342" s="23">
        <v>0</v>
      </c>
      <c r="R342" s="21">
        <v>0</v>
      </c>
      <c r="S342" s="21">
        <v>0</v>
      </c>
      <c r="T342" s="21">
        <v>0</v>
      </c>
      <c r="U342" s="22">
        <f t="shared" si="27"/>
        <v>0</v>
      </c>
      <c r="V342" s="23">
        <v>0</v>
      </c>
      <c r="W342" s="21">
        <v>0</v>
      </c>
      <c r="X342" s="21">
        <v>0</v>
      </c>
      <c r="Y342" s="21">
        <v>0</v>
      </c>
      <c r="Z342" s="22">
        <f t="shared" si="28"/>
        <v>0</v>
      </c>
      <c r="AA342" s="23">
        <v>0</v>
      </c>
      <c r="AB342" s="27">
        <f t="shared" si="29"/>
        <v>0</v>
      </c>
    </row>
    <row r="343" spans="1:28" x14ac:dyDescent="0.25">
      <c r="A343" s="18"/>
      <c r="B343" s="18" t="s">
        <v>2735</v>
      </c>
      <c r="C343" s="18" t="s">
        <v>2736</v>
      </c>
      <c r="D343" s="3" t="s">
        <v>1398</v>
      </c>
      <c r="E343" s="3" t="s">
        <v>4398</v>
      </c>
      <c r="F343" s="3" t="s">
        <v>42</v>
      </c>
      <c r="G343" s="3" t="s">
        <v>4420</v>
      </c>
      <c r="H343" s="21">
        <v>0</v>
      </c>
      <c r="I343" s="21">
        <v>0</v>
      </c>
      <c r="J343" s="21">
        <v>0</v>
      </c>
      <c r="K343" s="22">
        <f t="shared" si="25"/>
        <v>0</v>
      </c>
      <c r="L343" s="23">
        <v>0</v>
      </c>
      <c r="M343" s="21">
        <v>0</v>
      </c>
      <c r="N343" s="21">
        <v>0</v>
      </c>
      <c r="O343" s="21">
        <v>0</v>
      </c>
      <c r="P343" s="22">
        <f t="shared" si="26"/>
        <v>0</v>
      </c>
      <c r="Q343" s="23">
        <v>0</v>
      </c>
      <c r="R343" s="21">
        <v>0</v>
      </c>
      <c r="S343" s="21">
        <v>0</v>
      </c>
      <c r="T343" s="21">
        <v>0</v>
      </c>
      <c r="U343" s="22">
        <f t="shared" si="27"/>
        <v>0</v>
      </c>
      <c r="V343" s="23">
        <v>0</v>
      </c>
      <c r="W343" s="21">
        <v>0</v>
      </c>
      <c r="X343" s="21">
        <v>0</v>
      </c>
      <c r="Y343" s="21">
        <v>0</v>
      </c>
      <c r="Z343" s="22">
        <f t="shared" si="28"/>
        <v>0</v>
      </c>
      <c r="AA343" s="23">
        <v>0</v>
      </c>
      <c r="AB343" s="27">
        <f t="shared" si="29"/>
        <v>0</v>
      </c>
    </row>
    <row r="344" spans="1:28" x14ac:dyDescent="0.25">
      <c r="A344" s="18"/>
      <c r="B344" s="18" t="s">
        <v>2737</v>
      </c>
      <c r="C344" s="18" t="s">
        <v>2738</v>
      </c>
      <c r="D344" s="3" t="s">
        <v>1399</v>
      </c>
      <c r="E344" s="3" t="s">
        <v>4399</v>
      </c>
      <c r="F344" s="3" t="s">
        <v>42</v>
      </c>
      <c r="G344" s="3" t="s">
        <v>4421</v>
      </c>
      <c r="H344" s="21">
        <v>0</v>
      </c>
      <c r="I344" s="21">
        <v>0</v>
      </c>
      <c r="J344" s="21">
        <v>0</v>
      </c>
      <c r="K344" s="22">
        <f t="shared" si="25"/>
        <v>0</v>
      </c>
      <c r="L344" s="23">
        <v>0</v>
      </c>
      <c r="M344" s="21">
        <v>0</v>
      </c>
      <c r="N344" s="21">
        <v>0</v>
      </c>
      <c r="O344" s="21">
        <v>0</v>
      </c>
      <c r="P344" s="22">
        <f t="shared" si="26"/>
        <v>0</v>
      </c>
      <c r="Q344" s="23">
        <v>0</v>
      </c>
      <c r="R344" s="21">
        <v>0</v>
      </c>
      <c r="S344" s="21">
        <v>0</v>
      </c>
      <c r="T344" s="21">
        <v>0</v>
      </c>
      <c r="U344" s="22">
        <f t="shared" si="27"/>
        <v>0</v>
      </c>
      <c r="V344" s="23">
        <v>0</v>
      </c>
      <c r="W344" s="21">
        <v>0</v>
      </c>
      <c r="X344" s="21">
        <v>0</v>
      </c>
      <c r="Y344" s="21">
        <v>0</v>
      </c>
      <c r="Z344" s="22">
        <f t="shared" si="28"/>
        <v>0</v>
      </c>
      <c r="AA344" s="23">
        <v>0</v>
      </c>
      <c r="AB344" s="27">
        <f t="shared" si="29"/>
        <v>0</v>
      </c>
    </row>
    <row r="345" spans="1:28" x14ac:dyDescent="0.25">
      <c r="A345" s="18"/>
      <c r="B345" s="18" t="s">
        <v>2739</v>
      </c>
      <c r="C345" s="18" t="s">
        <v>2740</v>
      </c>
      <c r="D345" s="3" t="s">
        <v>1400</v>
      </c>
      <c r="E345" s="3" t="s">
        <v>4400</v>
      </c>
      <c r="F345" s="3" t="s">
        <v>42</v>
      </c>
      <c r="G345" s="3" t="s">
        <v>4422</v>
      </c>
      <c r="H345" s="21">
        <v>0</v>
      </c>
      <c r="I345" s="21">
        <v>0</v>
      </c>
      <c r="J345" s="21">
        <v>0</v>
      </c>
      <c r="K345" s="22">
        <f t="shared" si="25"/>
        <v>0</v>
      </c>
      <c r="L345" s="23">
        <v>0</v>
      </c>
      <c r="M345" s="21">
        <v>0</v>
      </c>
      <c r="N345" s="21">
        <v>0</v>
      </c>
      <c r="O345" s="21">
        <v>0</v>
      </c>
      <c r="P345" s="22">
        <f t="shared" si="26"/>
        <v>0</v>
      </c>
      <c r="Q345" s="23">
        <v>0</v>
      </c>
      <c r="R345" s="21">
        <v>0</v>
      </c>
      <c r="S345" s="21">
        <v>0</v>
      </c>
      <c r="T345" s="21">
        <v>0</v>
      </c>
      <c r="U345" s="22">
        <f t="shared" si="27"/>
        <v>0</v>
      </c>
      <c r="V345" s="23">
        <v>0</v>
      </c>
      <c r="W345" s="21">
        <v>0</v>
      </c>
      <c r="X345" s="21">
        <v>0</v>
      </c>
      <c r="Y345" s="21">
        <v>0</v>
      </c>
      <c r="Z345" s="22">
        <f t="shared" si="28"/>
        <v>0</v>
      </c>
      <c r="AA345" s="23">
        <v>0</v>
      </c>
      <c r="AB345" s="27">
        <f t="shared" si="29"/>
        <v>0</v>
      </c>
    </row>
    <row r="346" spans="1:28" x14ac:dyDescent="0.25">
      <c r="A346" s="18"/>
      <c r="B346" s="18" t="s">
        <v>2741</v>
      </c>
      <c r="C346" s="18" t="s">
        <v>2742</v>
      </c>
      <c r="D346" s="3" t="s">
        <v>1401</v>
      </c>
      <c r="E346" s="3" t="s">
        <v>4401</v>
      </c>
      <c r="F346" s="3" t="s">
        <v>42</v>
      </c>
      <c r="G346" s="3" t="s">
        <v>4423</v>
      </c>
      <c r="H346" s="21">
        <v>0</v>
      </c>
      <c r="I346" s="21">
        <v>0</v>
      </c>
      <c r="J346" s="21">
        <v>0</v>
      </c>
      <c r="K346" s="22">
        <f t="shared" si="25"/>
        <v>0</v>
      </c>
      <c r="L346" s="23">
        <v>0</v>
      </c>
      <c r="M346" s="21">
        <v>0</v>
      </c>
      <c r="N346" s="21">
        <v>0</v>
      </c>
      <c r="O346" s="21">
        <v>0</v>
      </c>
      <c r="P346" s="22">
        <f t="shared" si="26"/>
        <v>0</v>
      </c>
      <c r="Q346" s="23">
        <v>0</v>
      </c>
      <c r="R346" s="21">
        <v>0</v>
      </c>
      <c r="S346" s="21">
        <v>0</v>
      </c>
      <c r="T346" s="21">
        <v>0</v>
      </c>
      <c r="U346" s="22">
        <f t="shared" si="27"/>
        <v>0</v>
      </c>
      <c r="V346" s="23">
        <v>0</v>
      </c>
      <c r="W346" s="21">
        <v>0</v>
      </c>
      <c r="X346" s="21">
        <v>0</v>
      </c>
      <c r="Y346" s="21">
        <v>0</v>
      </c>
      <c r="Z346" s="22">
        <f t="shared" si="28"/>
        <v>0</v>
      </c>
      <c r="AA346" s="23">
        <v>0</v>
      </c>
      <c r="AB346" s="27">
        <f t="shared" si="29"/>
        <v>0</v>
      </c>
    </row>
    <row r="347" spans="1:28" x14ac:dyDescent="0.25">
      <c r="A347" s="18"/>
      <c r="B347" s="18" t="s">
        <v>2743</v>
      </c>
      <c r="C347" s="18" t="s">
        <v>2744</v>
      </c>
      <c r="D347" s="3" t="s">
        <v>1402</v>
      </c>
      <c r="E347" s="3" t="s">
        <v>4402</v>
      </c>
      <c r="F347" s="3" t="s">
        <v>42</v>
      </c>
      <c r="G347" s="3" t="s">
        <v>4424</v>
      </c>
      <c r="H347" s="21">
        <v>0</v>
      </c>
      <c r="I347" s="21">
        <v>0</v>
      </c>
      <c r="J347" s="21">
        <v>0</v>
      </c>
      <c r="K347" s="22">
        <f t="shared" si="25"/>
        <v>0</v>
      </c>
      <c r="L347" s="23">
        <v>0</v>
      </c>
      <c r="M347" s="21">
        <v>0</v>
      </c>
      <c r="N347" s="21">
        <v>0</v>
      </c>
      <c r="O347" s="21">
        <v>0</v>
      </c>
      <c r="P347" s="22">
        <f t="shared" si="26"/>
        <v>0</v>
      </c>
      <c r="Q347" s="23">
        <v>0</v>
      </c>
      <c r="R347" s="21">
        <v>0</v>
      </c>
      <c r="S347" s="21">
        <v>0</v>
      </c>
      <c r="T347" s="21">
        <v>0</v>
      </c>
      <c r="U347" s="22">
        <f t="shared" si="27"/>
        <v>0</v>
      </c>
      <c r="V347" s="23">
        <v>0</v>
      </c>
      <c r="W347" s="21">
        <v>0</v>
      </c>
      <c r="X347" s="21">
        <v>0</v>
      </c>
      <c r="Y347" s="21">
        <v>0</v>
      </c>
      <c r="Z347" s="22">
        <f t="shared" si="28"/>
        <v>0</v>
      </c>
      <c r="AA347" s="23">
        <v>0</v>
      </c>
      <c r="AB347" s="27">
        <f t="shared" si="29"/>
        <v>0</v>
      </c>
    </row>
    <row r="348" spans="1:28" x14ac:dyDescent="0.25">
      <c r="A348" s="18"/>
      <c r="B348" s="18" t="s">
        <v>2745</v>
      </c>
      <c r="C348" s="18" t="s">
        <v>2746</v>
      </c>
      <c r="D348" s="3" t="s">
        <v>1403</v>
      </c>
      <c r="E348" s="3" t="s">
        <v>4403</v>
      </c>
      <c r="F348" s="3" t="s">
        <v>42</v>
      </c>
      <c r="G348" s="3" t="s">
        <v>4425</v>
      </c>
      <c r="H348" s="21">
        <v>0</v>
      </c>
      <c r="I348" s="21">
        <v>0</v>
      </c>
      <c r="J348" s="21">
        <v>0</v>
      </c>
      <c r="K348" s="22">
        <f t="shared" si="25"/>
        <v>0</v>
      </c>
      <c r="L348" s="23">
        <v>0</v>
      </c>
      <c r="M348" s="21">
        <v>0</v>
      </c>
      <c r="N348" s="21">
        <v>0</v>
      </c>
      <c r="O348" s="21">
        <v>0</v>
      </c>
      <c r="P348" s="22">
        <f t="shared" si="26"/>
        <v>0</v>
      </c>
      <c r="Q348" s="23">
        <v>0</v>
      </c>
      <c r="R348" s="21">
        <v>0</v>
      </c>
      <c r="S348" s="21">
        <v>0</v>
      </c>
      <c r="T348" s="21">
        <v>0</v>
      </c>
      <c r="U348" s="22">
        <f t="shared" si="27"/>
        <v>0</v>
      </c>
      <c r="V348" s="23">
        <v>0</v>
      </c>
      <c r="W348" s="21">
        <v>0</v>
      </c>
      <c r="X348" s="21">
        <v>0</v>
      </c>
      <c r="Y348" s="21">
        <v>0</v>
      </c>
      <c r="Z348" s="22">
        <f t="shared" si="28"/>
        <v>0</v>
      </c>
      <c r="AA348" s="23">
        <v>0</v>
      </c>
      <c r="AB348" s="27">
        <f t="shared" si="29"/>
        <v>0</v>
      </c>
    </row>
    <row r="349" spans="1:28" x14ac:dyDescent="0.25">
      <c r="A349" s="18"/>
      <c r="B349" s="18" t="s">
        <v>2747</v>
      </c>
      <c r="C349" s="18" t="s">
        <v>2748</v>
      </c>
      <c r="D349" s="3" t="s">
        <v>1404</v>
      </c>
      <c r="E349" s="3" t="s">
        <v>4404</v>
      </c>
      <c r="F349" s="3" t="s">
        <v>42</v>
      </c>
      <c r="G349" s="3" t="s">
        <v>4426</v>
      </c>
      <c r="H349" s="21">
        <v>0</v>
      </c>
      <c r="I349" s="21">
        <v>0</v>
      </c>
      <c r="J349" s="21">
        <v>0</v>
      </c>
      <c r="K349" s="22">
        <f t="shared" si="25"/>
        <v>0</v>
      </c>
      <c r="L349" s="23">
        <v>0</v>
      </c>
      <c r="M349" s="21">
        <v>0</v>
      </c>
      <c r="N349" s="21">
        <v>0</v>
      </c>
      <c r="O349" s="21">
        <v>0</v>
      </c>
      <c r="P349" s="22">
        <f t="shared" si="26"/>
        <v>0</v>
      </c>
      <c r="Q349" s="23">
        <v>0</v>
      </c>
      <c r="R349" s="21">
        <v>0</v>
      </c>
      <c r="S349" s="21">
        <v>0</v>
      </c>
      <c r="T349" s="21">
        <v>0</v>
      </c>
      <c r="U349" s="22">
        <f t="shared" si="27"/>
        <v>0</v>
      </c>
      <c r="V349" s="23">
        <v>0</v>
      </c>
      <c r="W349" s="21">
        <v>0</v>
      </c>
      <c r="X349" s="21">
        <v>0</v>
      </c>
      <c r="Y349" s="21">
        <v>0</v>
      </c>
      <c r="Z349" s="22">
        <f t="shared" si="28"/>
        <v>0</v>
      </c>
      <c r="AA349" s="23">
        <v>0</v>
      </c>
      <c r="AB349" s="27">
        <f t="shared" si="29"/>
        <v>0</v>
      </c>
    </row>
    <row r="350" spans="1:28" x14ac:dyDescent="0.25">
      <c r="A350" s="18"/>
      <c r="B350" s="18" t="s">
        <v>2749</v>
      </c>
      <c r="C350" s="18" t="s">
        <v>2750</v>
      </c>
      <c r="D350" s="3" t="s">
        <v>1405</v>
      </c>
      <c r="E350" s="3" t="s">
        <v>4405</v>
      </c>
      <c r="F350" s="3" t="s">
        <v>42</v>
      </c>
      <c r="G350" s="3" t="s">
        <v>4427</v>
      </c>
      <c r="H350" s="21">
        <v>0</v>
      </c>
      <c r="I350" s="21">
        <v>0</v>
      </c>
      <c r="J350" s="21">
        <v>0</v>
      </c>
      <c r="K350" s="22">
        <f t="shared" si="25"/>
        <v>0</v>
      </c>
      <c r="L350" s="23">
        <v>0</v>
      </c>
      <c r="M350" s="21">
        <v>0</v>
      </c>
      <c r="N350" s="21">
        <v>0</v>
      </c>
      <c r="O350" s="21">
        <v>0</v>
      </c>
      <c r="P350" s="22">
        <f t="shared" si="26"/>
        <v>0</v>
      </c>
      <c r="Q350" s="23">
        <v>0</v>
      </c>
      <c r="R350" s="21">
        <v>0</v>
      </c>
      <c r="S350" s="21">
        <v>0</v>
      </c>
      <c r="T350" s="21">
        <v>0</v>
      </c>
      <c r="U350" s="22">
        <f t="shared" si="27"/>
        <v>0</v>
      </c>
      <c r="V350" s="23">
        <v>0</v>
      </c>
      <c r="W350" s="21">
        <v>0</v>
      </c>
      <c r="X350" s="21">
        <v>0</v>
      </c>
      <c r="Y350" s="21">
        <v>0</v>
      </c>
      <c r="Z350" s="22">
        <f t="shared" si="28"/>
        <v>0</v>
      </c>
      <c r="AA350" s="23">
        <v>0</v>
      </c>
      <c r="AB350" s="27">
        <f t="shared" si="29"/>
        <v>0</v>
      </c>
    </row>
    <row r="351" spans="1:28" x14ac:dyDescent="0.25">
      <c r="A351" s="18"/>
      <c r="B351" s="18" t="s">
        <v>2751</v>
      </c>
      <c r="C351" s="18" t="s">
        <v>2752</v>
      </c>
      <c r="D351" s="3" t="s">
        <v>1406</v>
      </c>
      <c r="E351" s="3" t="s">
        <v>4406</v>
      </c>
      <c r="F351" s="3" t="s">
        <v>42</v>
      </c>
      <c r="G351" s="3" t="s">
        <v>4428</v>
      </c>
      <c r="H351" s="21">
        <v>0</v>
      </c>
      <c r="I351" s="21">
        <v>0</v>
      </c>
      <c r="J351" s="21">
        <v>0</v>
      </c>
      <c r="K351" s="22">
        <f t="shared" si="25"/>
        <v>0</v>
      </c>
      <c r="L351" s="23">
        <v>0</v>
      </c>
      <c r="M351" s="21">
        <v>0</v>
      </c>
      <c r="N351" s="21">
        <v>0</v>
      </c>
      <c r="O351" s="21">
        <v>0</v>
      </c>
      <c r="P351" s="22">
        <f t="shared" si="26"/>
        <v>0</v>
      </c>
      <c r="Q351" s="23">
        <v>0</v>
      </c>
      <c r="R351" s="21">
        <v>0</v>
      </c>
      <c r="S351" s="21">
        <v>0</v>
      </c>
      <c r="T351" s="21">
        <v>0</v>
      </c>
      <c r="U351" s="22">
        <f t="shared" si="27"/>
        <v>0</v>
      </c>
      <c r="V351" s="23">
        <v>0</v>
      </c>
      <c r="W351" s="21">
        <v>0</v>
      </c>
      <c r="X351" s="21">
        <v>0</v>
      </c>
      <c r="Y351" s="21">
        <v>0</v>
      </c>
      <c r="Z351" s="22">
        <f t="shared" si="28"/>
        <v>0</v>
      </c>
      <c r="AA351" s="23">
        <v>0</v>
      </c>
      <c r="AB351" s="27">
        <f t="shared" si="29"/>
        <v>0</v>
      </c>
    </row>
    <row r="352" spans="1:28" x14ac:dyDescent="0.25">
      <c r="A352" s="18"/>
      <c r="B352" s="18" t="s">
        <v>2753</v>
      </c>
      <c r="C352" s="18" t="s">
        <v>2754</v>
      </c>
      <c r="D352" s="3" t="s">
        <v>1407</v>
      </c>
      <c r="E352" s="3" t="s">
        <v>4407</v>
      </c>
      <c r="F352" s="3" t="s">
        <v>42</v>
      </c>
      <c r="G352" s="3" t="s">
        <v>4429</v>
      </c>
      <c r="H352" s="21">
        <v>0</v>
      </c>
      <c r="I352" s="21">
        <v>0</v>
      </c>
      <c r="J352" s="21">
        <v>0</v>
      </c>
      <c r="K352" s="22">
        <f t="shared" si="25"/>
        <v>0</v>
      </c>
      <c r="L352" s="23">
        <v>0</v>
      </c>
      <c r="M352" s="21">
        <v>0</v>
      </c>
      <c r="N352" s="21">
        <v>0</v>
      </c>
      <c r="O352" s="21">
        <v>0</v>
      </c>
      <c r="P352" s="22">
        <f t="shared" si="26"/>
        <v>0</v>
      </c>
      <c r="Q352" s="23">
        <v>0</v>
      </c>
      <c r="R352" s="21">
        <v>0</v>
      </c>
      <c r="S352" s="21">
        <v>0</v>
      </c>
      <c r="T352" s="21">
        <v>0</v>
      </c>
      <c r="U352" s="22">
        <f t="shared" si="27"/>
        <v>0</v>
      </c>
      <c r="V352" s="23">
        <v>0</v>
      </c>
      <c r="W352" s="21">
        <v>0</v>
      </c>
      <c r="X352" s="21">
        <v>0</v>
      </c>
      <c r="Y352" s="21">
        <v>0</v>
      </c>
      <c r="Z352" s="22">
        <f t="shared" si="28"/>
        <v>0</v>
      </c>
      <c r="AA352" s="23">
        <v>0</v>
      </c>
      <c r="AB352" s="27">
        <f t="shared" si="29"/>
        <v>0</v>
      </c>
    </row>
    <row r="353" spans="1:28" x14ac:dyDescent="0.25">
      <c r="A353" s="18"/>
      <c r="B353" s="18" t="s">
        <v>2755</v>
      </c>
      <c r="C353" s="18" t="s">
        <v>2756</v>
      </c>
      <c r="D353" s="3" t="s">
        <v>1408</v>
      </c>
      <c r="E353" s="3" t="s">
        <v>4408</v>
      </c>
      <c r="F353" s="3" t="s">
        <v>42</v>
      </c>
      <c r="G353" s="3" t="s">
        <v>4430</v>
      </c>
      <c r="H353" s="21">
        <v>0</v>
      </c>
      <c r="I353" s="21">
        <v>0</v>
      </c>
      <c r="J353" s="21">
        <v>0</v>
      </c>
      <c r="K353" s="22">
        <f t="shared" si="25"/>
        <v>0</v>
      </c>
      <c r="L353" s="23">
        <v>0</v>
      </c>
      <c r="M353" s="21">
        <v>0</v>
      </c>
      <c r="N353" s="21">
        <v>0</v>
      </c>
      <c r="O353" s="21">
        <v>0</v>
      </c>
      <c r="P353" s="22">
        <f t="shared" si="26"/>
        <v>0</v>
      </c>
      <c r="Q353" s="23">
        <v>0</v>
      </c>
      <c r="R353" s="21">
        <v>0</v>
      </c>
      <c r="S353" s="21">
        <v>0</v>
      </c>
      <c r="T353" s="21">
        <v>0</v>
      </c>
      <c r="U353" s="22">
        <f t="shared" si="27"/>
        <v>0</v>
      </c>
      <c r="V353" s="23">
        <v>0</v>
      </c>
      <c r="W353" s="21">
        <v>0</v>
      </c>
      <c r="X353" s="21">
        <v>0</v>
      </c>
      <c r="Y353" s="21">
        <v>0</v>
      </c>
      <c r="Z353" s="22">
        <f t="shared" si="28"/>
        <v>0</v>
      </c>
      <c r="AA353" s="23">
        <v>0</v>
      </c>
      <c r="AB353" s="27">
        <f t="shared" si="29"/>
        <v>0</v>
      </c>
    </row>
    <row r="354" spans="1:28" x14ac:dyDescent="0.25">
      <c r="A354" s="18"/>
      <c r="B354" s="18" t="s">
        <v>2757</v>
      </c>
      <c r="C354" s="18" t="s">
        <v>2758</v>
      </c>
      <c r="D354" s="3" t="s">
        <v>1409</v>
      </c>
      <c r="E354" s="3" t="s">
        <v>4409</v>
      </c>
      <c r="F354" s="3" t="s">
        <v>42</v>
      </c>
      <c r="G354" s="3" t="s">
        <v>4431</v>
      </c>
      <c r="H354" s="21">
        <v>0</v>
      </c>
      <c r="I354" s="21">
        <v>0</v>
      </c>
      <c r="J354" s="21">
        <v>0</v>
      </c>
      <c r="K354" s="22">
        <f t="shared" si="25"/>
        <v>0</v>
      </c>
      <c r="L354" s="23">
        <v>0</v>
      </c>
      <c r="M354" s="21">
        <v>0</v>
      </c>
      <c r="N354" s="21">
        <v>0</v>
      </c>
      <c r="O354" s="21">
        <v>0</v>
      </c>
      <c r="P354" s="22">
        <f t="shared" si="26"/>
        <v>0</v>
      </c>
      <c r="Q354" s="23">
        <v>0</v>
      </c>
      <c r="R354" s="21">
        <v>0</v>
      </c>
      <c r="S354" s="21">
        <v>0</v>
      </c>
      <c r="T354" s="21">
        <v>0</v>
      </c>
      <c r="U354" s="22">
        <f t="shared" si="27"/>
        <v>0</v>
      </c>
      <c r="V354" s="23">
        <v>0</v>
      </c>
      <c r="W354" s="21">
        <v>0</v>
      </c>
      <c r="X354" s="21">
        <v>0</v>
      </c>
      <c r="Y354" s="21">
        <v>0</v>
      </c>
      <c r="Z354" s="22">
        <f t="shared" si="28"/>
        <v>0</v>
      </c>
      <c r="AA354" s="23">
        <v>0</v>
      </c>
      <c r="AB354" s="27">
        <f t="shared" si="29"/>
        <v>0</v>
      </c>
    </row>
    <row r="355" spans="1:28" x14ac:dyDescent="0.25">
      <c r="A355" s="18"/>
      <c r="B355" s="18" t="s">
        <v>2759</v>
      </c>
      <c r="C355" s="18" t="s">
        <v>2760</v>
      </c>
      <c r="D355" s="3" t="s">
        <v>1410</v>
      </c>
      <c r="E355" s="3" t="s">
        <v>4410</v>
      </c>
      <c r="F355" s="3" t="s">
        <v>42</v>
      </c>
      <c r="G355" s="3" t="s">
        <v>4432</v>
      </c>
      <c r="H355" s="21">
        <v>0</v>
      </c>
      <c r="I355" s="21">
        <v>0</v>
      </c>
      <c r="J355" s="21">
        <v>0</v>
      </c>
      <c r="K355" s="22">
        <f t="shared" si="25"/>
        <v>0</v>
      </c>
      <c r="L355" s="23">
        <v>0</v>
      </c>
      <c r="M355" s="21">
        <v>0</v>
      </c>
      <c r="N355" s="21">
        <v>0</v>
      </c>
      <c r="O355" s="21">
        <v>0</v>
      </c>
      <c r="P355" s="22">
        <f t="shared" si="26"/>
        <v>0</v>
      </c>
      <c r="Q355" s="23">
        <v>0</v>
      </c>
      <c r="R355" s="21">
        <v>0</v>
      </c>
      <c r="S355" s="21">
        <v>0</v>
      </c>
      <c r="T355" s="21">
        <v>0</v>
      </c>
      <c r="U355" s="22">
        <f t="shared" si="27"/>
        <v>0</v>
      </c>
      <c r="V355" s="23">
        <v>0</v>
      </c>
      <c r="W355" s="21">
        <v>0</v>
      </c>
      <c r="X355" s="21">
        <v>0</v>
      </c>
      <c r="Y355" s="21">
        <v>0</v>
      </c>
      <c r="Z355" s="22">
        <f t="shared" si="28"/>
        <v>0</v>
      </c>
      <c r="AA355" s="23">
        <v>0</v>
      </c>
      <c r="AB355" s="27">
        <f t="shared" si="29"/>
        <v>0</v>
      </c>
    </row>
    <row r="356" spans="1:28" x14ac:dyDescent="0.25">
      <c r="A356" s="18"/>
      <c r="B356" s="18" t="s">
        <v>2761</v>
      </c>
      <c r="C356" s="18" t="s">
        <v>2762</v>
      </c>
      <c r="D356" s="3" t="s">
        <v>1411</v>
      </c>
      <c r="E356" s="3" t="s">
        <v>4411</v>
      </c>
      <c r="F356" s="3" t="s">
        <v>42</v>
      </c>
      <c r="G356" s="3" t="s">
        <v>4433</v>
      </c>
      <c r="H356" s="21">
        <v>0</v>
      </c>
      <c r="I356" s="21">
        <v>0</v>
      </c>
      <c r="J356" s="21">
        <v>0</v>
      </c>
      <c r="K356" s="22">
        <f t="shared" si="25"/>
        <v>0</v>
      </c>
      <c r="L356" s="23">
        <v>0</v>
      </c>
      <c r="M356" s="21">
        <v>0</v>
      </c>
      <c r="N356" s="21">
        <v>0</v>
      </c>
      <c r="O356" s="21">
        <v>0</v>
      </c>
      <c r="P356" s="22">
        <f t="shared" si="26"/>
        <v>0</v>
      </c>
      <c r="Q356" s="23">
        <v>0</v>
      </c>
      <c r="R356" s="21">
        <v>0</v>
      </c>
      <c r="S356" s="21">
        <v>0</v>
      </c>
      <c r="T356" s="21">
        <v>0</v>
      </c>
      <c r="U356" s="22">
        <f t="shared" si="27"/>
        <v>0</v>
      </c>
      <c r="V356" s="23">
        <v>0</v>
      </c>
      <c r="W356" s="21">
        <v>0</v>
      </c>
      <c r="X356" s="21">
        <v>0</v>
      </c>
      <c r="Y356" s="21">
        <v>0</v>
      </c>
      <c r="Z356" s="22">
        <f t="shared" si="28"/>
        <v>0</v>
      </c>
      <c r="AA356" s="23">
        <v>0</v>
      </c>
      <c r="AB356" s="27">
        <f t="shared" si="29"/>
        <v>0</v>
      </c>
    </row>
    <row r="357" spans="1:28" x14ac:dyDescent="0.25">
      <c r="A357" s="18"/>
      <c r="B357" s="18" t="s">
        <v>2763</v>
      </c>
      <c r="C357" s="18" t="s">
        <v>2764</v>
      </c>
      <c r="D357" s="3" t="s">
        <v>1412</v>
      </c>
      <c r="E357" s="3" t="s">
        <v>4412</v>
      </c>
      <c r="F357" s="3" t="s">
        <v>42</v>
      </c>
      <c r="G357" s="3" t="s">
        <v>4434</v>
      </c>
      <c r="H357" s="21">
        <v>0</v>
      </c>
      <c r="I357" s="21">
        <v>0</v>
      </c>
      <c r="J357" s="21">
        <v>0</v>
      </c>
      <c r="K357" s="22">
        <f t="shared" si="25"/>
        <v>0</v>
      </c>
      <c r="L357" s="23">
        <v>0</v>
      </c>
      <c r="M357" s="21">
        <v>0</v>
      </c>
      <c r="N357" s="21">
        <v>0</v>
      </c>
      <c r="O357" s="21">
        <v>0</v>
      </c>
      <c r="P357" s="22">
        <f t="shared" si="26"/>
        <v>0</v>
      </c>
      <c r="Q357" s="23">
        <v>0</v>
      </c>
      <c r="R357" s="21">
        <v>0</v>
      </c>
      <c r="S357" s="21">
        <v>0</v>
      </c>
      <c r="T357" s="21">
        <v>0</v>
      </c>
      <c r="U357" s="22">
        <f t="shared" si="27"/>
        <v>0</v>
      </c>
      <c r="V357" s="23">
        <v>0</v>
      </c>
      <c r="W357" s="21">
        <v>0</v>
      </c>
      <c r="X357" s="21">
        <v>0</v>
      </c>
      <c r="Y357" s="21">
        <v>0</v>
      </c>
      <c r="Z357" s="22">
        <f t="shared" si="28"/>
        <v>0</v>
      </c>
      <c r="AA357" s="23">
        <v>0</v>
      </c>
      <c r="AB357" s="27">
        <f t="shared" si="29"/>
        <v>0</v>
      </c>
    </row>
    <row r="358" spans="1:28" x14ac:dyDescent="0.25">
      <c r="A358" s="18"/>
      <c r="B358" s="18" t="s">
        <v>2765</v>
      </c>
      <c r="C358" s="18" t="s">
        <v>2766</v>
      </c>
      <c r="D358" s="3" t="s">
        <v>1413</v>
      </c>
      <c r="E358" s="3" t="s">
        <v>4413</v>
      </c>
      <c r="F358" s="3" t="s">
        <v>42</v>
      </c>
      <c r="G358" s="3" t="s">
        <v>4435</v>
      </c>
      <c r="H358" s="21">
        <v>0</v>
      </c>
      <c r="I358" s="21">
        <v>0</v>
      </c>
      <c r="J358" s="21">
        <v>0</v>
      </c>
      <c r="K358" s="22">
        <f t="shared" si="25"/>
        <v>0</v>
      </c>
      <c r="L358" s="23">
        <v>0</v>
      </c>
      <c r="M358" s="21">
        <v>0</v>
      </c>
      <c r="N358" s="21">
        <v>0</v>
      </c>
      <c r="O358" s="21">
        <v>0</v>
      </c>
      <c r="P358" s="22">
        <f t="shared" si="26"/>
        <v>0</v>
      </c>
      <c r="Q358" s="23">
        <v>0</v>
      </c>
      <c r="R358" s="21">
        <v>0</v>
      </c>
      <c r="S358" s="21">
        <v>0</v>
      </c>
      <c r="T358" s="21">
        <v>0</v>
      </c>
      <c r="U358" s="22">
        <f t="shared" si="27"/>
        <v>0</v>
      </c>
      <c r="V358" s="23">
        <v>0</v>
      </c>
      <c r="W358" s="21">
        <v>0</v>
      </c>
      <c r="X358" s="21">
        <v>0</v>
      </c>
      <c r="Y358" s="21">
        <v>0</v>
      </c>
      <c r="Z358" s="22">
        <f t="shared" si="28"/>
        <v>0</v>
      </c>
      <c r="AA358" s="23">
        <v>0</v>
      </c>
      <c r="AB358" s="27">
        <f t="shared" si="29"/>
        <v>0</v>
      </c>
    </row>
    <row r="359" spans="1:28" x14ac:dyDescent="0.25">
      <c r="A359" s="18"/>
      <c r="B359" s="18" t="s">
        <v>2767</v>
      </c>
      <c r="C359" s="18" t="s">
        <v>2768</v>
      </c>
      <c r="D359" s="3" t="s">
        <v>1414</v>
      </c>
      <c r="E359" s="3" t="s">
        <v>4414</v>
      </c>
      <c r="F359" s="3" t="s">
        <v>42</v>
      </c>
      <c r="G359" s="3" t="s">
        <v>4436</v>
      </c>
      <c r="H359" s="21">
        <v>0</v>
      </c>
      <c r="I359" s="21">
        <v>0</v>
      </c>
      <c r="J359" s="21">
        <v>0</v>
      </c>
      <c r="K359" s="22">
        <f t="shared" si="25"/>
        <v>0</v>
      </c>
      <c r="L359" s="23">
        <v>0</v>
      </c>
      <c r="M359" s="21">
        <v>0</v>
      </c>
      <c r="N359" s="21">
        <v>0</v>
      </c>
      <c r="O359" s="21">
        <v>0</v>
      </c>
      <c r="P359" s="22">
        <f t="shared" si="26"/>
        <v>0</v>
      </c>
      <c r="Q359" s="23">
        <v>0</v>
      </c>
      <c r="R359" s="21">
        <v>0</v>
      </c>
      <c r="S359" s="21">
        <v>0</v>
      </c>
      <c r="T359" s="21">
        <v>0</v>
      </c>
      <c r="U359" s="22">
        <f t="shared" si="27"/>
        <v>0</v>
      </c>
      <c r="V359" s="23">
        <v>0</v>
      </c>
      <c r="W359" s="21">
        <v>0</v>
      </c>
      <c r="X359" s="21">
        <v>0</v>
      </c>
      <c r="Y359" s="21">
        <v>0</v>
      </c>
      <c r="Z359" s="22">
        <f t="shared" si="28"/>
        <v>0</v>
      </c>
      <c r="AA359" s="23">
        <v>0</v>
      </c>
      <c r="AB359" s="27">
        <f t="shared" si="29"/>
        <v>0</v>
      </c>
    </row>
    <row r="360" spans="1:28" x14ac:dyDescent="0.25">
      <c r="A360" s="18"/>
      <c r="B360" s="18" t="s">
        <v>2769</v>
      </c>
      <c r="C360" s="18" t="s">
        <v>2770</v>
      </c>
      <c r="D360" s="3" t="s">
        <v>1415</v>
      </c>
      <c r="E360" s="3" t="s">
        <v>4415</v>
      </c>
      <c r="F360" s="3" t="s">
        <v>42</v>
      </c>
      <c r="G360" s="3" t="s">
        <v>4437</v>
      </c>
      <c r="H360" s="21">
        <v>0</v>
      </c>
      <c r="I360" s="21">
        <v>0</v>
      </c>
      <c r="J360" s="21">
        <v>0</v>
      </c>
      <c r="K360" s="22">
        <f t="shared" si="25"/>
        <v>0</v>
      </c>
      <c r="L360" s="23">
        <v>0</v>
      </c>
      <c r="M360" s="21">
        <v>0</v>
      </c>
      <c r="N360" s="21">
        <v>0</v>
      </c>
      <c r="O360" s="21">
        <v>0</v>
      </c>
      <c r="P360" s="22">
        <f t="shared" si="26"/>
        <v>0</v>
      </c>
      <c r="Q360" s="23">
        <v>0</v>
      </c>
      <c r="R360" s="21">
        <v>0</v>
      </c>
      <c r="S360" s="21">
        <v>0</v>
      </c>
      <c r="T360" s="21">
        <v>0</v>
      </c>
      <c r="U360" s="22">
        <f t="shared" si="27"/>
        <v>0</v>
      </c>
      <c r="V360" s="23">
        <v>0</v>
      </c>
      <c r="W360" s="21">
        <v>0</v>
      </c>
      <c r="X360" s="21">
        <v>0</v>
      </c>
      <c r="Y360" s="21">
        <v>0</v>
      </c>
      <c r="Z360" s="22">
        <f t="shared" si="28"/>
        <v>0</v>
      </c>
      <c r="AA360" s="23">
        <v>0</v>
      </c>
      <c r="AB360" s="27">
        <f t="shared" si="29"/>
        <v>0</v>
      </c>
    </row>
    <row r="361" spans="1:28" x14ac:dyDescent="0.25">
      <c r="A361" s="18"/>
      <c r="B361" s="18" t="s">
        <v>2771</v>
      </c>
      <c r="C361" s="18" t="s">
        <v>2772</v>
      </c>
      <c r="D361" s="3" t="s">
        <v>1416</v>
      </c>
      <c r="E361" s="3" t="s">
        <v>4416</v>
      </c>
      <c r="F361" s="3" t="s">
        <v>42</v>
      </c>
      <c r="G361" s="3" t="s">
        <v>4438</v>
      </c>
      <c r="H361" s="21">
        <v>0</v>
      </c>
      <c r="I361" s="21">
        <v>0</v>
      </c>
      <c r="J361" s="21">
        <v>0</v>
      </c>
      <c r="K361" s="22">
        <f t="shared" si="25"/>
        <v>0</v>
      </c>
      <c r="L361" s="23">
        <v>0</v>
      </c>
      <c r="M361" s="21">
        <v>0</v>
      </c>
      <c r="N361" s="21">
        <v>0</v>
      </c>
      <c r="O361" s="21">
        <v>0</v>
      </c>
      <c r="P361" s="22">
        <f t="shared" si="26"/>
        <v>0</v>
      </c>
      <c r="Q361" s="23">
        <v>0</v>
      </c>
      <c r="R361" s="21">
        <v>0</v>
      </c>
      <c r="S361" s="21">
        <v>0</v>
      </c>
      <c r="T361" s="21">
        <v>0</v>
      </c>
      <c r="U361" s="22">
        <f t="shared" si="27"/>
        <v>0</v>
      </c>
      <c r="V361" s="23">
        <v>0</v>
      </c>
      <c r="W361" s="21">
        <v>0</v>
      </c>
      <c r="X361" s="21">
        <v>0</v>
      </c>
      <c r="Y361" s="21">
        <v>0</v>
      </c>
      <c r="Z361" s="22">
        <f t="shared" si="28"/>
        <v>0</v>
      </c>
      <c r="AA361" s="23">
        <v>0</v>
      </c>
      <c r="AB361" s="27">
        <f t="shared" si="29"/>
        <v>0</v>
      </c>
    </row>
    <row r="362" spans="1:28" x14ac:dyDescent="0.25">
      <c r="A362" s="18"/>
      <c r="B362" s="18" t="s">
        <v>2773</v>
      </c>
      <c r="C362" s="18" t="s">
        <v>2774</v>
      </c>
      <c r="D362" s="3" t="s">
        <v>1417</v>
      </c>
      <c r="E362" s="3" t="s">
        <v>4417</v>
      </c>
      <c r="F362" s="3" t="s">
        <v>42</v>
      </c>
      <c r="G362" s="3" t="s">
        <v>4439</v>
      </c>
      <c r="H362" s="21">
        <v>0</v>
      </c>
      <c r="I362" s="21">
        <v>0</v>
      </c>
      <c r="J362" s="21">
        <v>0</v>
      </c>
      <c r="K362" s="22">
        <f t="shared" si="25"/>
        <v>0</v>
      </c>
      <c r="L362" s="23">
        <v>0</v>
      </c>
      <c r="M362" s="21">
        <v>0</v>
      </c>
      <c r="N362" s="21">
        <v>0</v>
      </c>
      <c r="O362" s="21">
        <v>0</v>
      </c>
      <c r="P362" s="22">
        <f t="shared" si="26"/>
        <v>0</v>
      </c>
      <c r="Q362" s="23">
        <v>0</v>
      </c>
      <c r="R362" s="21">
        <v>0</v>
      </c>
      <c r="S362" s="21">
        <v>0</v>
      </c>
      <c r="T362" s="21">
        <v>0</v>
      </c>
      <c r="U362" s="22">
        <f t="shared" si="27"/>
        <v>0</v>
      </c>
      <c r="V362" s="23">
        <v>0</v>
      </c>
      <c r="W362" s="21">
        <v>0</v>
      </c>
      <c r="X362" s="21">
        <v>0</v>
      </c>
      <c r="Y362" s="21">
        <v>0</v>
      </c>
      <c r="Z362" s="22">
        <f t="shared" si="28"/>
        <v>0</v>
      </c>
      <c r="AA362" s="23">
        <v>0</v>
      </c>
      <c r="AB362" s="27">
        <f t="shared" si="29"/>
        <v>0</v>
      </c>
    </row>
    <row r="363" spans="1:28" x14ac:dyDescent="0.25">
      <c r="A363" s="18"/>
      <c r="B363" s="18" t="s">
        <v>2775</v>
      </c>
      <c r="C363" s="18" t="s">
        <v>2776</v>
      </c>
      <c r="D363" s="3" t="s">
        <v>1418</v>
      </c>
      <c r="E363" s="3" t="s">
        <v>4418</v>
      </c>
      <c r="F363" s="3" t="s">
        <v>42</v>
      </c>
      <c r="G363" s="3" t="s">
        <v>4440</v>
      </c>
      <c r="H363" s="21">
        <v>0</v>
      </c>
      <c r="I363" s="21">
        <v>0</v>
      </c>
      <c r="J363" s="21">
        <v>0</v>
      </c>
      <c r="K363" s="22">
        <f t="shared" si="25"/>
        <v>0</v>
      </c>
      <c r="L363" s="23">
        <v>0</v>
      </c>
      <c r="M363" s="21">
        <v>0</v>
      </c>
      <c r="N363" s="21">
        <v>0</v>
      </c>
      <c r="O363" s="21">
        <v>0</v>
      </c>
      <c r="P363" s="22">
        <f t="shared" si="26"/>
        <v>0</v>
      </c>
      <c r="Q363" s="23">
        <v>0</v>
      </c>
      <c r="R363" s="21">
        <v>0</v>
      </c>
      <c r="S363" s="21">
        <v>0</v>
      </c>
      <c r="T363" s="21">
        <v>0</v>
      </c>
      <c r="U363" s="22">
        <f t="shared" si="27"/>
        <v>0</v>
      </c>
      <c r="V363" s="23">
        <v>0</v>
      </c>
      <c r="W363" s="21">
        <v>0</v>
      </c>
      <c r="X363" s="21">
        <v>0</v>
      </c>
      <c r="Y363" s="21">
        <v>0</v>
      </c>
      <c r="Z363" s="22">
        <f t="shared" si="28"/>
        <v>0</v>
      </c>
      <c r="AA363" s="23">
        <v>0</v>
      </c>
      <c r="AB363" s="27">
        <f t="shared" si="29"/>
        <v>0</v>
      </c>
    </row>
    <row r="364" spans="1:28" x14ac:dyDescent="0.25">
      <c r="A364" s="18"/>
      <c r="B364" s="18" t="s">
        <v>2777</v>
      </c>
      <c r="C364" s="18" t="s">
        <v>2778</v>
      </c>
      <c r="D364" s="3" t="s">
        <v>1419</v>
      </c>
      <c r="E364" s="3" t="s">
        <v>4419</v>
      </c>
      <c r="F364" s="3" t="s">
        <v>42</v>
      </c>
      <c r="G364" s="3" t="s">
        <v>4441</v>
      </c>
      <c r="H364" s="21">
        <v>0</v>
      </c>
      <c r="I364" s="21">
        <v>0</v>
      </c>
      <c r="J364" s="21">
        <v>0</v>
      </c>
      <c r="K364" s="22">
        <f t="shared" si="25"/>
        <v>0</v>
      </c>
      <c r="L364" s="23">
        <v>0</v>
      </c>
      <c r="M364" s="21">
        <v>0</v>
      </c>
      <c r="N364" s="21">
        <v>0</v>
      </c>
      <c r="O364" s="21">
        <v>0</v>
      </c>
      <c r="P364" s="22">
        <f t="shared" si="26"/>
        <v>0</v>
      </c>
      <c r="Q364" s="23">
        <v>0</v>
      </c>
      <c r="R364" s="21">
        <v>0</v>
      </c>
      <c r="S364" s="21">
        <v>0</v>
      </c>
      <c r="T364" s="21">
        <v>0</v>
      </c>
      <c r="U364" s="22">
        <f t="shared" si="27"/>
        <v>0</v>
      </c>
      <c r="V364" s="23">
        <v>0</v>
      </c>
      <c r="W364" s="21">
        <v>0</v>
      </c>
      <c r="X364" s="21">
        <v>0</v>
      </c>
      <c r="Y364" s="21">
        <v>0</v>
      </c>
      <c r="Z364" s="22">
        <f t="shared" si="28"/>
        <v>0</v>
      </c>
      <c r="AA364" s="23">
        <v>0</v>
      </c>
      <c r="AB364" s="27">
        <f t="shared" si="29"/>
        <v>0</v>
      </c>
    </row>
    <row r="365" spans="1:28" x14ac:dyDescent="0.25">
      <c r="A365" s="18"/>
      <c r="B365" s="18" t="s">
        <v>2779</v>
      </c>
      <c r="C365" s="18" t="s">
        <v>2780</v>
      </c>
      <c r="D365" s="3" t="s">
        <v>1420</v>
      </c>
      <c r="E365" s="3" t="s">
        <v>4420</v>
      </c>
      <c r="F365" s="3" t="s">
        <v>42</v>
      </c>
      <c r="G365" s="3" t="s">
        <v>4442</v>
      </c>
      <c r="H365" s="21">
        <v>0</v>
      </c>
      <c r="I365" s="21">
        <v>0</v>
      </c>
      <c r="J365" s="21">
        <v>0</v>
      </c>
      <c r="K365" s="22">
        <f t="shared" si="25"/>
        <v>0</v>
      </c>
      <c r="L365" s="23">
        <v>0</v>
      </c>
      <c r="M365" s="21">
        <v>0</v>
      </c>
      <c r="N365" s="21">
        <v>0</v>
      </c>
      <c r="O365" s="21">
        <v>0</v>
      </c>
      <c r="P365" s="22">
        <f t="shared" si="26"/>
        <v>0</v>
      </c>
      <c r="Q365" s="23">
        <v>0</v>
      </c>
      <c r="R365" s="21">
        <v>0</v>
      </c>
      <c r="S365" s="21">
        <v>0</v>
      </c>
      <c r="T365" s="21">
        <v>0</v>
      </c>
      <c r="U365" s="22">
        <f t="shared" si="27"/>
        <v>0</v>
      </c>
      <c r="V365" s="23">
        <v>0</v>
      </c>
      <c r="W365" s="21">
        <v>0</v>
      </c>
      <c r="X365" s="21">
        <v>0</v>
      </c>
      <c r="Y365" s="21">
        <v>0</v>
      </c>
      <c r="Z365" s="22">
        <f t="shared" si="28"/>
        <v>0</v>
      </c>
      <c r="AA365" s="23">
        <v>0</v>
      </c>
      <c r="AB365" s="27">
        <f t="shared" si="29"/>
        <v>0</v>
      </c>
    </row>
    <row r="366" spans="1:28" x14ac:dyDescent="0.25">
      <c r="A366" s="18"/>
      <c r="B366" s="18" t="s">
        <v>2781</v>
      </c>
      <c r="C366" s="18" t="s">
        <v>2782</v>
      </c>
      <c r="D366" s="3" t="s">
        <v>1421</v>
      </c>
      <c r="E366" s="3" t="s">
        <v>4421</v>
      </c>
      <c r="F366" s="3" t="s">
        <v>42</v>
      </c>
      <c r="G366" s="3" t="s">
        <v>4443</v>
      </c>
      <c r="H366" s="21">
        <v>0</v>
      </c>
      <c r="I366" s="21">
        <v>0</v>
      </c>
      <c r="J366" s="21">
        <v>0</v>
      </c>
      <c r="K366" s="22">
        <f t="shared" si="25"/>
        <v>0</v>
      </c>
      <c r="L366" s="23">
        <v>0</v>
      </c>
      <c r="M366" s="21">
        <v>0</v>
      </c>
      <c r="N366" s="21">
        <v>0</v>
      </c>
      <c r="O366" s="21">
        <v>0</v>
      </c>
      <c r="P366" s="22">
        <f t="shared" si="26"/>
        <v>0</v>
      </c>
      <c r="Q366" s="23">
        <v>0</v>
      </c>
      <c r="R366" s="21">
        <v>0</v>
      </c>
      <c r="S366" s="21">
        <v>0</v>
      </c>
      <c r="T366" s="21">
        <v>0</v>
      </c>
      <c r="U366" s="22">
        <f t="shared" si="27"/>
        <v>0</v>
      </c>
      <c r="V366" s="23">
        <v>0</v>
      </c>
      <c r="W366" s="21">
        <v>0</v>
      </c>
      <c r="X366" s="21">
        <v>0</v>
      </c>
      <c r="Y366" s="21">
        <v>0</v>
      </c>
      <c r="Z366" s="22">
        <f t="shared" si="28"/>
        <v>0</v>
      </c>
      <c r="AA366" s="23">
        <v>0</v>
      </c>
      <c r="AB366" s="27">
        <f t="shared" si="29"/>
        <v>0</v>
      </c>
    </row>
    <row r="367" spans="1:28" x14ac:dyDescent="0.25">
      <c r="A367" s="18"/>
      <c r="B367" s="18" t="s">
        <v>2783</v>
      </c>
      <c r="C367" s="18" t="s">
        <v>2784</v>
      </c>
      <c r="D367" s="3" t="s">
        <v>1422</v>
      </c>
      <c r="E367" s="3" t="s">
        <v>4422</v>
      </c>
      <c r="F367" s="3" t="s">
        <v>42</v>
      </c>
      <c r="G367" s="3" t="s">
        <v>4444</v>
      </c>
      <c r="H367" s="21">
        <v>0</v>
      </c>
      <c r="I367" s="21">
        <v>0</v>
      </c>
      <c r="J367" s="21">
        <v>0</v>
      </c>
      <c r="K367" s="22">
        <f t="shared" si="25"/>
        <v>0</v>
      </c>
      <c r="L367" s="23">
        <v>0</v>
      </c>
      <c r="M367" s="21">
        <v>0</v>
      </c>
      <c r="N367" s="21">
        <v>0</v>
      </c>
      <c r="O367" s="21">
        <v>0</v>
      </c>
      <c r="P367" s="22">
        <f t="shared" si="26"/>
        <v>0</v>
      </c>
      <c r="Q367" s="23">
        <v>0</v>
      </c>
      <c r="R367" s="21">
        <v>0</v>
      </c>
      <c r="S367" s="21">
        <v>0</v>
      </c>
      <c r="T367" s="21">
        <v>0</v>
      </c>
      <c r="U367" s="22">
        <f t="shared" si="27"/>
        <v>0</v>
      </c>
      <c r="V367" s="23">
        <v>0</v>
      </c>
      <c r="W367" s="21">
        <v>0</v>
      </c>
      <c r="X367" s="21">
        <v>0</v>
      </c>
      <c r="Y367" s="21">
        <v>0</v>
      </c>
      <c r="Z367" s="22">
        <f t="shared" si="28"/>
        <v>0</v>
      </c>
      <c r="AA367" s="23">
        <v>0</v>
      </c>
      <c r="AB367" s="27">
        <f t="shared" si="29"/>
        <v>0</v>
      </c>
    </row>
    <row r="368" spans="1:28" x14ac:dyDescent="0.25">
      <c r="A368" s="18"/>
      <c r="B368" s="18" t="s">
        <v>2785</v>
      </c>
      <c r="C368" s="18" t="s">
        <v>2786</v>
      </c>
      <c r="D368" s="3" t="s">
        <v>1423</v>
      </c>
      <c r="E368" s="3" t="s">
        <v>4423</v>
      </c>
      <c r="F368" s="3" t="s">
        <v>42</v>
      </c>
      <c r="G368" s="3" t="s">
        <v>4445</v>
      </c>
      <c r="H368" s="21">
        <v>0</v>
      </c>
      <c r="I368" s="21">
        <v>0</v>
      </c>
      <c r="J368" s="21">
        <v>0</v>
      </c>
      <c r="K368" s="22">
        <f t="shared" si="25"/>
        <v>0</v>
      </c>
      <c r="L368" s="23">
        <v>0</v>
      </c>
      <c r="M368" s="21">
        <v>0</v>
      </c>
      <c r="N368" s="21">
        <v>0</v>
      </c>
      <c r="O368" s="21">
        <v>0</v>
      </c>
      <c r="P368" s="22">
        <f t="shared" si="26"/>
        <v>0</v>
      </c>
      <c r="Q368" s="23">
        <v>0</v>
      </c>
      <c r="R368" s="21">
        <v>0</v>
      </c>
      <c r="S368" s="21">
        <v>0</v>
      </c>
      <c r="T368" s="21">
        <v>0</v>
      </c>
      <c r="U368" s="22">
        <f t="shared" si="27"/>
        <v>0</v>
      </c>
      <c r="V368" s="23">
        <v>0</v>
      </c>
      <c r="W368" s="21">
        <v>0</v>
      </c>
      <c r="X368" s="21">
        <v>0</v>
      </c>
      <c r="Y368" s="21">
        <v>0</v>
      </c>
      <c r="Z368" s="22">
        <f t="shared" si="28"/>
        <v>0</v>
      </c>
      <c r="AA368" s="23">
        <v>0</v>
      </c>
      <c r="AB368" s="27">
        <f t="shared" si="29"/>
        <v>0</v>
      </c>
    </row>
    <row r="369" spans="1:28" x14ac:dyDescent="0.25">
      <c r="A369" s="18"/>
      <c r="B369" s="18" t="s">
        <v>2787</v>
      </c>
      <c r="C369" s="18" t="s">
        <v>2788</v>
      </c>
      <c r="D369" s="3" t="s">
        <v>1424</v>
      </c>
      <c r="E369" s="3" t="s">
        <v>4424</v>
      </c>
      <c r="F369" s="3" t="s">
        <v>42</v>
      </c>
      <c r="G369" s="3" t="s">
        <v>4446</v>
      </c>
      <c r="H369" s="21">
        <v>0</v>
      </c>
      <c r="I369" s="21">
        <v>0</v>
      </c>
      <c r="J369" s="21">
        <v>0</v>
      </c>
      <c r="K369" s="22">
        <f t="shared" si="25"/>
        <v>0</v>
      </c>
      <c r="L369" s="23">
        <v>0</v>
      </c>
      <c r="M369" s="21">
        <v>0</v>
      </c>
      <c r="N369" s="21">
        <v>0</v>
      </c>
      <c r="O369" s="21">
        <v>0</v>
      </c>
      <c r="P369" s="22">
        <f t="shared" si="26"/>
        <v>0</v>
      </c>
      <c r="Q369" s="23">
        <v>0</v>
      </c>
      <c r="R369" s="21">
        <v>0</v>
      </c>
      <c r="S369" s="21">
        <v>0</v>
      </c>
      <c r="T369" s="21">
        <v>0</v>
      </c>
      <c r="U369" s="22">
        <f t="shared" si="27"/>
        <v>0</v>
      </c>
      <c r="V369" s="23">
        <v>0</v>
      </c>
      <c r="W369" s="21">
        <v>0</v>
      </c>
      <c r="X369" s="21">
        <v>0</v>
      </c>
      <c r="Y369" s="21">
        <v>0</v>
      </c>
      <c r="Z369" s="22">
        <f t="shared" si="28"/>
        <v>0</v>
      </c>
      <c r="AA369" s="23">
        <v>0</v>
      </c>
      <c r="AB369" s="27">
        <f t="shared" si="29"/>
        <v>0</v>
      </c>
    </row>
    <row r="370" spans="1:28" x14ac:dyDescent="0.25">
      <c r="A370" s="18"/>
      <c r="B370" s="18" t="s">
        <v>2789</v>
      </c>
      <c r="C370" s="18" t="s">
        <v>2790</v>
      </c>
      <c r="D370" s="3" t="s">
        <v>1425</v>
      </c>
      <c r="E370" s="3" t="s">
        <v>4425</v>
      </c>
      <c r="F370" s="3" t="s">
        <v>42</v>
      </c>
      <c r="G370" s="3" t="s">
        <v>4447</v>
      </c>
      <c r="H370" s="21">
        <v>0</v>
      </c>
      <c r="I370" s="21">
        <v>0</v>
      </c>
      <c r="J370" s="21">
        <v>0</v>
      </c>
      <c r="K370" s="22">
        <f t="shared" si="25"/>
        <v>0</v>
      </c>
      <c r="L370" s="23">
        <v>0</v>
      </c>
      <c r="M370" s="21">
        <v>0</v>
      </c>
      <c r="N370" s="21">
        <v>0</v>
      </c>
      <c r="O370" s="21">
        <v>0</v>
      </c>
      <c r="P370" s="22">
        <f t="shared" si="26"/>
        <v>0</v>
      </c>
      <c r="Q370" s="23">
        <v>0</v>
      </c>
      <c r="R370" s="21">
        <v>0</v>
      </c>
      <c r="S370" s="21">
        <v>0</v>
      </c>
      <c r="T370" s="21">
        <v>0</v>
      </c>
      <c r="U370" s="22">
        <f t="shared" si="27"/>
        <v>0</v>
      </c>
      <c r="V370" s="23">
        <v>0</v>
      </c>
      <c r="W370" s="21">
        <v>0</v>
      </c>
      <c r="X370" s="21">
        <v>0</v>
      </c>
      <c r="Y370" s="21">
        <v>0</v>
      </c>
      <c r="Z370" s="22">
        <f t="shared" si="28"/>
        <v>0</v>
      </c>
      <c r="AA370" s="23">
        <v>0</v>
      </c>
      <c r="AB370" s="27">
        <f t="shared" si="29"/>
        <v>0</v>
      </c>
    </row>
    <row r="371" spans="1:28" x14ac:dyDescent="0.25">
      <c r="A371" s="18"/>
      <c r="B371" s="18" t="s">
        <v>2791</v>
      </c>
      <c r="C371" s="18" t="s">
        <v>2792</v>
      </c>
      <c r="D371" s="3" t="s">
        <v>1426</v>
      </c>
      <c r="E371" s="3" t="s">
        <v>4426</v>
      </c>
      <c r="F371" s="3" t="s">
        <v>42</v>
      </c>
      <c r="G371" s="3" t="s">
        <v>4448</v>
      </c>
      <c r="H371" s="21">
        <v>0</v>
      </c>
      <c r="I371" s="21">
        <v>0</v>
      </c>
      <c r="J371" s="21">
        <v>0</v>
      </c>
      <c r="K371" s="22">
        <f t="shared" si="25"/>
        <v>0</v>
      </c>
      <c r="L371" s="23">
        <v>0</v>
      </c>
      <c r="M371" s="21">
        <v>0</v>
      </c>
      <c r="N371" s="21">
        <v>0</v>
      </c>
      <c r="O371" s="21">
        <v>0</v>
      </c>
      <c r="P371" s="22">
        <f t="shared" si="26"/>
        <v>0</v>
      </c>
      <c r="Q371" s="23">
        <v>0</v>
      </c>
      <c r="R371" s="21">
        <v>0</v>
      </c>
      <c r="S371" s="21">
        <v>0</v>
      </c>
      <c r="T371" s="21">
        <v>0</v>
      </c>
      <c r="U371" s="22">
        <f t="shared" si="27"/>
        <v>0</v>
      </c>
      <c r="V371" s="23">
        <v>0</v>
      </c>
      <c r="W371" s="21">
        <v>0</v>
      </c>
      <c r="X371" s="21">
        <v>0</v>
      </c>
      <c r="Y371" s="21">
        <v>0</v>
      </c>
      <c r="Z371" s="22">
        <f t="shared" si="28"/>
        <v>0</v>
      </c>
      <c r="AA371" s="23">
        <v>0</v>
      </c>
      <c r="AB371" s="27">
        <f t="shared" si="29"/>
        <v>0</v>
      </c>
    </row>
    <row r="372" spans="1:28" x14ac:dyDescent="0.25">
      <c r="A372" s="18"/>
      <c r="B372" s="18" t="s">
        <v>2793</v>
      </c>
      <c r="C372" s="18" t="s">
        <v>2794</v>
      </c>
      <c r="D372" s="3" t="s">
        <v>1427</v>
      </c>
      <c r="E372" s="3" t="s">
        <v>4427</v>
      </c>
      <c r="F372" s="3" t="s">
        <v>42</v>
      </c>
      <c r="G372" s="3" t="s">
        <v>4449</v>
      </c>
      <c r="H372" s="21">
        <v>0</v>
      </c>
      <c r="I372" s="21">
        <v>0</v>
      </c>
      <c r="J372" s="21">
        <v>0</v>
      </c>
      <c r="K372" s="22">
        <f t="shared" si="25"/>
        <v>0</v>
      </c>
      <c r="L372" s="23">
        <v>0</v>
      </c>
      <c r="M372" s="21">
        <v>0</v>
      </c>
      <c r="N372" s="21">
        <v>0</v>
      </c>
      <c r="O372" s="21">
        <v>0</v>
      </c>
      <c r="P372" s="22">
        <f t="shared" si="26"/>
        <v>0</v>
      </c>
      <c r="Q372" s="23">
        <v>0</v>
      </c>
      <c r="R372" s="21">
        <v>0</v>
      </c>
      <c r="S372" s="21">
        <v>0</v>
      </c>
      <c r="T372" s="21">
        <v>0</v>
      </c>
      <c r="U372" s="22">
        <f t="shared" si="27"/>
        <v>0</v>
      </c>
      <c r="V372" s="23">
        <v>0</v>
      </c>
      <c r="W372" s="21">
        <v>0</v>
      </c>
      <c r="X372" s="21">
        <v>0</v>
      </c>
      <c r="Y372" s="21">
        <v>0</v>
      </c>
      <c r="Z372" s="22">
        <f t="shared" si="28"/>
        <v>0</v>
      </c>
      <c r="AA372" s="23">
        <v>0</v>
      </c>
      <c r="AB372" s="27">
        <f t="shared" si="29"/>
        <v>0</v>
      </c>
    </row>
    <row r="373" spans="1:28" x14ac:dyDescent="0.25">
      <c r="A373" s="18"/>
      <c r="B373" s="18" t="s">
        <v>2795</v>
      </c>
      <c r="C373" s="18" t="s">
        <v>2796</v>
      </c>
      <c r="D373" s="3" t="s">
        <v>1428</v>
      </c>
      <c r="E373" s="3" t="s">
        <v>4428</v>
      </c>
      <c r="F373" s="3" t="s">
        <v>42</v>
      </c>
      <c r="G373" s="3" t="s">
        <v>4450</v>
      </c>
      <c r="H373" s="21">
        <v>0</v>
      </c>
      <c r="I373" s="21">
        <v>0</v>
      </c>
      <c r="J373" s="21">
        <v>0</v>
      </c>
      <c r="K373" s="22">
        <f t="shared" si="25"/>
        <v>0</v>
      </c>
      <c r="L373" s="23">
        <v>0</v>
      </c>
      <c r="M373" s="21">
        <v>0</v>
      </c>
      <c r="N373" s="21">
        <v>0</v>
      </c>
      <c r="O373" s="21">
        <v>0</v>
      </c>
      <c r="P373" s="22">
        <f t="shared" si="26"/>
        <v>0</v>
      </c>
      <c r="Q373" s="23">
        <v>0</v>
      </c>
      <c r="R373" s="21">
        <v>0</v>
      </c>
      <c r="S373" s="21">
        <v>0</v>
      </c>
      <c r="T373" s="21">
        <v>0</v>
      </c>
      <c r="U373" s="22">
        <f t="shared" si="27"/>
        <v>0</v>
      </c>
      <c r="V373" s="23">
        <v>0</v>
      </c>
      <c r="W373" s="21">
        <v>0</v>
      </c>
      <c r="X373" s="21">
        <v>0</v>
      </c>
      <c r="Y373" s="21">
        <v>0</v>
      </c>
      <c r="Z373" s="22">
        <f t="shared" si="28"/>
        <v>0</v>
      </c>
      <c r="AA373" s="23">
        <v>0</v>
      </c>
      <c r="AB373" s="27">
        <f t="shared" si="29"/>
        <v>0</v>
      </c>
    </row>
    <row r="374" spans="1:28" x14ac:dyDescent="0.25">
      <c r="A374" s="18"/>
      <c r="B374" s="18" t="s">
        <v>2797</v>
      </c>
      <c r="C374" s="18" t="s">
        <v>2798</v>
      </c>
      <c r="D374" s="3" t="s">
        <v>1429</v>
      </c>
      <c r="E374" s="3" t="s">
        <v>4429</v>
      </c>
      <c r="F374" s="3" t="s">
        <v>42</v>
      </c>
      <c r="G374" s="3" t="s">
        <v>4451</v>
      </c>
      <c r="H374" s="21">
        <v>0</v>
      </c>
      <c r="I374" s="21">
        <v>0</v>
      </c>
      <c r="J374" s="21">
        <v>0</v>
      </c>
      <c r="K374" s="22">
        <f t="shared" si="25"/>
        <v>0</v>
      </c>
      <c r="L374" s="23">
        <v>0</v>
      </c>
      <c r="M374" s="21">
        <v>0</v>
      </c>
      <c r="N374" s="21">
        <v>0</v>
      </c>
      <c r="O374" s="21">
        <v>0</v>
      </c>
      <c r="P374" s="22">
        <f t="shared" si="26"/>
        <v>0</v>
      </c>
      <c r="Q374" s="23">
        <v>0</v>
      </c>
      <c r="R374" s="21">
        <v>0</v>
      </c>
      <c r="S374" s="21">
        <v>0</v>
      </c>
      <c r="T374" s="21">
        <v>0</v>
      </c>
      <c r="U374" s="22">
        <f t="shared" si="27"/>
        <v>0</v>
      </c>
      <c r="V374" s="23">
        <v>0</v>
      </c>
      <c r="W374" s="21">
        <v>0</v>
      </c>
      <c r="X374" s="21">
        <v>0</v>
      </c>
      <c r="Y374" s="21">
        <v>0</v>
      </c>
      <c r="Z374" s="22">
        <f t="shared" si="28"/>
        <v>0</v>
      </c>
      <c r="AA374" s="23">
        <v>0</v>
      </c>
      <c r="AB374" s="27">
        <f t="shared" si="29"/>
        <v>0</v>
      </c>
    </row>
    <row r="375" spans="1:28" x14ac:dyDescent="0.25">
      <c r="A375" s="18"/>
      <c r="B375" s="18" t="s">
        <v>2799</v>
      </c>
      <c r="C375" s="18" t="s">
        <v>2800</v>
      </c>
      <c r="D375" s="3" t="s">
        <v>1430</v>
      </c>
      <c r="E375" s="3" t="s">
        <v>4430</v>
      </c>
      <c r="F375" s="3" t="s">
        <v>42</v>
      </c>
      <c r="G375" s="3" t="s">
        <v>4452</v>
      </c>
      <c r="H375" s="21">
        <v>0</v>
      </c>
      <c r="I375" s="21">
        <v>0</v>
      </c>
      <c r="J375" s="21">
        <v>0</v>
      </c>
      <c r="K375" s="22">
        <f t="shared" si="25"/>
        <v>0</v>
      </c>
      <c r="L375" s="23">
        <v>0</v>
      </c>
      <c r="M375" s="21">
        <v>0</v>
      </c>
      <c r="N375" s="21">
        <v>0</v>
      </c>
      <c r="O375" s="21">
        <v>0</v>
      </c>
      <c r="P375" s="22">
        <f t="shared" si="26"/>
        <v>0</v>
      </c>
      <c r="Q375" s="23">
        <v>0</v>
      </c>
      <c r="R375" s="21">
        <v>0</v>
      </c>
      <c r="S375" s="21">
        <v>0</v>
      </c>
      <c r="T375" s="21">
        <v>0</v>
      </c>
      <c r="U375" s="22">
        <f t="shared" si="27"/>
        <v>0</v>
      </c>
      <c r="V375" s="23">
        <v>0</v>
      </c>
      <c r="W375" s="21">
        <v>0</v>
      </c>
      <c r="X375" s="21">
        <v>0</v>
      </c>
      <c r="Y375" s="21">
        <v>0</v>
      </c>
      <c r="Z375" s="22">
        <f t="shared" si="28"/>
        <v>0</v>
      </c>
      <c r="AA375" s="23">
        <v>0</v>
      </c>
      <c r="AB375" s="27">
        <f t="shared" si="29"/>
        <v>0</v>
      </c>
    </row>
    <row r="376" spans="1:28" x14ac:dyDescent="0.25">
      <c r="A376" s="18"/>
      <c r="B376" s="18" t="s">
        <v>2801</v>
      </c>
      <c r="C376" s="18" t="s">
        <v>2802</v>
      </c>
      <c r="D376" s="3" t="s">
        <v>1431</v>
      </c>
      <c r="E376" s="3" t="s">
        <v>4431</v>
      </c>
      <c r="F376" s="3" t="s">
        <v>42</v>
      </c>
      <c r="G376" s="3" t="s">
        <v>4453</v>
      </c>
      <c r="H376" s="21">
        <v>0</v>
      </c>
      <c r="I376" s="21">
        <v>0</v>
      </c>
      <c r="J376" s="21">
        <v>0</v>
      </c>
      <c r="K376" s="22">
        <f t="shared" si="25"/>
        <v>0</v>
      </c>
      <c r="L376" s="23">
        <v>0</v>
      </c>
      <c r="M376" s="21">
        <v>0</v>
      </c>
      <c r="N376" s="21">
        <v>0</v>
      </c>
      <c r="O376" s="21">
        <v>0</v>
      </c>
      <c r="P376" s="22">
        <f t="shared" si="26"/>
        <v>0</v>
      </c>
      <c r="Q376" s="23">
        <v>0</v>
      </c>
      <c r="R376" s="21">
        <v>0</v>
      </c>
      <c r="S376" s="21">
        <v>0</v>
      </c>
      <c r="T376" s="21">
        <v>0</v>
      </c>
      <c r="U376" s="22">
        <f t="shared" si="27"/>
        <v>0</v>
      </c>
      <c r="V376" s="23">
        <v>0</v>
      </c>
      <c r="W376" s="21">
        <v>0</v>
      </c>
      <c r="X376" s="21">
        <v>0</v>
      </c>
      <c r="Y376" s="21">
        <v>0</v>
      </c>
      <c r="Z376" s="22">
        <f t="shared" si="28"/>
        <v>0</v>
      </c>
      <c r="AA376" s="23">
        <v>0</v>
      </c>
      <c r="AB376" s="27">
        <f t="shared" si="29"/>
        <v>0</v>
      </c>
    </row>
    <row r="377" spans="1:28" x14ac:dyDescent="0.25">
      <c r="A377" s="18"/>
      <c r="B377" s="18" t="s">
        <v>2803</v>
      </c>
      <c r="C377" s="18" t="s">
        <v>2804</v>
      </c>
      <c r="D377" s="3" t="s">
        <v>1432</v>
      </c>
      <c r="E377" s="3" t="s">
        <v>4432</v>
      </c>
      <c r="F377" s="3" t="s">
        <v>42</v>
      </c>
      <c r="G377" s="3" t="s">
        <v>4454</v>
      </c>
      <c r="H377" s="21">
        <v>0</v>
      </c>
      <c r="I377" s="21">
        <v>0</v>
      </c>
      <c r="J377" s="21">
        <v>0</v>
      </c>
      <c r="K377" s="22">
        <f t="shared" si="25"/>
        <v>0</v>
      </c>
      <c r="L377" s="23">
        <v>0</v>
      </c>
      <c r="M377" s="21">
        <v>0</v>
      </c>
      <c r="N377" s="21">
        <v>0</v>
      </c>
      <c r="O377" s="21">
        <v>0</v>
      </c>
      <c r="P377" s="22">
        <f t="shared" si="26"/>
        <v>0</v>
      </c>
      <c r="Q377" s="23">
        <v>0</v>
      </c>
      <c r="R377" s="21">
        <v>0</v>
      </c>
      <c r="S377" s="21">
        <v>0</v>
      </c>
      <c r="T377" s="21">
        <v>0</v>
      </c>
      <c r="U377" s="22">
        <f t="shared" si="27"/>
        <v>0</v>
      </c>
      <c r="V377" s="23">
        <v>0</v>
      </c>
      <c r="W377" s="21">
        <v>0</v>
      </c>
      <c r="X377" s="21">
        <v>0</v>
      </c>
      <c r="Y377" s="21">
        <v>0</v>
      </c>
      <c r="Z377" s="22">
        <f t="shared" si="28"/>
        <v>0</v>
      </c>
      <c r="AA377" s="23">
        <v>0</v>
      </c>
      <c r="AB377" s="27">
        <f t="shared" si="29"/>
        <v>0</v>
      </c>
    </row>
    <row r="378" spans="1:28" x14ac:dyDescent="0.25">
      <c r="A378" s="18"/>
      <c r="B378" s="18" t="s">
        <v>2805</v>
      </c>
      <c r="C378" s="18" t="s">
        <v>2806</v>
      </c>
      <c r="D378" s="3" t="s">
        <v>1433</v>
      </c>
      <c r="E378" s="3" t="s">
        <v>4433</v>
      </c>
      <c r="F378" s="3" t="s">
        <v>42</v>
      </c>
      <c r="G378" s="3" t="s">
        <v>4455</v>
      </c>
      <c r="H378" s="21">
        <v>0</v>
      </c>
      <c r="I378" s="21">
        <v>0</v>
      </c>
      <c r="J378" s="21">
        <v>0</v>
      </c>
      <c r="K378" s="22">
        <f t="shared" si="25"/>
        <v>0</v>
      </c>
      <c r="L378" s="23">
        <v>0</v>
      </c>
      <c r="M378" s="21">
        <v>0</v>
      </c>
      <c r="N378" s="21">
        <v>0</v>
      </c>
      <c r="O378" s="21">
        <v>0</v>
      </c>
      <c r="P378" s="22">
        <f t="shared" si="26"/>
        <v>0</v>
      </c>
      <c r="Q378" s="23">
        <v>0</v>
      </c>
      <c r="R378" s="21">
        <v>0</v>
      </c>
      <c r="S378" s="21">
        <v>0</v>
      </c>
      <c r="T378" s="21">
        <v>0</v>
      </c>
      <c r="U378" s="22">
        <f t="shared" si="27"/>
        <v>0</v>
      </c>
      <c r="V378" s="23">
        <v>0</v>
      </c>
      <c r="W378" s="21">
        <v>0</v>
      </c>
      <c r="X378" s="21">
        <v>0</v>
      </c>
      <c r="Y378" s="21">
        <v>0</v>
      </c>
      <c r="Z378" s="22">
        <f t="shared" si="28"/>
        <v>0</v>
      </c>
      <c r="AA378" s="23">
        <v>0</v>
      </c>
      <c r="AB378" s="27">
        <f t="shared" si="29"/>
        <v>0</v>
      </c>
    </row>
    <row r="379" spans="1:28" x14ac:dyDescent="0.25">
      <c r="A379" s="18"/>
      <c r="B379" s="18" t="s">
        <v>2807</v>
      </c>
      <c r="C379" s="18" t="s">
        <v>2808</v>
      </c>
      <c r="D379" s="3" t="s">
        <v>1434</v>
      </c>
      <c r="E379" s="3" t="s">
        <v>4434</v>
      </c>
      <c r="F379" s="3" t="s">
        <v>42</v>
      </c>
      <c r="G379" s="3" t="s">
        <v>4456</v>
      </c>
      <c r="H379" s="21">
        <v>0</v>
      </c>
      <c r="I379" s="21">
        <v>0</v>
      </c>
      <c r="J379" s="21">
        <v>0</v>
      </c>
      <c r="K379" s="22">
        <f t="shared" si="25"/>
        <v>0</v>
      </c>
      <c r="L379" s="23">
        <v>0</v>
      </c>
      <c r="M379" s="21">
        <v>0</v>
      </c>
      <c r="N379" s="21">
        <v>0</v>
      </c>
      <c r="O379" s="21">
        <v>0</v>
      </c>
      <c r="P379" s="22">
        <f t="shared" si="26"/>
        <v>0</v>
      </c>
      <c r="Q379" s="23">
        <v>0</v>
      </c>
      <c r="R379" s="21">
        <v>0</v>
      </c>
      <c r="S379" s="21">
        <v>0</v>
      </c>
      <c r="T379" s="21">
        <v>0</v>
      </c>
      <c r="U379" s="22">
        <f t="shared" si="27"/>
        <v>0</v>
      </c>
      <c r="V379" s="23">
        <v>0</v>
      </c>
      <c r="W379" s="21">
        <v>0</v>
      </c>
      <c r="X379" s="21">
        <v>0</v>
      </c>
      <c r="Y379" s="21">
        <v>0</v>
      </c>
      <c r="Z379" s="22">
        <f t="shared" si="28"/>
        <v>0</v>
      </c>
      <c r="AA379" s="23">
        <v>0</v>
      </c>
      <c r="AB379" s="27">
        <f t="shared" si="29"/>
        <v>0</v>
      </c>
    </row>
    <row r="380" spans="1:28" x14ac:dyDescent="0.25">
      <c r="A380" s="18"/>
      <c r="B380" s="18" t="s">
        <v>2809</v>
      </c>
      <c r="C380" s="18" t="s">
        <v>2810</v>
      </c>
      <c r="D380" s="3" t="s">
        <v>1435</v>
      </c>
      <c r="E380" s="3" t="s">
        <v>4435</v>
      </c>
      <c r="F380" s="3" t="s">
        <v>42</v>
      </c>
      <c r="G380" s="3" t="s">
        <v>4457</v>
      </c>
      <c r="H380" s="21">
        <v>0</v>
      </c>
      <c r="I380" s="21">
        <v>0</v>
      </c>
      <c r="J380" s="21">
        <v>0</v>
      </c>
      <c r="K380" s="22">
        <f t="shared" si="25"/>
        <v>0</v>
      </c>
      <c r="L380" s="23">
        <v>0</v>
      </c>
      <c r="M380" s="21">
        <v>0</v>
      </c>
      <c r="N380" s="21">
        <v>0</v>
      </c>
      <c r="O380" s="21">
        <v>0</v>
      </c>
      <c r="P380" s="22">
        <f t="shared" si="26"/>
        <v>0</v>
      </c>
      <c r="Q380" s="23">
        <v>0</v>
      </c>
      <c r="R380" s="21">
        <v>0</v>
      </c>
      <c r="S380" s="21">
        <v>0</v>
      </c>
      <c r="T380" s="21">
        <v>0</v>
      </c>
      <c r="U380" s="22">
        <f t="shared" si="27"/>
        <v>0</v>
      </c>
      <c r="V380" s="23">
        <v>0</v>
      </c>
      <c r="W380" s="21">
        <v>0</v>
      </c>
      <c r="X380" s="21">
        <v>0</v>
      </c>
      <c r="Y380" s="21">
        <v>0</v>
      </c>
      <c r="Z380" s="22">
        <f t="shared" si="28"/>
        <v>0</v>
      </c>
      <c r="AA380" s="23">
        <v>0</v>
      </c>
      <c r="AB380" s="27">
        <f t="shared" si="29"/>
        <v>0</v>
      </c>
    </row>
    <row r="381" spans="1:28" x14ac:dyDescent="0.25">
      <c r="A381" s="18"/>
      <c r="B381" s="18" t="s">
        <v>2811</v>
      </c>
      <c r="C381" s="18" t="s">
        <v>2812</v>
      </c>
      <c r="D381" s="3" t="s">
        <v>1436</v>
      </c>
      <c r="E381" s="3" t="s">
        <v>4436</v>
      </c>
      <c r="F381" s="3" t="s">
        <v>42</v>
      </c>
      <c r="G381" s="3" t="s">
        <v>4458</v>
      </c>
      <c r="H381" s="21">
        <v>0</v>
      </c>
      <c r="I381" s="21">
        <v>0</v>
      </c>
      <c r="J381" s="21">
        <v>0</v>
      </c>
      <c r="K381" s="22">
        <f t="shared" si="25"/>
        <v>0</v>
      </c>
      <c r="L381" s="23">
        <v>0</v>
      </c>
      <c r="M381" s="21">
        <v>0</v>
      </c>
      <c r="N381" s="21">
        <v>0</v>
      </c>
      <c r="O381" s="21">
        <v>0</v>
      </c>
      <c r="P381" s="22">
        <f t="shared" si="26"/>
        <v>0</v>
      </c>
      <c r="Q381" s="23">
        <v>0</v>
      </c>
      <c r="R381" s="21">
        <v>0</v>
      </c>
      <c r="S381" s="21">
        <v>0</v>
      </c>
      <c r="T381" s="21">
        <v>0</v>
      </c>
      <c r="U381" s="22">
        <f t="shared" si="27"/>
        <v>0</v>
      </c>
      <c r="V381" s="23">
        <v>0</v>
      </c>
      <c r="W381" s="21">
        <v>0</v>
      </c>
      <c r="X381" s="21">
        <v>0</v>
      </c>
      <c r="Y381" s="21">
        <v>0</v>
      </c>
      <c r="Z381" s="22">
        <f t="shared" si="28"/>
        <v>0</v>
      </c>
      <c r="AA381" s="23">
        <v>0</v>
      </c>
      <c r="AB381" s="27">
        <f t="shared" si="29"/>
        <v>0</v>
      </c>
    </row>
    <row r="382" spans="1:28" x14ac:dyDescent="0.25">
      <c r="A382" s="18"/>
      <c r="B382" s="18" t="s">
        <v>2813</v>
      </c>
      <c r="C382" s="18" t="s">
        <v>2814</v>
      </c>
      <c r="D382" s="3" t="s">
        <v>1437</v>
      </c>
      <c r="E382" s="3" t="s">
        <v>4437</v>
      </c>
      <c r="F382" s="3" t="s">
        <v>42</v>
      </c>
      <c r="G382" s="3" t="s">
        <v>4459</v>
      </c>
      <c r="H382" s="21">
        <v>0</v>
      </c>
      <c r="I382" s="21">
        <v>0</v>
      </c>
      <c r="J382" s="21">
        <v>0</v>
      </c>
      <c r="K382" s="22">
        <f t="shared" si="25"/>
        <v>0</v>
      </c>
      <c r="L382" s="23">
        <v>0</v>
      </c>
      <c r="M382" s="21">
        <v>0</v>
      </c>
      <c r="N382" s="21">
        <v>0</v>
      </c>
      <c r="O382" s="21">
        <v>0</v>
      </c>
      <c r="P382" s="22">
        <f t="shared" si="26"/>
        <v>0</v>
      </c>
      <c r="Q382" s="23">
        <v>0</v>
      </c>
      <c r="R382" s="21">
        <v>0</v>
      </c>
      <c r="S382" s="21">
        <v>0</v>
      </c>
      <c r="T382" s="21">
        <v>0</v>
      </c>
      <c r="U382" s="22">
        <f t="shared" si="27"/>
        <v>0</v>
      </c>
      <c r="V382" s="23">
        <v>0</v>
      </c>
      <c r="W382" s="21">
        <v>0</v>
      </c>
      <c r="X382" s="21">
        <v>0</v>
      </c>
      <c r="Y382" s="21">
        <v>0</v>
      </c>
      <c r="Z382" s="22">
        <f t="shared" si="28"/>
        <v>0</v>
      </c>
      <c r="AA382" s="23">
        <v>0</v>
      </c>
      <c r="AB382" s="27">
        <f t="shared" si="29"/>
        <v>0</v>
      </c>
    </row>
    <row r="383" spans="1:28" x14ac:dyDescent="0.25">
      <c r="A383" s="18"/>
      <c r="B383" s="18" t="s">
        <v>2815</v>
      </c>
      <c r="C383" s="18" t="s">
        <v>2816</v>
      </c>
      <c r="D383" s="3" t="s">
        <v>1438</v>
      </c>
      <c r="E383" s="3" t="s">
        <v>4438</v>
      </c>
      <c r="F383" s="3" t="s">
        <v>42</v>
      </c>
      <c r="G383" s="3" t="s">
        <v>4460</v>
      </c>
      <c r="H383" s="21">
        <v>0</v>
      </c>
      <c r="I383" s="21">
        <v>0</v>
      </c>
      <c r="J383" s="21">
        <v>0</v>
      </c>
      <c r="K383" s="22">
        <f t="shared" si="25"/>
        <v>0</v>
      </c>
      <c r="L383" s="23">
        <v>0</v>
      </c>
      <c r="M383" s="21">
        <v>0</v>
      </c>
      <c r="N383" s="21">
        <v>0</v>
      </c>
      <c r="O383" s="21">
        <v>0</v>
      </c>
      <c r="P383" s="22">
        <f t="shared" si="26"/>
        <v>0</v>
      </c>
      <c r="Q383" s="23">
        <v>0</v>
      </c>
      <c r="R383" s="21">
        <v>0</v>
      </c>
      <c r="S383" s="21">
        <v>0</v>
      </c>
      <c r="T383" s="21">
        <v>0</v>
      </c>
      <c r="U383" s="22">
        <f t="shared" si="27"/>
        <v>0</v>
      </c>
      <c r="V383" s="23">
        <v>0</v>
      </c>
      <c r="W383" s="21">
        <v>0</v>
      </c>
      <c r="X383" s="21">
        <v>0</v>
      </c>
      <c r="Y383" s="21">
        <v>0</v>
      </c>
      <c r="Z383" s="22">
        <f t="shared" si="28"/>
        <v>0</v>
      </c>
      <c r="AA383" s="23">
        <v>0</v>
      </c>
      <c r="AB383" s="27">
        <f t="shared" si="29"/>
        <v>0</v>
      </c>
    </row>
    <row r="384" spans="1:28" x14ac:dyDescent="0.25">
      <c r="A384" s="18"/>
      <c r="B384" s="18" t="s">
        <v>2817</v>
      </c>
      <c r="C384" s="18" t="s">
        <v>2818</v>
      </c>
      <c r="D384" s="3" t="s">
        <v>1439</v>
      </c>
      <c r="E384" s="3" t="s">
        <v>4439</v>
      </c>
      <c r="F384" s="3" t="s">
        <v>42</v>
      </c>
      <c r="G384" s="3" t="s">
        <v>4461</v>
      </c>
      <c r="H384" s="21">
        <v>0</v>
      </c>
      <c r="I384" s="21">
        <v>0</v>
      </c>
      <c r="J384" s="21">
        <v>0</v>
      </c>
      <c r="K384" s="22">
        <f t="shared" si="25"/>
        <v>0</v>
      </c>
      <c r="L384" s="23">
        <v>0</v>
      </c>
      <c r="M384" s="21">
        <v>0</v>
      </c>
      <c r="N384" s="21">
        <v>0</v>
      </c>
      <c r="O384" s="21">
        <v>0</v>
      </c>
      <c r="P384" s="22">
        <f t="shared" si="26"/>
        <v>0</v>
      </c>
      <c r="Q384" s="23">
        <v>0</v>
      </c>
      <c r="R384" s="21">
        <v>0</v>
      </c>
      <c r="S384" s="21">
        <v>0</v>
      </c>
      <c r="T384" s="21">
        <v>0</v>
      </c>
      <c r="U384" s="22">
        <f t="shared" si="27"/>
        <v>0</v>
      </c>
      <c r="V384" s="23">
        <v>0</v>
      </c>
      <c r="W384" s="21">
        <v>0</v>
      </c>
      <c r="X384" s="21">
        <v>0</v>
      </c>
      <c r="Y384" s="21">
        <v>0</v>
      </c>
      <c r="Z384" s="22">
        <f t="shared" si="28"/>
        <v>0</v>
      </c>
      <c r="AA384" s="23">
        <v>0</v>
      </c>
      <c r="AB384" s="27">
        <f t="shared" si="29"/>
        <v>0</v>
      </c>
    </row>
    <row r="385" spans="1:28" x14ac:dyDescent="0.25">
      <c r="A385" s="18"/>
      <c r="B385" s="18" t="s">
        <v>2819</v>
      </c>
      <c r="C385" s="18" t="s">
        <v>2820</v>
      </c>
      <c r="D385" s="3" t="s">
        <v>1440</v>
      </c>
      <c r="E385" s="3" t="s">
        <v>4440</v>
      </c>
      <c r="F385" s="3" t="s">
        <v>42</v>
      </c>
      <c r="G385" s="3" t="s">
        <v>4462</v>
      </c>
      <c r="H385" s="21">
        <v>0</v>
      </c>
      <c r="I385" s="21">
        <v>0</v>
      </c>
      <c r="J385" s="21">
        <v>0</v>
      </c>
      <c r="K385" s="22">
        <f t="shared" si="25"/>
        <v>0</v>
      </c>
      <c r="L385" s="23">
        <v>0</v>
      </c>
      <c r="M385" s="21">
        <v>0</v>
      </c>
      <c r="N385" s="21">
        <v>0</v>
      </c>
      <c r="O385" s="21">
        <v>0</v>
      </c>
      <c r="P385" s="22">
        <f t="shared" si="26"/>
        <v>0</v>
      </c>
      <c r="Q385" s="23">
        <v>0</v>
      </c>
      <c r="R385" s="21">
        <v>0</v>
      </c>
      <c r="S385" s="21">
        <v>0</v>
      </c>
      <c r="T385" s="21">
        <v>0</v>
      </c>
      <c r="U385" s="22">
        <f t="shared" si="27"/>
        <v>0</v>
      </c>
      <c r="V385" s="23">
        <v>0</v>
      </c>
      <c r="W385" s="21">
        <v>0</v>
      </c>
      <c r="X385" s="21">
        <v>0</v>
      </c>
      <c r="Y385" s="21">
        <v>0</v>
      </c>
      <c r="Z385" s="22">
        <f t="shared" si="28"/>
        <v>0</v>
      </c>
      <c r="AA385" s="23">
        <v>0</v>
      </c>
      <c r="AB385" s="27">
        <f t="shared" si="29"/>
        <v>0</v>
      </c>
    </row>
    <row r="386" spans="1:28" x14ac:dyDescent="0.25">
      <c r="A386" s="18"/>
      <c r="B386" s="18" t="s">
        <v>2821</v>
      </c>
      <c r="C386" s="18" t="s">
        <v>2822</v>
      </c>
      <c r="D386" s="3" t="s">
        <v>1441</v>
      </c>
      <c r="E386" s="3" t="s">
        <v>4441</v>
      </c>
      <c r="F386" s="3" t="s">
        <v>42</v>
      </c>
      <c r="G386" s="3" t="s">
        <v>4463</v>
      </c>
      <c r="H386" s="21">
        <v>0</v>
      </c>
      <c r="I386" s="21">
        <v>0</v>
      </c>
      <c r="J386" s="21">
        <v>0</v>
      </c>
      <c r="K386" s="22">
        <f t="shared" si="25"/>
        <v>0</v>
      </c>
      <c r="L386" s="23">
        <v>0</v>
      </c>
      <c r="M386" s="21">
        <v>0</v>
      </c>
      <c r="N386" s="21">
        <v>0</v>
      </c>
      <c r="O386" s="21">
        <v>0</v>
      </c>
      <c r="P386" s="22">
        <f t="shared" si="26"/>
        <v>0</v>
      </c>
      <c r="Q386" s="23">
        <v>0</v>
      </c>
      <c r="R386" s="21">
        <v>0</v>
      </c>
      <c r="S386" s="21">
        <v>0</v>
      </c>
      <c r="T386" s="21">
        <v>0</v>
      </c>
      <c r="U386" s="22">
        <f t="shared" si="27"/>
        <v>0</v>
      </c>
      <c r="V386" s="23">
        <v>0</v>
      </c>
      <c r="W386" s="21">
        <v>0</v>
      </c>
      <c r="X386" s="21">
        <v>0</v>
      </c>
      <c r="Y386" s="21">
        <v>0</v>
      </c>
      <c r="Z386" s="22">
        <f t="shared" si="28"/>
        <v>0</v>
      </c>
      <c r="AA386" s="23">
        <v>0</v>
      </c>
      <c r="AB386" s="27">
        <f t="shared" si="29"/>
        <v>0</v>
      </c>
    </row>
    <row r="387" spans="1:28" x14ac:dyDescent="0.25">
      <c r="A387" s="18"/>
      <c r="B387" s="18" t="s">
        <v>2823</v>
      </c>
      <c r="C387" s="18" t="s">
        <v>2824</v>
      </c>
      <c r="D387" s="3" t="s">
        <v>1442</v>
      </c>
      <c r="E387" s="3" t="s">
        <v>4442</v>
      </c>
      <c r="F387" s="3" t="s">
        <v>42</v>
      </c>
      <c r="G387" s="3" t="s">
        <v>4464</v>
      </c>
      <c r="H387" s="21">
        <v>0</v>
      </c>
      <c r="I387" s="21">
        <v>0</v>
      </c>
      <c r="J387" s="21">
        <v>0</v>
      </c>
      <c r="K387" s="22">
        <f t="shared" si="25"/>
        <v>0</v>
      </c>
      <c r="L387" s="23">
        <v>0</v>
      </c>
      <c r="M387" s="21">
        <v>0</v>
      </c>
      <c r="N387" s="21">
        <v>0</v>
      </c>
      <c r="O387" s="21">
        <v>0</v>
      </c>
      <c r="P387" s="22">
        <f t="shared" si="26"/>
        <v>0</v>
      </c>
      <c r="Q387" s="23">
        <v>0</v>
      </c>
      <c r="R387" s="21">
        <v>0</v>
      </c>
      <c r="S387" s="21">
        <v>0</v>
      </c>
      <c r="T387" s="21">
        <v>0</v>
      </c>
      <c r="U387" s="22">
        <f t="shared" si="27"/>
        <v>0</v>
      </c>
      <c r="V387" s="23">
        <v>0</v>
      </c>
      <c r="W387" s="21">
        <v>0</v>
      </c>
      <c r="X387" s="21">
        <v>0</v>
      </c>
      <c r="Y387" s="21">
        <v>0</v>
      </c>
      <c r="Z387" s="22">
        <f t="shared" si="28"/>
        <v>0</v>
      </c>
      <c r="AA387" s="23">
        <v>0</v>
      </c>
      <c r="AB387" s="27">
        <f t="shared" si="29"/>
        <v>0</v>
      </c>
    </row>
    <row r="388" spans="1:28" x14ac:dyDescent="0.25">
      <c r="A388" s="18"/>
      <c r="B388" s="18" t="s">
        <v>2825</v>
      </c>
      <c r="C388" s="18" t="s">
        <v>2826</v>
      </c>
      <c r="D388" s="3" t="s">
        <v>1443</v>
      </c>
      <c r="E388" s="3" t="s">
        <v>4443</v>
      </c>
      <c r="F388" s="3" t="s">
        <v>42</v>
      </c>
      <c r="G388" s="3" t="s">
        <v>4465</v>
      </c>
      <c r="H388" s="21">
        <v>0</v>
      </c>
      <c r="I388" s="21">
        <v>0</v>
      </c>
      <c r="J388" s="21">
        <v>0</v>
      </c>
      <c r="K388" s="22">
        <f t="shared" si="25"/>
        <v>0</v>
      </c>
      <c r="L388" s="23">
        <v>0</v>
      </c>
      <c r="M388" s="21">
        <v>0</v>
      </c>
      <c r="N388" s="21">
        <v>0</v>
      </c>
      <c r="O388" s="21">
        <v>0</v>
      </c>
      <c r="P388" s="22">
        <f t="shared" si="26"/>
        <v>0</v>
      </c>
      <c r="Q388" s="23">
        <v>0</v>
      </c>
      <c r="R388" s="21">
        <v>0</v>
      </c>
      <c r="S388" s="21">
        <v>0</v>
      </c>
      <c r="T388" s="21">
        <v>0</v>
      </c>
      <c r="U388" s="22">
        <f t="shared" si="27"/>
        <v>0</v>
      </c>
      <c r="V388" s="23">
        <v>0</v>
      </c>
      <c r="W388" s="21">
        <v>0</v>
      </c>
      <c r="X388" s="21">
        <v>0</v>
      </c>
      <c r="Y388" s="21">
        <v>0</v>
      </c>
      <c r="Z388" s="22">
        <f t="shared" si="28"/>
        <v>0</v>
      </c>
      <c r="AA388" s="23">
        <v>0</v>
      </c>
      <c r="AB388" s="27">
        <f t="shared" si="29"/>
        <v>0</v>
      </c>
    </row>
    <row r="389" spans="1:28" x14ac:dyDescent="0.25">
      <c r="A389" s="18"/>
      <c r="B389" s="18" t="s">
        <v>2827</v>
      </c>
      <c r="C389" s="18" t="s">
        <v>2828</v>
      </c>
      <c r="D389" s="3" t="s">
        <v>1444</v>
      </c>
      <c r="E389" s="3" t="s">
        <v>4444</v>
      </c>
      <c r="F389" s="3" t="s">
        <v>42</v>
      </c>
      <c r="G389" s="3" t="s">
        <v>4466</v>
      </c>
      <c r="H389" s="21">
        <v>0</v>
      </c>
      <c r="I389" s="21">
        <v>0</v>
      </c>
      <c r="J389" s="21">
        <v>0</v>
      </c>
      <c r="K389" s="22">
        <f t="shared" si="25"/>
        <v>0</v>
      </c>
      <c r="L389" s="23">
        <v>0</v>
      </c>
      <c r="M389" s="21">
        <v>0</v>
      </c>
      <c r="N389" s="21">
        <v>0</v>
      </c>
      <c r="O389" s="21">
        <v>0</v>
      </c>
      <c r="P389" s="22">
        <f t="shared" si="26"/>
        <v>0</v>
      </c>
      <c r="Q389" s="23">
        <v>0</v>
      </c>
      <c r="R389" s="21">
        <v>0</v>
      </c>
      <c r="S389" s="21">
        <v>0</v>
      </c>
      <c r="T389" s="21">
        <v>0</v>
      </c>
      <c r="U389" s="22">
        <f t="shared" si="27"/>
        <v>0</v>
      </c>
      <c r="V389" s="23">
        <v>0</v>
      </c>
      <c r="W389" s="21">
        <v>0</v>
      </c>
      <c r="X389" s="21">
        <v>0</v>
      </c>
      <c r="Y389" s="21">
        <v>0</v>
      </c>
      <c r="Z389" s="22">
        <f t="shared" si="28"/>
        <v>0</v>
      </c>
      <c r="AA389" s="23">
        <v>0</v>
      </c>
      <c r="AB389" s="27">
        <f t="shared" si="29"/>
        <v>0</v>
      </c>
    </row>
    <row r="390" spans="1:28" x14ac:dyDescent="0.25">
      <c r="A390" s="18"/>
      <c r="B390" s="18" t="s">
        <v>2829</v>
      </c>
      <c r="C390" s="18" t="s">
        <v>2830</v>
      </c>
      <c r="D390" s="3" t="s">
        <v>1445</v>
      </c>
      <c r="E390" s="3" t="s">
        <v>4445</v>
      </c>
      <c r="F390" s="3" t="s">
        <v>42</v>
      </c>
      <c r="G390" s="3" t="s">
        <v>4467</v>
      </c>
      <c r="H390" s="21">
        <v>0</v>
      </c>
      <c r="I390" s="21">
        <v>0</v>
      </c>
      <c r="J390" s="21">
        <v>0</v>
      </c>
      <c r="K390" s="22">
        <f t="shared" si="25"/>
        <v>0</v>
      </c>
      <c r="L390" s="23">
        <v>0</v>
      </c>
      <c r="M390" s="21">
        <v>0</v>
      </c>
      <c r="N390" s="21">
        <v>0</v>
      </c>
      <c r="O390" s="21">
        <v>0</v>
      </c>
      <c r="P390" s="22">
        <f t="shared" si="26"/>
        <v>0</v>
      </c>
      <c r="Q390" s="23">
        <v>0</v>
      </c>
      <c r="R390" s="21">
        <v>0</v>
      </c>
      <c r="S390" s="21">
        <v>0</v>
      </c>
      <c r="T390" s="21">
        <v>0</v>
      </c>
      <c r="U390" s="22">
        <f t="shared" si="27"/>
        <v>0</v>
      </c>
      <c r="V390" s="23">
        <v>0</v>
      </c>
      <c r="W390" s="21">
        <v>0</v>
      </c>
      <c r="X390" s="21">
        <v>0</v>
      </c>
      <c r="Y390" s="21">
        <v>0</v>
      </c>
      <c r="Z390" s="22">
        <f t="shared" si="28"/>
        <v>0</v>
      </c>
      <c r="AA390" s="23">
        <v>0</v>
      </c>
      <c r="AB390" s="27">
        <f t="shared" si="29"/>
        <v>0</v>
      </c>
    </row>
    <row r="391" spans="1:28" x14ac:dyDescent="0.25">
      <c r="A391" s="18"/>
      <c r="B391" s="18" t="s">
        <v>2831</v>
      </c>
      <c r="C391" s="18" t="s">
        <v>2832</v>
      </c>
      <c r="D391" s="3" t="s">
        <v>1446</v>
      </c>
      <c r="E391" s="3" t="s">
        <v>4446</v>
      </c>
      <c r="F391" s="3" t="s">
        <v>42</v>
      </c>
      <c r="G391" s="3" t="s">
        <v>4468</v>
      </c>
      <c r="H391" s="21">
        <v>0</v>
      </c>
      <c r="I391" s="21">
        <v>0</v>
      </c>
      <c r="J391" s="21">
        <v>0</v>
      </c>
      <c r="K391" s="22">
        <f t="shared" ref="K391:K454" si="30">SUM(H391:J391)</f>
        <v>0</v>
      </c>
      <c r="L391" s="23">
        <v>0</v>
      </c>
      <c r="M391" s="21">
        <v>0</v>
      </c>
      <c r="N391" s="21">
        <v>0</v>
      </c>
      <c r="O391" s="21">
        <v>0</v>
      </c>
      <c r="P391" s="22">
        <f t="shared" ref="P391:P454" si="31">SUM(M391:O391)</f>
        <v>0</v>
      </c>
      <c r="Q391" s="23">
        <v>0</v>
      </c>
      <c r="R391" s="21">
        <v>0</v>
      </c>
      <c r="S391" s="21">
        <v>0</v>
      </c>
      <c r="T391" s="21">
        <v>0</v>
      </c>
      <c r="U391" s="22">
        <f t="shared" ref="U391:U454" si="32">SUM(R391:T391)</f>
        <v>0</v>
      </c>
      <c r="V391" s="23">
        <v>0</v>
      </c>
      <c r="W391" s="21">
        <v>0</v>
      </c>
      <c r="X391" s="21">
        <v>0</v>
      </c>
      <c r="Y391" s="21">
        <v>0</v>
      </c>
      <c r="Z391" s="22">
        <f t="shared" ref="Z391:Z454" si="33">SUM(W391:Y391)</f>
        <v>0</v>
      </c>
      <c r="AA391" s="23">
        <v>0</v>
      </c>
      <c r="AB391" s="27">
        <f t="shared" ref="AB391:AB454" si="34">(K391+P391+U391+Z391)</f>
        <v>0</v>
      </c>
    </row>
    <row r="392" spans="1:28" x14ac:dyDescent="0.25">
      <c r="A392" s="18"/>
      <c r="B392" s="18" t="s">
        <v>2833</v>
      </c>
      <c r="C392" s="18" t="s">
        <v>2834</v>
      </c>
      <c r="D392" s="3" t="s">
        <v>1447</v>
      </c>
      <c r="E392" s="3" t="s">
        <v>4447</v>
      </c>
      <c r="F392" s="3" t="s">
        <v>42</v>
      </c>
      <c r="G392" s="3" t="s">
        <v>4469</v>
      </c>
      <c r="H392" s="21">
        <v>0</v>
      </c>
      <c r="I392" s="21">
        <v>0</v>
      </c>
      <c r="J392" s="21">
        <v>0</v>
      </c>
      <c r="K392" s="22">
        <f t="shared" si="30"/>
        <v>0</v>
      </c>
      <c r="L392" s="23">
        <v>0</v>
      </c>
      <c r="M392" s="21">
        <v>0</v>
      </c>
      <c r="N392" s="21">
        <v>0</v>
      </c>
      <c r="O392" s="21">
        <v>0</v>
      </c>
      <c r="P392" s="22">
        <f t="shared" si="31"/>
        <v>0</v>
      </c>
      <c r="Q392" s="23">
        <v>0</v>
      </c>
      <c r="R392" s="21">
        <v>0</v>
      </c>
      <c r="S392" s="21">
        <v>0</v>
      </c>
      <c r="T392" s="21">
        <v>0</v>
      </c>
      <c r="U392" s="22">
        <f t="shared" si="32"/>
        <v>0</v>
      </c>
      <c r="V392" s="23">
        <v>0</v>
      </c>
      <c r="W392" s="21">
        <v>0</v>
      </c>
      <c r="X392" s="21">
        <v>0</v>
      </c>
      <c r="Y392" s="21">
        <v>0</v>
      </c>
      <c r="Z392" s="22">
        <f t="shared" si="33"/>
        <v>0</v>
      </c>
      <c r="AA392" s="23">
        <v>0</v>
      </c>
      <c r="AB392" s="27">
        <f t="shared" si="34"/>
        <v>0</v>
      </c>
    </row>
    <row r="393" spans="1:28" x14ac:dyDescent="0.25">
      <c r="A393" s="18"/>
      <c r="B393" s="18" t="s">
        <v>2835</v>
      </c>
      <c r="C393" s="18" t="s">
        <v>2836</v>
      </c>
      <c r="D393" s="3" t="s">
        <v>1448</v>
      </c>
      <c r="E393" s="3" t="s">
        <v>4448</v>
      </c>
      <c r="F393" s="3" t="s">
        <v>42</v>
      </c>
      <c r="G393" s="3" t="s">
        <v>4470</v>
      </c>
      <c r="H393" s="21">
        <v>0</v>
      </c>
      <c r="I393" s="21">
        <v>0</v>
      </c>
      <c r="J393" s="21">
        <v>0</v>
      </c>
      <c r="K393" s="22">
        <f t="shared" si="30"/>
        <v>0</v>
      </c>
      <c r="L393" s="23">
        <v>0</v>
      </c>
      <c r="M393" s="21">
        <v>0</v>
      </c>
      <c r="N393" s="21">
        <v>0</v>
      </c>
      <c r="O393" s="21">
        <v>0</v>
      </c>
      <c r="P393" s="22">
        <f t="shared" si="31"/>
        <v>0</v>
      </c>
      <c r="Q393" s="23">
        <v>0</v>
      </c>
      <c r="R393" s="21">
        <v>0</v>
      </c>
      <c r="S393" s="21">
        <v>0</v>
      </c>
      <c r="T393" s="21">
        <v>0</v>
      </c>
      <c r="U393" s="22">
        <f t="shared" si="32"/>
        <v>0</v>
      </c>
      <c r="V393" s="23">
        <v>0</v>
      </c>
      <c r="W393" s="21">
        <v>0</v>
      </c>
      <c r="X393" s="21">
        <v>0</v>
      </c>
      <c r="Y393" s="21">
        <v>0</v>
      </c>
      <c r="Z393" s="22">
        <f t="shared" si="33"/>
        <v>0</v>
      </c>
      <c r="AA393" s="23">
        <v>0</v>
      </c>
      <c r="AB393" s="27">
        <f t="shared" si="34"/>
        <v>0</v>
      </c>
    </row>
    <row r="394" spans="1:28" x14ac:dyDescent="0.25">
      <c r="A394" s="18"/>
      <c r="B394" s="18" t="s">
        <v>2837</v>
      </c>
      <c r="C394" s="18" t="s">
        <v>2838</v>
      </c>
      <c r="D394" s="3" t="s">
        <v>1449</v>
      </c>
      <c r="E394" s="3" t="s">
        <v>4449</v>
      </c>
      <c r="F394" s="3" t="s">
        <v>42</v>
      </c>
      <c r="G394" s="3" t="s">
        <v>4471</v>
      </c>
      <c r="H394" s="21">
        <v>0</v>
      </c>
      <c r="I394" s="21">
        <v>0</v>
      </c>
      <c r="J394" s="21">
        <v>0</v>
      </c>
      <c r="K394" s="22">
        <f t="shared" si="30"/>
        <v>0</v>
      </c>
      <c r="L394" s="23">
        <v>0</v>
      </c>
      <c r="M394" s="21">
        <v>0</v>
      </c>
      <c r="N394" s="21">
        <v>0</v>
      </c>
      <c r="O394" s="21">
        <v>0</v>
      </c>
      <c r="P394" s="22">
        <f t="shared" si="31"/>
        <v>0</v>
      </c>
      <c r="Q394" s="23">
        <v>0</v>
      </c>
      <c r="R394" s="21">
        <v>0</v>
      </c>
      <c r="S394" s="21">
        <v>0</v>
      </c>
      <c r="T394" s="21">
        <v>0</v>
      </c>
      <c r="U394" s="22">
        <f t="shared" si="32"/>
        <v>0</v>
      </c>
      <c r="V394" s="23">
        <v>0</v>
      </c>
      <c r="W394" s="21">
        <v>0</v>
      </c>
      <c r="X394" s="21">
        <v>0</v>
      </c>
      <c r="Y394" s="21">
        <v>0</v>
      </c>
      <c r="Z394" s="22">
        <f t="shared" si="33"/>
        <v>0</v>
      </c>
      <c r="AA394" s="23">
        <v>0</v>
      </c>
      <c r="AB394" s="27">
        <f t="shared" si="34"/>
        <v>0</v>
      </c>
    </row>
    <row r="395" spans="1:28" x14ac:dyDescent="0.25">
      <c r="A395" s="18"/>
      <c r="B395" s="18" t="s">
        <v>2839</v>
      </c>
      <c r="C395" s="18" t="s">
        <v>2840</v>
      </c>
      <c r="D395" s="3" t="s">
        <v>1450</v>
      </c>
      <c r="E395" s="3" t="s">
        <v>4450</v>
      </c>
      <c r="F395" s="3" t="s">
        <v>42</v>
      </c>
      <c r="G395" s="3" t="s">
        <v>4472</v>
      </c>
      <c r="H395" s="21">
        <v>0</v>
      </c>
      <c r="I395" s="21">
        <v>0</v>
      </c>
      <c r="J395" s="21">
        <v>0</v>
      </c>
      <c r="K395" s="22">
        <f t="shared" si="30"/>
        <v>0</v>
      </c>
      <c r="L395" s="23">
        <v>0</v>
      </c>
      <c r="M395" s="21">
        <v>0</v>
      </c>
      <c r="N395" s="21">
        <v>0</v>
      </c>
      <c r="O395" s="21">
        <v>0</v>
      </c>
      <c r="P395" s="22">
        <f t="shared" si="31"/>
        <v>0</v>
      </c>
      <c r="Q395" s="23">
        <v>0</v>
      </c>
      <c r="R395" s="21">
        <v>0</v>
      </c>
      <c r="S395" s="21">
        <v>0</v>
      </c>
      <c r="T395" s="21">
        <v>0</v>
      </c>
      <c r="U395" s="22">
        <f t="shared" si="32"/>
        <v>0</v>
      </c>
      <c r="V395" s="23">
        <v>0</v>
      </c>
      <c r="W395" s="21">
        <v>0</v>
      </c>
      <c r="X395" s="21">
        <v>0</v>
      </c>
      <c r="Y395" s="21">
        <v>0</v>
      </c>
      <c r="Z395" s="22">
        <f t="shared" si="33"/>
        <v>0</v>
      </c>
      <c r="AA395" s="23">
        <v>0</v>
      </c>
      <c r="AB395" s="27">
        <f t="shared" si="34"/>
        <v>0</v>
      </c>
    </row>
    <row r="396" spans="1:28" x14ac:dyDescent="0.25">
      <c r="A396" s="18"/>
      <c r="B396" s="18" t="s">
        <v>2841</v>
      </c>
      <c r="C396" s="18" t="s">
        <v>2842</v>
      </c>
      <c r="D396" s="3" t="s">
        <v>1451</v>
      </c>
      <c r="E396" s="3" t="s">
        <v>4451</v>
      </c>
      <c r="F396" s="3" t="s">
        <v>42</v>
      </c>
      <c r="G396" s="3" t="s">
        <v>4473</v>
      </c>
      <c r="H396" s="21">
        <v>0</v>
      </c>
      <c r="I396" s="21">
        <v>0</v>
      </c>
      <c r="J396" s="21">
        <v>0</v>
      </c>
      <c r="K396" s="22">
        <f t="shared" si="30"/>
        <v>0</v>
      </c>
      <c r="L396" s="23">
        <v>0</v>
      </c>
      <c r="M396" s="21">
        <v>0</v>
      </c>
      <c r="N396" s="21">
        <v>0</v>
      </c>
      <c r="O396" s="21">
        <v>0</v>
      </c>
      <c r="P396" s="22">
        <f t="shared" si="31"/>
        <v>0</v>
      </c>
      <c r="Q396" s="23">
        <v>0</v>
      </c>
      <c r="R396" s="21">
        <v>0</v>
      </c>
      <c r="S396" s="21">
        <v>0</v>
      </c>
      <c r="T396" s="21">
        <v>0</v>
      </c>
      <c r="U396" s="22">
        <f t="shared" si="32"/>
        <v>0</v>
      </c>
      <c r="V396" s="23">
        <v>0</v>
      </c>
      <c r="W396" s="21">
        <v>0</v>
      </c>
      <c r="X396" s="21">
        <v>0</v>
      </c>
      <c r="Y396" s="21">
        <v>0</v>
      </c>
      <c r="Z396" s="22">
        <f t="shared" si="33"/>
        <v>0</v>
      </c>
      <c r="AA396" s="23">
        <v>0</v>
      </c>
      <c r="AB396" s="27">
        <f t="shared" si="34"/>
        <v>0</v>
      </c>
    </row>
    <row r="397" spans="1:28" x14ac:dyDescent="0.25">
      <c r="A397" s="18"/>
      <c r="B397" s="18" t="s">
        <v>2843</v>
      </c>
      <c r="C397" s="18" t="s">
        <v>2844</v>
      </c>
      <c r="D397" s="3" t="s">
        <v>1452</v>
      </c>
      <c r="E397" s="3" t="s">
        <v>4452</v>
      </c>
      <c r="F397" s="3" t="s">
        <v>42</v>
      </c>
      <c r="G397" s="3" t="s">
        <v>4474</v>
      </c>
      <c r="H397" s="21">
        <v>0</v>
      </c>
      <c r="I397" s="21">
        <v>0</v>
      </c>
      <c r="J397" s="21">
        <v>0</v>
      </c>
      <c r="K397" s="22">
        <f t="shared" si="30"/>
        <v>0</v>
      </c>
      <c r="L397" s="23">
        <v>0</v>
      </c>
      <c r="M397" s="21">
        <v>0</v>
      </c>
      <c r="N397" s="21">
        <v>0</v>
      </c>
      <c r="O397" s="21">
        <v>0</v>
      </c>
      <c r="P397" s="22">
        <f t="shared" si="31"/>
        <v>0</v>
      </c>
      <c r="Q397" s="23">
        <v>0</v>
      </c>
      <c r="R397" s="21">
        <v>0</v>
      </c>
      <c r="S397" s="21">
        <v>0</v>
      </c>
      <c r="T397" s="21">
        <v>0</v>
      </c>
      <c r="U397" s="22">
        <f t="shared" si="32"/>
        <v>0</v>
      </c>
      <c r="V397" s="23">
        <v>0</v>
      </c>
      <c r="W397" s="21">
        <v>0</v>
      </c>
      <c r="X397" s="21">
        <v>0</v>
      </c>
      <c r="Y397" s="21">
        <v>0</v>
      </c>
      <c r="Z397" s="22">
        <f t="shared" si="33"/>
        <v>0</v>
      </c>
      <c r="AA397" s="23">
        <v>0</v>
      </c>
      <c r="AB397" s="27">
        <f t="shared" si="34"/>
        <v>0</v>
      </c>
    </row>
    <row r="398" spans="1:28" x14ac:dyDescent="0.25">
      <c r="A398" s="18"/>
      <c r="B398" s="18" t="s">
        <v>2845</v>
      </c>
      <c r="C398" s="18" t="s">
        <v>2846</v>
      </c>
      <c r="D398" s="3" t="s">
        <v>1453</v>
      </c>
      <c r="E398" s="3" t="s">
        <v>4453</v>
      </c>
      <c r="F398" s="3" t="s">
        <v>42</v>
      </c>
      <c r="G398" s="3" t="s">
        <v>4475</v>
      </c>
      <c r="H398" s="21">
        <v>0</v>
      </c>
      <c r="I398" s="21">
        <v>0</v>
      </c>
      <c r="J398" s="21">
        <v>0</v>
      </c>
      <c r="K398" s="22">
        <f t="shared" si="30"/>
        <v>0</v>
      </c>
      <c r="L398" s="23">
        <v>0</v>
      </c>
      <c r="M398" s="21">
        <v>0</v>
      </c>
      <c r="N398" s="21">
        <v>0</v>
      </c>
      <c r="O398" s="21">
        <v>0</v>
      </c>
      <c r="P398" s="22">
        <f t="shared" si="31"/>
        <v>0</v>
      </c>
      <c r="Q398" s="23">
        <v>0</v>
      </c>
      <c r="R398" s="21">
        <v>0</v>
      </c>
      <c r="S398" s="21">
        <v>0</v>
      </c>
      <c r="T398" s="21">
        <v>0</v>
      </c>
      <c r="U398" s="22">
        <f t="shared" si="32"/>
        <v>0</v>
      </c>
      <c r="V398" s="23">
        <v>0</v>
      </c>
      <c r="W398" s="21">
        <v>0</v>
      </c>
      <c r="X398" s="21">
        <v>0</v>
      </c>
      <c r="Y398" s="21">
        <v>0</v>
      </c>
      <c r="Z398" s="22">
        <f t="shared" si="33"/>
        <v>0</v>
      </c>
      <c r="AA398" s="23">
        <v>0</v>
      </c>
      <c r="AB398" s="27">
        <f t="shared" si="34"/>
        <v>0</v>
      </c>
    </row>
    <row r="399" spans="1:28" x14ac:dyDescent="0.25">
      <c r="A399" s="18"/>
      <c r="B399" s="18" t="s">
        <v>2847</v>
      </c>
      <c r="C399" s="18" t="s">
        <v>2848</v>
      </c>
      <c r="D399" s="3" t="s">
        <v>1454</v>
      </c>
      <c r="E399" s="3" t="s">
        <v>4454</v>
      </c>
      <c r="F399" s="3" t="s">
        <v>42</v>
      </c>
      <c r="G399" s="3" t="s">
        <v>4476</v>
      </c>
      <c r="H399" s="21">
        <v>0</v>
      </c>
      <c r="I399" s="21">
        <v>0</v>
      </c>
      <c r="J399" s="21">
        <v>0</v>
      </c>
      <c r="K399" s="22">
        <f t="shared" si="30"/>
        <v>0</v>
      </c>
      <c r="L399" s="23">
        <v>0</v>
      </c>
      <c r="M399" s="21">
        <v>0</v>
      </c>
      <c r="N399" s="21">
        <v>0</v>
      </c>
      <c r="O399" s="21">
        <v>0</v>
      </c>
      <c r="P399" s="22">
        <f t="shared" si="31"/>
        <v>0</v>
      </c>
      <c r="Q399" s="23">
        <v>0</v>
      </c>
      <c r="R399" s="21">
        <v>0</v>
      </c>
      <c r="S399" s="21">
        <v>0</v>
      </c>
      <c r="T399" s="21">
        <v>0</v>
      </c>
      <c r="U399" s="22">
        <f t="shared" si="32"/>
        <v>0</v>
      </c>
      <c r="V399" s="23">
        <v>0</v>
      </c>
      <c r="W399" s="21">
        <v>0</v>
      </c>
      <c r="X399" s="21">
        <v>0</v>
      </c>
      <c r="Y399" s="21">
        <v>0</v>
      </c>
      <c r="Z399" s="22">
        <f t="shared" si="33"/>
        <v>0</v>
      </c>
      <c r="AA399" s="23">
        <v>0</v>
      </c>
      <c r="AB399" s="27">
        <f t="shared" si="34"/>
        <v>0</v>
      </c>
    </row>
    <row r="400" spans="1:28" x14ac:dyDescent="0.25">
      <c r="A400" s="18"/>
      <c r="B400" s="18" t="s">
        <v>2849</v>
      </c>
      <c r="C400" s="18" t="s">
        <v>2850</v>
      </c>
      <c r="D400" s="3" t="s">
        <v>1455</v>
      </c>
      <c r="E400" s="3" t="s">
        <v>4455</v>
      </c>
      <c r="F400" s="3" t="s">
        <v>42</v>
      </c>
      <c r="G400" s="3" t="s">
        <v>4477</v>
      </c>
      <c r="H400" s="21">
        <v>0</v>
      </c>
      <c r="I400" s="21">
        <v>0</v>
      </c>
      <c r="J400" s="21">
        <v>0</v>
      </c>
      <c r="K400" s="22">
        <f t="shared" si="30"/>
        <v>0</v>
      </c>
      <c r="L400" s="23">
        <v>0</v>
      </c>
      <c r="M400" s="21">
        <v>0</v>
      </c>
      <c r="N400" s="21">
        <v>0</v>
      </c>
      <c r="O400" s="21">
        <v>0</v>
      </c>
      <c r="P400" s="22">
        <f t="shared" si="31"/>
        <v>0</v>
      </c>
      <c r="Q400" s="23">
        <v>0</v>
      </c>
      <c r="R400" s="21">
        <v>0</v>
      </c>
      <c r="S400" s="21">
        <v>0</v>
      </c>
      <c r="T400" s="21">
        <v>0</v>
      </c>
      <c r="U400" s="22">
        <f t="shared" si="32"/>
        <v>0</v>
      </c>
      <c r="V400" s="23">
        <v>0</v>
      </c>
      <c r="W400" s="21">
        <v>0</v>
      </c>
      <c r="X400" s="21">
        <v>0</v>
      </c>
      <c r="Y400" s="21">
        <v>0</v>
      </c>
      <c r="Z400" s="22">
        <f t="shared" si="33"/>
        <v>0</v>
      </c>
      <c r="AA400" s="23">
        <v>0</v>
      </c>
      <c r="AB400" s="27">
        <f t="shared" si="34"/>
        <v>0</v>
      </c>
    </row>
    <row r="401" spans="1:28" x14ac:dyDescent="0.25">
      <c r="A401" s="18"/>
      <c r="B401" s="18" t="s">
        <v>2851</v>
      </c>
      <c r="C401" s="18" t="s">
        <v>2852</v>
      </c>
      <c r="D401" s="3" t="s">
        <v>1456</v>
      </c>
      <c r="E401" s="3" t="s">
        <v>4456</v>
      </c>
      <c r="F401" s="3" t="s">
        <v>42</v>
      </c>
      <c r="G401" s="3" t="s">
        <v>4478</v>
      </c>
      <c r="H401" s="21">
        <v>0</v>
      </c>
      <c r="I401" s="21">
        <v>0</v>
      </c>
      <c r="J401" s="21">
        <v>0</v>
      </c>
      <c r="K401" s="22">
        <f t="shared" si="30"/>
        <v>0</v>
      </c>
      <c r="L401" s="23">
        <v>0</v>
      </c>
      <c r="M401" s="21">
        <v>0</v>
      </c>
      <c r="N401" s="21">
        <v>0</v>
      </c>
      <c r="O401" s="21">
        <v>0</v>
      </c>
      <c r="P401" s="22">
        <f t="shared" si="31"/>
        <v>0</v>
      </c>
      <c r="Q401" s="23">
        <v>0</v>
      </c>
      <c r="R401" s="21">
        <v>0</v>
      </c>
      <c r="S401" s="21">
        <v>0</v>
      </c>
      <c r="T401" s="21">
        <v>0</v>
      </c>
      <c r="U401" s="22">
        <f t="shared" si="32"/>
        <v>0</v>
      </c>
      <c r="V401" s="23">
        <v>0</v>
      </c>
      <c r="W401" s="21">
        <v>0</v>
      </c>
      <c r="X401" s="21">
        <v>0</v>
      </c>
      <c r="Y401" s="21">
        <v>0</v>
      </c>
      <c r="Z401" s="22">
        <f t="shared" si="33"/>
        <v>0</v>
      </c>
      <c r="AA401" s="23">
        <v>0</v>
      </c>
      <c r="AB401" s="27">
        <f t="shared" si="34"/>
        <v>0</v>
      </c>
    </row>
    <row r="402" spans="1:28" x14ac:dyDescent="0.25">
      <c r="A402" s="18"/>
      <c r="B402" s="18" t="s">
        <v>2853</v>
      </c>
      <c r="C402" s="18" t="s">
        <v>2854</v>
      </c>
      <c r="D402" s="3" t="s">
        <v>1457</v>
      </c>
      <c r="E402" s="3" t="s">
        <v>4457</v>
      </c>
      <c r="F402" s="3" t="s">
        <v>42</v>
      </c>
      <c r="G402" s="3" t="s">
        <v>4479</v>
      </c>
      <c r="H402" s="21">
        <v>0</v>
      </c>
      <c r="I402" s="21">
        <v>0</v>
      </c>
      <c r="J402" s="21">
        <v>0</v>
      </c>
      <c r="K402" s="22">
        <f t="shared" si="30"/>
        <v>0</v>
      </c>
      <c r="L402" s="23">
        <v>0</v>
      </c>
      <c r="M402" s="21">
        <v>0</v>
      </c>
      <c r="N402" s="21">
        <v>0</v>
      </c>
      <c r="O402" s="21">
        <v>0</v>
      </c>
      <c r="P402" s="22">
        <f t="shared" si="31"/>
        <v>0</v>
      </c>
      <c r="Q402" s="23">
        <v>0</v>
      </c>
      <c r="R402" s="21">
        <v>0</v>
      </c>
      <c r="S402" s="21">
        <v>0</v>
      </c>
      <c r="T402" s="21">
        <v>0</v>
      </c>
      <c r="U402" s="22">
        <f t="shared" si="32"/>
        <v>0</v>
      </c>
      <c r="V402" s="23">
        <v>0</v>
      </c>
      <c r="W402" s="21">
        <v>0</v>
      </c>
      <c r="X402" s="21">
        <v>0</v>
      </c>
      <c r="Y402" s="21">
        <v>0</v>
      </c>
      <c r="Z402" s="22">
        <f t="shared" si="33"/>
        <v>0</v>
      </c>
      <c r="AA402" s="23">
        <v>0</v>
      </c>
      <c r="AB402" s="27">
        <f t="shared" si="34"/>
        <v>0</v>
      </c>
    </row>
    <row r="403" spans="1:28" x14ac:dyDescent="0.25">
      <c r="A403" s="18"/>
      <c r="B403" s="18" t="s">
        <v>2855</v>
      </c>
      <c r="C403" s="18" t="s">
        <v>2856</v>
      </c>
      <c r="D403" s="3" t="s">
        <v>1458</v>
      </c>
      <c r="E403" s="3" t="s">
        <v>4458</v>
      </c>
      <c r="F403" s="3" t="s">
        <v>42</v>
      </c>
      <c r="G403" s="3" t="s">
        <v>4480</v>
      </c>
      <c r="H403" s="21">
        <v>0</v>
      </c>
      <c r="I403" s="21">
        <v>0</v>
      </c>
      <c r="J403" s="21">
        <v>0</v>
      </c>
      <c r="K403" s="22">
        <f t="shared" si="30"/>
        <v>0</v>
      </c>
      <c r="L403" s="23">
        <v>0</v>
      </c>
      <c r="M403" s="21">
        <v>0</v>
      </c>
      <c r="N403" s="21">
        <v>0</v>
      </c>
      <c r="O403" s="21">
        <v>0</v>
      </c>
      <c r="P403" s="22">
        <f t="shared" si="31"/>
        <v>0</v>
      </c>
      <c r="Q403" s="23">
        <v>0</v>
      </c>
      <c r="R403" s="21">
        <v>0</v>
      </c>
      <c r="S403" s="21">
        <v>0</v>
      </c>
      <c r="T403" s="21">
        <v>0</v>
      </c>
      <c r="U403" s="22">
        <f t="shared" si="32"/>
        <v>0</v>
      </c>
      <c r="V403" s="23">
        <v>0</v>
      </c>
      <c r="W403" s="21">
        <v>0</v>
      </c>
      <c r="X403" s="21">
        <v>0</v>
      </c>
      <c r="Y403" s="21">
        <v>0</v>
      </c>
      <c r="Z403" s="22">
        <f t="shared" si="33"/>
        <v>0</v>
      </c>
      <c r="AA403" s="23">
        <v>0</v>
      </c>
      <c r="AB403" s="27">
        <f t="shared" si="34"/>
        <v>0</v>
      </c>
    </row>
    <row r="404" spans="1:28" x14ac:dyDescent="0.25">
      <c r="A404" s="18"/>
      <c r="B404" s="18" t="s">
        <v>2857</v>
      </c>
      <c r="C404" s="18" t="s">
        <v>2858</v>
      </c>
      <c r="D404" s="3" t="s">
        <v>1459</v>
      </c>
      <c r="E404" s="3" t="s">
        <v>4459</v>
      </c>
      <c r="F404" s="3" t="s">
        <v>42</v>
      </c>
      <c r="G404" s="3" t="s">
        <v>4481</v>
      </c>
      <c r="H404" s="21">
        <v>0</v>
      </c>
      <c r="I404" s="21">
        <v>0</v>
      </c>
      <c r="J404" s="21">
        <v>0</v>
      </c>
      <c r="K404" s="22">
        <f t="shared" si="30"/>
        <v>0</v>
      </c>
      <c r="L404" s="23">
        <v>0</v>
      </c>
      <c r="M404" s="21">
        <v>0</v>
      </c>
      <c r="N404" s="21">
        <v>0</v>
      </c>
      <c r="O404" s="21">
        <v>0</v>
      </c>
      <c r="P404" s="22">
        <f t="shared" si="31"/>
        <v>0</v>
      </c>
      <c r="Q404" s="23">
        <v>0</v>
      </c>
      <c r="R404" s="21">
        <v>0</v>
      </c>
      <c r="S404" s="21">
        <v>0</v>
      </c>
      <c r="T404" s="21">
        <v>0</v>
      </c>
      <c r="U404" s="22">
        <f t="shared" si="32"/>
        <v>0</v>
      </c>
      <c r="V404" s="23">
        <v>0</v>
      </c>
      <c r="W404" s="21">
        <v>0</v>
      </c>
      <c r="X404" s="21">
        <v>0</v>
      </c>
      <c r="Y404" s="21">
        <v>0</v>
      </c>
      <c r="Z404" s="22">
        <f t="shared" si="33"/>
        <v>0</v>
      </c>
      <c r="AA404" s="23">
        <v>0</v>
      </c>
      <c r="AB404" s="27">
        <f t="shared" si="34"/>
        <v>0</v>
      </c>
    </row>
    <row r="405" spans="1:28" x14ac:dyDescent="0.25">
      <c r="A405" s="18"/>
      <c r="B405" s="18" t="s">
        <v>2859</v>
      </c>
      <c r="C405" s="18" t="s">
        <v>2860</v>
      </c>
      <c r="D405" s="3" t="s">
        <v>1460</v>
      </c>
      <c r="E405" s="3" t="s">
        <v>4460</v>
      </c>
      <c r="F405" s="3" t="s">
        <v>42</v>
      </c>
      <c r="G405" s="3" t="s">
        <v>4482</v>
      </c>
      <c r="H405" s="21">
        <v>0</v>
      </c>
      <c r="I405" s="21">
        <v>0</v>
      </c>
      <c r="J405" s="21">
        <v>0</v>
      </c>
      <c r="K405" s="22">
        <f t="shared" si="30"/>
        <v>0</v>
      </c>
      <c r="L405" s="23">
        <v>0</v>
      </c>
      <c r="M405" s="21">
        <v>0</v>
      </c>
      <c r="N405" s="21">
        <v>0</v>
      </c>
      <c r="O405" s="21">
        <v>0</v>
      </c>
      <c r="P405" s="22">
        <f t="shared" si="31"/>
        <v>0</v>
      </c>
      <c r="Q405" s="23">
        <v>0</v>
      </c>
      <c r="R405" s="21">
        <v>0</v>
      </c>
      <c r="S405" s="21">
        <v>0</v>
      </c>
      <c r="T405" s="21">
        <v>0</v>
      </c>
      <c r="U405" s="22">
        <f t="shared" si="32"/>
        <v>0</v>
      </c>
      <c r="V405" s="23">
        <v>0</v>
      </c>
      <c r="W405" s="21">
        <v>0</v>
      </c>
      <c r="X405" s="21">
        <v>0</v>
      </c>
      <c r="Y405" s="21">
        <v>0</v>
      </c>
      <c r="Z405" s="22">
        <f t="shared" si="33"/>
        <v>0</v>
      </c>
      <c r="AA405" s="23">
        <v>0</v>
      </c>
      <c r="AB405" s="27">
        <f t="shared" si="34"/>
        <v>0</v>
      </c>
    </row>
    <row r="406" spans="1:28" x14ac:dyDescent="0.25">
      <c r="A406" s="18"/>
      <c r="B406" s="18" t="s">
        <v>2861</v>
      </c>
      <c r="C406" s="18" t="s">
        <v>2862</v>
      </c>
      <c r="D406" s="3" t="s">
        <v>1461</v>
      </c>
      <c r="E406" s="3" t="s">
        <v>4461</v>
      </c>
      <c r="F406" s="3" t="s">
        <v>42</v>
      </c>
      <c r="G406" s="3" t="s">
        <v>4483</v>
      </c>
      <c r="H406" s="21">
        <v>0</v>
      </c>
      <c r="I406" s="21">
        <v>0</v>
      </c>
      <c r="J406" s="21">
        <v>0</v>
      </c>
      <c r="K406" s="22">
        <f t="shared" si="30"/>
        <v>0</v>
      </c>
      <c r="L406" s="23">
        <v>0</v>
      </c>
      <c r="M406" s="21">
        <v>0</v>
      </c>
      <c r="N406" s="21">
        <v>0</v>
      </c>
      <c r="O406" s="21">
        <v>0</v>
      </c>
      <c r="P406" s="22">
        <f t="shared" si="31"/>
        <v>0</v>
      </c>
      <c r="Q406" s="23">
        <v>0</v>
      </c>
      <c r="R406" s="21">
        <v>0</v>
      </c>
      <c r="S406" s="21">
        <v>0</v>
      </c>
      <c r="T406" s="21">
        <v>0</v>
      </c>
      <c r="U406" s="22">
        <f t="shared" si="32"/>
        <v>0</v>
      </c>
      <c r="V406" s="23">
        <v>0</v>
      </c>
      <c r="W406" s="21">
        <v>0</v>
      </c>
      <c r="X406" s="21">
        <v>0</v>
      </c>
      <c r="Y406" s="21">
        <v>0</v>
      </c>
      <c r="Z406" s="22">
        <f t="shared" si="33"/>
        <v>0</v>
      </c>
      <c r="AA406" s="23">
        <v>0</v>
      </c>
      <c r="AB406" s="27">
        <f t="shared" si="34"/>
        <v>0</v>
      </c>
    </row>
    <row r="407" spans="1:28" x14ac:dyDescent="0.25">
      <c r="A407" s="18"/>
      <c r="B407" s="18" t="s">
        <v>2863</v>
      </c>
      <c r="C407" s="18" t="s">
        <v>2864</v>
      </c>
      <c r="D407" s="3" t="s">
        <v>1462</v>
      </c>
      <c r="E407" s="3" t="s">
        <v>4462</v>
      </c>
      <c r="F407" s="3" t="s">
        <v>42</v>
      </c>
      <c r="G407" s="3" t="s">
        <v>4484</v>
      </c>
      <c r="H407" s="21">
        <v>0</v>
      </c>
      <c r="I407" s="21">
        <v>0</v>
      </c>
      <c r="J407" s="21">
        <v>0</v>
      </c>
      <c r="K407" s="22">
        <f t="shared" si="30"/>
        <v>0</v>
      </c>
      <c r="L407" s="23">
        <v>0</v>
      </c>
      <c r="M407" s="21">
        <v>0</v>
      </c>
      <c r="N407" s="21">
        <v>0</v>
      </c>
      <c r="O407" s="21">
        <v>0</v>
      </c>
      <c r="P407" s="22">
        <f t="shared" si="31"/>
        <v>0</v>
      </c>
      <c r="Q407" s="23">
        <v>0</v>
      </c>
      <c r="R407" s="21">
        <v>0</v>
      </c>
      <c r="S407" s="21">
        <v>0</v>
      </c>
      <c r="T407" s="21">
        <v>0</v>
      </c>
      <c r="U407" s="22">
        <f t="shared" si="32"/>
        <v>0</v>
      </c>
      <c r="V407" s="23">
        <v>0</v>
      </c>
      <c r="W407" s="21">
        <v>0</v>
      </c>
      <c r="X407" s="21">
        <v>0</v>
      </c>
      <c r="Y407" s="21">
        <v>0</v>
      </c>
      <c r="Z407" s="22">
        <f t="shared" si="33"/>
        <v>0</v>
      </c>
      <c r="AA407" s="23">
        <v>0</v>
      </c>
      <c r="AB407" s="27">
        <f t="shared" si="34"/>
        <v>0</v>
      </c>
    </row>
    <row r="408" spans="1:28" x14ac:dyDescent="0.25">
      <c r="A408" s="18"/>
      <c r="B408" s="18" t="s">
        <v>2865</v>
      </c>
      <c r="C408" s="18" t="s">
        <v>2866</v>
      </c>
      <c r="D408" s="3" t="s">
        <v>1463</v>
      </c>
      <c r="E408" s="3" t="s">
        <v>4463</v>
      </c>
      <c r="F408" s="3" t="s">
        <v>42</v>
      </c>
      <c r="G408" s="3" t="s">
        <v>4485</v>
      </c>
      <c r="H408" s="21">
        <v>0</v>
      </c>
      <c r="I408" s="21">
        <v>0</v>
      </c>
      <c r="J408" s="21">
        <v>0</v>
      </c>
      <c r="K408" s="22">
        <f t="shared" si="30"/>
        <v>0</v>
      </c>
      <c r="L408" s="23">
        <v>0</v>
      </c>
      <c r="M408" s="21">
        <v>0</v>
      </c>
      <c r="N408" s="21">
        <v>0</v>
      </c>
      <c r="O408" s="21">
        <v>0</v>
      </c>
      <c r="P408" s="22">
        <f t="shared" si="31"/>
        <v>0</v>
      </c>
      <c r="Q408" s="23">
        <v>0</v>
      </c>
      <c r="R408" s="21">
        <v>0</v>
      </c>
      <c r="S408" s="21">
        <v>0</v>
      </c>
      <c r="T408" s="21">
        <v>0</v>
      </c>
      <c r="U408" s="22">
        <f t="shared" si="32"/>
        <v>0</v>
      </c>
      <c r="V408" s="23">
        <v>0</v>
      </c>
      <c r="W408" s="21">
        <v>0</v>
      </c>
      <c r="X408" s="21">
        <v>0</v>
      </c>
      <c r="Y408" s="21">
        <v>0</v>
      </c>
      <c r="Z408" s="22">
        <f t="shared" si="33"/>
        <v>0</v>
      </c>
      <c r="AA408" s="23">
        <v>0</v>
      </c>
      <c r="AB408" s="27">
        <f t="shared" si="34"/>
        <v>0</v>
      </c>
    </row>
    <row r="409" spans="1:28" x14ac:dyDescent="0.25">
      <c r="A409" s="18"/>
      <c r="B409" s="18" t="s">
        <v>2867</v>
      </c>
      <c r="C409" s="18" t="s">
        <v>2868</v>
      </c>
      <c r="D409" s="3" t="s">
        <v>1464</v>
      </c>
      <c r="E409" s="3" t="s">
        <v>4464</v>
      </c>
      <c r="F409" s="3" t="s">
        <v>42</v>
      </c>
      <c r="G409" s="3" t="s">
        <v>4486</v>
      </c>
      <c r="H409" s="21">
        <v>0</v>
      </c>
      <c r="I409" s="21">
        <v>0</v>
      </c>
      <c r="J409" s="21">
        <v>0</v>
      </c>
      <c r="K409" s="22">
        <f t="shared" si="30"/>
        <v>0</v>
      </c>
      <c r="L409" s="23">
        <v>0</v>
      </c>
      <c r="M409" s="21">
        <v>0</v>
      </c>
      <c r="N409" s="21">
        <v>0</v>
      </c>
      <c r="O409" s="21">
        <v>0</v>
      </c>
      <c r="P409" s="22">
        <f t="shared" si="31"/>
        <v>0</v>
      </c>
      <c r="Q409" s="23">
        <v>0</v>
      </c>
      <c r="R409" s="21">
        <v>0</v>
      </c>
      <c r="S409" s="21">
        <v>0</v>
      </c>
      <c r="T409" s="21">
        <v>0</v>
      </c>
      <c r="U409" s="22">
        <f t="shared" si="32"/>
        <v>0</v>
      </c>
      <c r="V409" s="23">
        <v>0</v>
      </c>
      <c r="W409" s="21">
        <v>0</v>
      </c>
      <c r="X409" s="21">
        <v>0</v>
      </c>
      <c r="Y409" s="21">
        <v>0</v>
      </c>
      <c r="Z409" s="22">
        <f t="shared" si="33"/>
        <v>0</v>
      </c>
      <c r="AA409" s="23">
        <v>0</v>
      </c>
      <c r="AB409" s="27">
        <f t="shared" si="34"/>
        <v>0</v>
      </c>
    </row>
    <row r="410" spans="1:28" x14ac:dyDescent="0.25">
      <c r="A410" s="18"/>
      <c r="B410" s="18" t="s">
        <v>2869</v>
      </c>
      <c r="C410" s="18" t="s">
        <v>2870</v>
      </c>
      <c r="D410" s="3" t="s">
        <v>1465</v>
      </c>
      <c r="E410" s="3" t="s">
        <v>4465</v>
      </c>
      <c r="F410" s="3" t="s">
        <v>42</v>
      </c>
      <c r="G410" s="3" t="s">
        <v>4487</v>
      </c>
      <c r="H410" s="21">
        <v>0</v>
      </c>
      <c r="I410" s="21">
        <v>0</v>
      </c>
      <c r="J410" s="21">
        <v>0</v>
      </c>
      <c r="K410" s="22">
        <f t="shared" si="30"/>
        <v>0</v>
      </c>
      <c r="L410" s="23">
        <v>0</v>
      </c>
      <c r="M410" s="21">
        <v>0</v>
      </c>
      <c r="N410" s="21">
        <v>0</v>
      </c>
      <c r="O410" s="21">
        <v>0</v>
      </c>
      <c r="P410" s="22">
        <f t="shared" si="31"/>
        <v>0</v>
      </c>
      <c r="Q410" s="23">
        <v>0</v>
      </c>
      <c r="R410" s="21">
        <v>0</v>
      </c>
      <c r="S410" s="21">
        <v>0</v>
      </c>
      <c r="T410" s="21">
        <v>0</v>
      </c>
      <c r="U410" s="22">
        <f t="shared" si="32"/>
        <v>0</v>
      </c>
      <c r="V410" s="23">
        <v>0</v>
      </c>
      <c r="W410" s="21">
        <v>0</v>
      </c>
      <c r="X410" s="21">
        <v>0</v>
      </c>
      <c r="Y410" s="21">
        <v>0</v>
      </c>
      <c r="Z410" s="22">
        <f t="shared" si="33"/>
        <v>0</v>
      </c>
      <c r="AA410" s="23">
        <v>0</v>
      </c>
      <c r="AB410" s="27">
        <f t="shared" si="34"/>
        <v>0</v>
      </c>
    </row>
    <row r="411" spans="1:28" x14ac:dyDescent="0.25">
      <c r="A411" s="18"/>
      <c r="B411" s="18" t="s">
        <v>2871</v>
      </c>
      <c r="C411" s="18" t="s">
        <v>2872</v>
      </c>
      <c r="D411" s="3" t="s">
        <v>1466</v>
      </c>
      <c r="E411" s="3" t="s">
        <v>4466</v>
      </c>
      <c r="F411" s="3" t="s">
        <v>42</v>
      </c>
      <c r="G411" s="3" t="s">
        <v>4488</v>
      </c>
      <c r="H411" s="21">
        <v>0</v>
      </c>
      <c r="I411" s="21">
        <v>0</v>
      </c>
      <c r="J411" s="21">
        <v>0</v>
      </c>
      <c r="K411" s="22">
        <f t="shared" si="30"/>
        <v>0</v>
      </c>
      <c r="L411" s="23">
        <v>0</v>
      </c>
      <c r="M411" s="21">
        <v>0</v>
      </c>
      <c r="N411" s="21">
        <v>0</v>
      </c>
      <c r="O411" s="21">
        <v>0</v>
      </c>
      <c r="P411" s="22">
        <f t="shared" si="31"/>
        <v>0</v>
      </c>
      <c r="Q411" s="23">
        <v>0</v>
      </c>
      <c r="R411" s="21">
        <v>0</v>
      </c>
      <c r="S411" s="21">
        <v>0</v>
      </c>
      <c r="T411" s="21">
        <v>0</v>
      </c>
      <c r="U411" s="22">
        <f t="shared" si="32"/>
        <v>0</v>
      </c>
      <c r="V411" s="23">
        <v>0</v>
      </c>
      <c r="W411" s="21">
        <v>0</v>
      </c>
      <c r="X411" s="21">
        <v>0</v>
      </c>
      <c r="Y411" s="21">
        <v>0</v>
      </c>
      <c r="Z411" s="22">
        <f t="shared" si="33"/>
        <v>0</v>
      </c>
      <c r="AA411" s="23">
        <v>0</v>
      </c>
      <c r="AB411" s="27">
        <f t="shared" si="34"/>
        <v>0</v>
      </c>
    </row>
    <row r="412" spans="1:28" x14ac:dyDescent="0.25">
      <c r="A412" s="18"/>
      <c r="B412" s="18" t="s">
        <v>2873</v>
      </c>
      <c r="C412" s="18" t="s">
        <v>2874</v>
      </c>
      <c r="D412" s="3" t="s">
        <v>1467</v>
      </c>
      <c r="E412" s="3" t="s">
        <v>4467</v>
      </c>
      <c r="F412" s="3" t="s">
        <v>42</v>
      </c>
      <c r="G412" s="3" t="s">
        <v>4489</v>
      </c>
      <c r="H412" s="21">
        <v>0</v>
      </c>
      <c r="I412" s="21">
        <v>0</v>
      </c>
      <c r="J412" s="21">
        <v>0</v>
      </c>
      <c r="K412" s="22">
        <f t="shared" si="30"/>
        <v>0</v>
      </c>
      <c r="L412" s="23">
        <v>0</v>
      </c>
      <c r="M412" s="21">
        <v>0</v>
      </c>
      <c r="N412" s="21">
        <v>0</v>
      </c>
      <c r="O412" s="21">
        <v>0</v>
      </c>
      <c r="P412" s="22">
        <f t="shared" si="31"/>
        <v>0</v>
      </c>
      <c r="Q412" s="23">
        <v>0</v>
      </c>
      <c r="R412" s="21">
        <v>0</v>
      </c>
      <c r="S412" s="21">
        <v>0</v>
      </c>
      <c r="T412" s="21">
        <v>0</v>
      </c>
      <c r="U412" s="22">
        <f t="shared" si="32"/>
        <v>0</v>
      </c>
      <c r="V412" s="23">
        <v>0</v>
      </c>
      <c r="W412" s="21">
        <v>0</v>
      </c>
      <c r="X412" s="21">
        <v>0</v>
      </c>
      <c r="Y412" s="21">
        <v>0</v>
      </c>
      <c r="Z412" s="22">
        <f t="shared" si="33"/>
        <v>0</v>
      </c>
      <c r="AA412" s="23">
        <v>0</v>
      </c>
      <c r="AB412" s="27">
        <f t="shared" si="34"/>
        <v>0</v>
      </c>
    </row>
    <row r="413" spans="1:28" x14ac:dyDescent="0.25">
      <c r="A413" s="18"/>
      <c r="B413" s="18" t="s">
        <v>2875</v>
      </c>
      <c r="C413" s="18" t="s">
        <v>2876</v>
      </c>
      <c r="D413" s="3" t="s">
        <v>1468</v>
      </c>
      <c r="E413" s="3" t="s">
        <v>4468</v>
      </c>
      <c r="F413" s="3" t="s">
        <v>42</v>
      </c>
      <c r="G413" s="3" t="s">
        <v>4490</v>
      </c>
      <c r="H413" s="21">
        <v>0</v>
      </c>
      <c r="I413" s="21">
        <v>0</v>
      </c>
      <c r="J413" s="21">
        <v>0</v>
      </c>
      <c r="K413" s="22">
        <f t="shared" si="30"/>
        <v>0</v>
      </c>
      <c r="L413" s="23">
        <v>0</v>
      </c>
      <c r="M413" s="21">
        <v>0</v>
      </c>
      <c r="N413" s="21">
        <v>0</v>
      </c>
      <c r="O413" s="21">
        <v>0</v>
      </c>
      <c r="P413" s="22">
        <f t="shared" si="31"/>
        <v>0</v>
      </c>
      <c r="Q413" s="23">
        <v>0</v>
      </c>
      <c r="R413" s="21">
        <v>0</v>
      </c>
      <c r="S413" s="21">
        <v>0</v>
      </c>
      <c r="T413" s="21">
        <v>0</v>
      </c>
      <c r="U413" s="22">
        <f t="shared" si="32"/>
        <v>0</v>
      </c>
      <c r="V413" s="23">
        <v>0</v>
      </c>
      <c r="W413" s="21">
        <v>0</v>
      </c>
      <c r="X413" s="21">
        <v>0</v>
      </c>
      <c r="Y413" s="21">
        <v>0</v>
      </c>
      <c r="Z413" s="22">
        <f t="shared" si="33"/>
        <v>0</v>
      </c>
      <c r="AA413" s="23">
        <v>0</v>
      </c>
      <c r="AB413" s="27">
        <f t="shared" si="34"/>
        <v>0</v>
      </c>
    </row>
    <row r="414" spans="1:28" x14ac:dyDescent="0.25">
      <c r="A414" s="18"/>
      <c r="B414" s="18" t="s">
        <v>2877</v>
      </c>
      <c r="C414" s="18" t="s">
        <v>2878</v>
      </c>
      <c r="D414" s="3" t="s">
        <v>1469</v>
      </c>
      <c r="E414" s="3" t="s">
        <v>4469</v>
      </c>
      <c r="F414" s="3" t="s">
        <v>42</v>
      </c>
      <c r="G414" s="3" t="s">
        <v>4491</v>
      </c>
      <c r="H414" s="21">
        <v>0</v>
      </c>
      <c r="I414" s="21">
        <v>0</v>
      </c>
      <c r="J414" s="21">
        <v>0</v>
      </c>
      <c r="K414" s="22">
        <f t="shared" si="30"/>
        <v>0</v>
      </c>
      <c r="L414" s="23">
        <v>0</v>
      </c>
      <c r="M414" s="21">
        <v>0</v>
      </c>
      <c r="N414" s="21">
        <v>0</v>
      </c>
      <c r="O414" s="21">
        <v>0</v>
      </c>
      <c r="P414" s="22">
        <f t="shared" si="31"/>
        <v>0</v>
      </c>
      <c r="Q414" s="23">
        <v>0</v>
      </c>
      <c r="R414" s="21">
        <v>0</v>
      </c>
      <c r="S414" s="21">
        <v>0</v>
      </c>
      <c r="T414" s="21">
        <v>0</v>
      </c>
      <c r="U414" s="22">
        <f t="shared" si="32"/>
        <v>0</v>
      </c>
      <c r="V414" s="23">
        <v>0</v>
      </c>
      <c r="W414" s="21">
        <v>0</v>
      </c>
      <c r="X414" s="21">
        <v>0</v>
      </c>
      <c r="Y414" s="21">
        <v>0</v>
      </c>
      <c r="Z414" s="22">
        <f t="shared" si="33"/>
        <v>0</v>
      </c>
      <c r="AA414" s="23">
        <v>0</v>
      </c>
      <c r="AB414" s="27">
        <f t="shared" si="34"/>
        <v>0</v>
      </c>
    </row>
    <row r="415" spans="1:28" x14ac:dyDescent="0.25">
      <c r="A415" s="18"/>
      <c r="B415" s="18" t="s">
        <v>2879</v>
      </c>
      <c r="C415" s="18" t="s">
        <v>2880</v>
      </c>
      <c r="D415" s="3" t="s">
        <v>1470</v>
      </c>
      <c r="E415" s="3" t="s">
        <v>4470</v>
      </c>
      <c r="F415" s="3" t="s">
        <v>42</v>
      </c>
      <c r="G415" s="3" t="s">
        <v>4492</v>
      </c>
      <c r="H415" s="21">
        <v>0</v>
      </c>
      <c r="I415" s="21">
        <v>0</v>
      </c>
      <c r="J415" s="21">
        <v>0</v>
      </c>
      <c r="K415" s="22">
        <f t="shared" si="30"/>
        <v>0</v>
      </c>
      <c r="L415" s="23">
        <v>0</v>
      </c>
      <c r="M415" s="21">
        <v>0</v>
      </c>
      <c r="N415" s="21">
        <v>0</v>
      </c>
      <c r="O415" s="21">
        <v>0</v>
      </c>
      <c r="P415" s="22">
        <f t="shared" si="31"/>
        <v>0</v>
      </c>
      <c r="Q415" s="23">
        <v>0</v>
      </c>
      <c r="R415" s="21">
        <v>0</v>
      </c>
      <c r="S415" s="21">
        <v>0</v>
      </c>
      <c r="T415" s="21">
        <v>0</v>
      </c>
      <c r="U415" s="22">
        <f t="shared" si="32"/>
        <v>0</v>
      </c>
      <c r="V415" s="23">
        <v>0</v>
      </c>
      <c r="W415" s="21">
        <v>0</v>
      </c>
      <c r="X415" s="21">
        <v>0</v>
      </c>
      <c r="Y415" s="21">
        <v>0</v>
      </c>
      <c r="Z415" s="22">
        <f t="shared" si="33"/>
        <v>0</v>
      </c>
      <c r="AA415" s="23">
        <v>0</v>
      </c>
      <c r="AB415" s="27">
        <f t="shared" si="34"/>
        <v>0</v>
      </c>
    </row>
    <row r="416" spans="1:28" x14ac:dyDescent="0.25">
      <c r="A416" s="18"/>
      <c r="B416" s="18" t="s">
        <v>2881</v>
      </c>
      <c r="C416" s="18" t="s">
        <v>2882</v>
      </c>
      <c r="D416" s="3" t="s">
        <v>1471</v>
      </c>
      <c r="E416" s="3" t="s">
        <v>4471</v>
      </c>
      <c r="F416" s="3" t="s">
        <v>42</v>
      </c>
      <c r="G416" s="3" t="s">
        <v>4493</v>
      </c>
      <c r="H416" s="21">
        <v>0</v>
      </c>
      <c r="I416" s="21">
        <v>0</v>
      </c>
      <c r="J416" s="21">
        <v>0</v>
      </c>
      <c r="K416" s="22">
        <f t="shared" si="30"/>
        <v>0</v>
      </c>
      <c r="L416" s="23">
        <v>0</v>
      </c>
      <c r="M416" s="21">
        <v>0</v>
      </c>
      <c r="N416" s="21">
        <v>0</v>
      </c>
      <c r="O416" s="21">
        <v>0</v>
      </c>
      <c r="P416" s="22">
        <f t="shared" si="31"/>
        <v>0</v>
      </c>
      <c r="Q416" s="23">
        <v>0</v>
      </c>
      <c r="R416" s="21">
        <v>0</v>
      </c>
      <c r="S416" s="21">
        <v>0</v>
      </c>
      <c r="T416" s="21">
        <v>0</v>
      </c>
      <c r="U416" s="22">
        <f t="shared" si="32"/>
        <v>0</v>
      </c>
      <c r="V416" s="23">
        <v>0</v>
      </c>
      <c r="W416" s="21">
        <v>0</v>
      </c>
      <c r="X416" s="21">
        <v>0</v>
      </c>
      <c r="Y416" s="21">
        <v>0</v>
      </c>
      <c r="Z416" s="22">
        <f t="shared" si="33"/>
        <v>0</v>
      </c>
      <c r="AA416" s="23">
        <v>0</v>
      </c>
      <c r="AB416" s="27">
        <f t="shared" si="34"/>
        <v>0</v>
      </c>
    </row>
    <row r="417" spans="1:28" x14ac:dyDescent="0.25">
      <c r="A417" s="18"/>
      <c r="B417" s="18" t="s">
        <v>2883</v>
      </c>
      <c r="C417" s="18" t="s">
        <v>2884</v>
      </c>
      <c r="D417" s="3" t="s">
        <v>1472</v>
      </c>
      <c r="E417" s="3" t="s">
        <v>4472</v>
      </c>
      <c r="F417" s="3" t="s">
        <v>42</v>
      </c>
      <c r="G417" s="3" t="s">
        <v>4494</v>
      </c>
      <c r="H417" s="21">
        <v>0</v>
      </c>
      <c r="I417" s="21">
        <v>0</v>
      </c>
      <c r="J417" s="21">
        <v>0</v>
      </c>
      <c r="K417" s="22">
        <f t="shared" si="30"/>
        <v>0</v>
      </c>
      <c r="L417" s="23">
        <v>0</v>
      </c>
      <c r="M417" s="21">
        <v>0</v>
      </c>
      <c r="N417" s="21">
        <v>0</v>
      </c>
      <c r="O417" s="21">
        <v>0</v>
      </c>
      <c r="P417" s="22">
        <f t="shared" si="31"/>
        <v>0</v>
      </c>
      <c r="Q417" s="23">
        <v>0</v>
      </c>
      <c r="R417" s="21">
        <v>0</v>
      </c>
      <c r="S417" s="21">
        <v>0</v>
      </c>
      <c r="T417" s="21">
        <v>0</v>
      </c>
      <c r="U417" s="22">
        <f t="shared" si="32"/>
        <v>0</v>
      </c>
      <c r="V417" s="23">
        <v>0</v>
      </c>
      <c r="W417" s="21">
        <v>0</v>
      </c>
      <c r="X417" s="21">
        <v>0</v>
      </c>
      <c r="Y417" s="21">
        <v>0</v>
      </c>
      <c r="Z417" s="22">
        <f t="shared" si="33"/>
        <v>0</v>
      </c>
      <c r="AA417" s="23">
        <v>0</v>
      </c>
      <c r="AB417" s="27">
        <f t="shared" si="34"/>
        <v>0</v>
      </c>
    </row>
    <row r="418" spans="1:28" x14ac:dyDescent="0.25">
      <c r="A418" s="18"/>
      <c r="B418" s="18" t="s">
        <v>2885</v>
      </c>
      <c r="C418" s="18" t="s">
        <v>2886</v>
      </c>
      <c r="D418" s="3" t="s">
        <v>1473</v>
      </c>
      <c r="E418" s="3" t="s">
        <v>4473</v>
      </c>
      <c r="F418" s="3" t="s">
        <v>42</v>
      </c>
      <c r="G418" s="3" t="s">
        <v>4495</v>
      </c>
      <c r="H418" s="21">
        <v>0</v>
      </c>
      <c r="I418" s="21">
        <v>0</v>
      </c>
      <c r="J418" s="21">
        <v>0</v>
      </c>
      <c r="K418" s="22">
        <f t="shared" si="30"/>
        <v>0</v>
      </c>
      <c r="L418" s="23">
        <v>0</v>
      </c>
      <c r="M418" s="21">
        <v>0</v>
      </c>
      <c r="N418" s="21">
        <v>0</v>
      </c>
      <c r="O418" s="21">
        <v>0</v>
      </c>
      <c r="P418" s="22">
        <f t="shared" si="31"/>
        <v>0</v>
      </c>
      <c r="Q418" s="23">
        <v>0</v>
      </c>
      <c r="R418" s="21">
        <v>0</v>
      </c>
      <c r="S418" s="21">
        <v>0</v>
      </c>
      <c r="T418" s="21">
        <v>0</v>
      </c>
      <c r="U418" s="22">
        <f t="shared" si="32"/>
        <v>0</v>
      </c>
      <c r="V418" s="23">
        <v>0</v>
      </c>
      <c r="W418" s="21">
        <v>0</v>
      </c>
      <c r="X418" s="21">
        <v>0</v>
      </c>
      <c r="Y418" s="21">
        <v>0</v>
      </c>
      <c r="Z418" s="22">
        <f t="shared" si="33"/>
        <v>0</v>
      </c>
      <c r="AA418" s="23">
        <v>0</v>
      </c>
      <c r="AB418" s="27">
        <f t="shared" si="34"/>
        <v>0</v>
      </c>
    </row>
    <row r="419" spans="1:28" x14ac:dyDescent="0.25">
      <c r="A419" s="18"/>
      <c r="B419" s="18" t="s">
        <v>2887</v>
      </c>
      <c r="C419" s="18" t="s">
        <v>2888</v>
      </c>
      <c r="D419" s="3" t="s">
        <v>1474</v>
      </c>
      <c r="E419" s="3" t="s">
        <v>4474</v>
      </c>
      <c r="F419" s="3" t="s">
        <v>42</v>
      </c>
      <c r="G419" s="3" t="s">
        <v>4496</v>
      </c>
      <c r="H419" s="21">
        <v>0</v>
      </c>
      <c r="I419" s="21">
        <v>0</v>
      </c>
      <c r="J419" s="21">
        <v>0</v>
      </c>
      <c r="K419" s="22">
        <f t="shared" si="30"/>
        <v>0</v>
      </c>
      <c r="L419" s="23">
        <v>0</v>
      </c>
      <c r="M419" s="21">
        <v>0</v>
      </c>
      <c r="N419" s="21">
        <v>0</v>
      </c>
      <c r="O419" s="21">
        <v>0</v>
      </c>
      <c r="P419" s="22">
        <f t="shared" si="31"/>
        <v>0</v>
      </c>
      <c r="Q419" s="23">
        <v>0</v>
      </c>
      <c r="R419" s="21">
        <v>0</v>
      </c>
      <c r="S419" s="21">
        <v>0</v>
      </c>
      <c r="T419" s="21">
        <v>0</v>
      </c>
      <c r="U419" s="22">
        <f t="shared" si="32"/>
        <v>0</v>
      </c>
      <c r="V419" s="23">
        <v>0</v>
      </c>
      <c r="W419" s="21">
        <v>0</v>
      </c>
      <c r="X419" s="21">
        <v>0</v>
      </c>
      <c r="Y419" s="21">
        <v>0</v>
      </c>
      <c r="Z419" s="22">
        <f t="shared" si="33"/>
        <v>0</v>
      </c>
      <c r="AA419" s="23">
        <v>0</v>
      </c>
      <c r="AB419" s="27">
        <f t="shared" si="34"/>
        <v>0</v>
      </c>
    </row>
    <row r="420" spans="1:28" x14ac:dyDescent="0.25">
      <c r="A420" s="18"/>
      <c r="B420" s="18" t="s">
        <v>2889</v>
      </c>
      <c r="C420" s="18" t="s">
        <v>2890</v>
      </c>
      <c r="D420" s="3" t="s">
        <v>1475</v>
      </c>
      <c r="E420" s="3" t="s">
        <v>4475</v>
      </c>
      <c r="F420" s="3" t="s">
        <v>42</v>
      </c>
      <c r="G420" s="3" t="s">
        <v>4497</v>
      </c>
      <c r="H420" s="21">
        <v>0</v>
      </c>
      <c r="I420" s="21">
        <v>0</v>
      </c>
      <c r="J420" s="21">
        <v>0</v>
      </c>
      <c r="K420" s="22">
        <f t="shared" si="30"/>
        <v>0</v>
      </c>
      <c r="L420" s="23">
        <v>0</v>
      </c>
      <c r="M420" s="21">
        <v>0</v>
      </c>
      <c r="N420" s="21">
        <v>0</v>
      </c>
      <c r="O420" s="21">
        <v>0</v>
      </c>
      <c r="P420" s="22">
        <f t="shared" si="31"/>
        <v>0</v>
      </c>
      <c r="Q420" s="23">
        <v>0</v>
      </c>
      <c r="R420" s="21">
        <v>0</v>
      </c>
      <c r="S420" s="21">
        <v>0</v>
      </c>
      <c r="T420" s="21">
        <v>0</v>
      </c>
      <c r="U420" s="22">
        <f t="shared" si="32"/>
        <v>0</v>
      </c>
      <c r="V420" s="23">
        <v>0</v>
      </c>
      <c r="W420" s="21">
        <v>0</v>
      </c>
      <c r="X420" s="21">
        <v>0</v>
      </c>
      <c r="Y420" s="21">
        <v>0</v>
      </c>
      <c r="Z420" s="22">
        <f t="shared" si="33"/>
        <v>0</v>
      </c>
      <c r="AA420" s="23">
        <v>0</v>
      </c>
      <c r="AB420" s="27">
        <f t="shared" si="34"/>
        <v>0</v>
      </c>
    </row>
    <row r="421" spans="1:28" x14ac:dyDescent="0.25">
      <c r="A421" s="18"/>
      <c r="B421" s="18" t="s">
        <v>2891</v>
      </c>
      <c r="C421" s="18" t="s">
        <v>2892</v>
      </c>
      <c r="D421" s="3" t="s">
        <v>1476</v>
      </c>
      <c r="E421" s="3" t="s">
        <v>4476</v>
      </c>
      <c r="F421" s="3" t="s">
        <v>42</v>
      </c>
      <c r="G421" s="3" t="s">
        <v>4498</v>
      </c>
      <c r="H421" s="21">
        <v>0</v>
      </c>
      <c r="I421" s="21">
        <v>0</v>
      </c>
      <c r="J421" s="21">
        <v>0</v>
      </c>
      <c r="K421" s="22">
        <f t="shared" si="30"/>
        <v>0</v>
      </c>
      <c r="L421" s="23">
        <v>0</v>
      </c>
      <c r="M421" s="21">
        <v>0</v>
      </c>
      <c r="N421" s="21">
        <v>0</v>
      </c>
      <c r="O421" s="21">
        <v>0</v>
      </c>
      <c r="P421" s="22">
        <f t="shared" si="31"/>
        <v>0</v>
      </c>
      <c r="Q421" s="23">
        <v>0</v>
      </c>
      <c r="R421" s="21">
        <v>0</v>
      </c>
      <c r="S421" s="21">
        <v>0</v>
      </c>
      <c r="T421" s="21">
        <v>0</v>
      </c>
      <c r="U421" s="22">
        <f t="shared" si="32"/>
        <v>0</v>
      </c>
      <c r="V421" s="23">
        <v>0</v>
      </c>
      <c r="W421" s="21">
        <v>0</v>
      </c>
      <c r="X421" s="21">
        <v>0</v>
      </c>
      <c r="Y421" s="21">
        <v>0</v>
      </c>
      <c r="Z421" s="22">
        <f t="shared" si="33"/>
        <v>0</v>
      </c>
      <c r="AA421" s="23">
        <v>0</v>
      </c>
      <c r="AB421" s="27">
        <f t="shared" si="34"/>
        <v>0</v>
      </c>
    </row>
    <row r="422" spans="1:28" x14ac:dyDescent="0.25">
      <c r="A422" s="18"/>
      <c r="B422" s="18" t="s">
        <v>2893</v>
      </c>
      <c r="C422" s="18" t="s">
        <v>2894</v>
      </c>
      <c r="D422" s="3" t="s">
        <v>1477</v>
      </c>
      <c r="E422" s="3" t="s">
        <v>4477</v>
      </c>
      <c r="F422" s="3" t="s">
        <v>42</v>
      </c>
      <c r="G422" s="3" t="s">
        <v>4499</v>
      </c>
      <c r="H422" s="21">
        <v>0</v>
      </c>
      <c r="I422" s="21">
        <v>0</v>
      </c>
      <c r="J422" s="21">
        <v>0</v>
      </c>
      <c r="K422" s="22">
        <f t="shared" si="30"/>
        <v>0</v>
      </c>
      <c r="L422" s="23">
        <v>0</v>
      </c>
      <c r="M422" s="21">
        <v>0</v>
      </c>
      <c r="N422" s="21">
        <v>0</v>
      </c>
      <c r="O422" s="21">
        <v>0</v>
      </c>
      <c r="P422" s="22">
        <f t="shared" si="31"/>
        <v>0</v>
      </c>
      <c r="Q422" s="23">
        <v>0</v>
      </c>
      <c r="R422" s="21">
        <v>0</v>
      </c>
      <c r="S422" s="21">
        <v>0</v>
      </c>
      <c r="T422" s="21">
        <v>0</v>
      </c>
      <c r="U422" s="22">
        <f t="shared" si="32"/>
        <v>0</v>
      </c>
      <c r="V422" s="23">
        <v>0</v>
      </c>
      <c r="W422" s="21">
        <v>0</v>
      </c>
      <c r="X422" s="21">
        <v>0</v>
      </c>
      <c r="Y422" s="21">
        <v>0</v>
      </c>
      <c r="Z422" s="22">
        <f t="shared" si="33"/>
        <v>0</v>
      </c>
      <c r="AA422" s="23">
        <v>0</v>
      </c>
      <c r="AB422" s="27">
        <f t="shared" si="34"/>
        <v>0</v>
      </c>
    </row>
    <row r="423" spans="1:28" x14ac:dyDescent="0.25">
      <c r="A423" s="18"/>
      <c r="B423" s="18" t="s">
        <v>2895</v>
      </c>
      <c r="C423" s="18" t="s">
        <v>2896</v>
      </c>
      <c r="D423" s="3" t="s">
        <v>1478</v>
      </c>
      <c r="E423" s="3" t="s">
        <v>4478</v>
      </c>
      <c r="F423" s="3" t="s">
        <v>42</v>
      </c>
      <c r="G423" s="3" t="s">
        <v>4500</v>
      </c>
      <c r="H423" s="21">
        <v>0</v>
      </c>
      <c r="I423" s="21">
        <v>0</v>
      </c>
      <c r="J423" s="21">
        <v>0</v>
      </c>
      <c r="K423" s="22">
        <f t="shared" si="30"/>
        <v>0</v>
      </c>
      <c r="L423" s="23">
        <v>0</v>
      </c>
      <c r="M423" s="21">
        <v>0</v>
      </c>
      <c r="N423" s="21">
        <v>0</v>
      </c>
      <c r="O423" s="21">
        <v>0</v>
      </c>
      <c r="P423" s="22">
        <f t="shared" si="31"/>
        <v>0</v>
      </c>
      <c r="Q423" s="23">
        <v>0</v>
      </c>
      <c r="R423" s="21">
        <v>0</v>
      </c>
      <c r="S423" s="21">
        <v>0</v>
      </c>
      <c r="T423" s="21">
        <v>0</v>
      </c>
      <c r="U423" s="22">
        <f t="shared" si="32"/>
        <v>0</v>
      </c>
      <c r="V423" s="23">
        <v>0</v>
      </c>
      <c r="W423" s="21">
        <v>0</v>
      </c>
      <c r="X423" s="21">
        <v>0</v>
      </c>
      <c r="Y423" s="21">
        <v>0</v>
      </c>
      <c r="Z423" s="22">
        <f t="shared" si="33"/>
        <v>0</v>
      </c>
      <c r="AA423" s="23">
        <v>0</v>
      </c>
      <c r="AB423" s="27">
        <f t="shared" si="34"/>
        <v>0</v>
      </c>
    </row>
    <row r="424" spans="1:28" x14ac:dyDescent="0.25">
      <c r="A424" s="18"/>
      <c r="B424" s="18" t="s">
        <v>2897</v>
      </c>
      <c r="C424" s="18" t="s">
        <v>2898</v>
      </c>
      <c r="D424" s="3" t="s">
        <v>1479</v>
      </c>
      <c r="E424" s="3" t="s">
        <v>4479</v>
      </c>
      <c r="F424" s="3" t="s">
        <v>42</v>
      </c>
      <c r="G424" s="3" t="s">
        <v>4501</v>
      </c>
      <c r="H424" s="21">
        <v>0</v>
      </c>
      <c r="I424" s="21">
        <v>0</v>
      </c>
      <c r="J424" s="21">
        <v>0</v>
      </c>
      <c r="K424" s="22">
        <f t="shared" si="30"/>
        <v>0</v>
      </c>
      <c r="L424" s="23">
        <v>0</v>
      </c>
      <c r="M424" s="21">
        <v>0</v>
      </c>
      <c r="N424" s="21">
        <v>0</v>
      </c>
      <c r="O424" s="21">
        <v>0</v>
      </c>
      <c r="P424" s="22">
        <f t="shared" si="31"/>
        <v>0</v>
      </c>
      <c r="Q424" s="23">
        <v>0</v>
      </c>
      <c r="R424" s="21">
        <v>0</v>
      </c>
      <c r="S424" s="21">
        <v>0</v>
      </c>
      <c r="T424" s="21">
        <v>0</v>
      </c>
      <c r="U424" s="22">
        <f t="shared" si="32"/>
        <v>0</v>
      </c>
      <c r="V424" s="23">
        <v>0</v>
      </c>
      <c r="W424" s="21">
        <v>0</v>
      </c>
      <c r="X424" s="21">
        <v>0</v>
      </c>
      <c r="Y424" s="21">
        <v>0</v>
      </c>
      <c r="Z424" s="22">
        <f t="shared" si="33"/>
        <v>0</v>
      </c>
      <c r="AA424" s="23">
        <v>0</v>
      </c>
      <c r="AB424" s="27">
        <f t="shared" si="34"/>
        <v>0</v>
      </c>
    </row>
    <row r="425" spans="1:28" x14ac:dyDescent="0.25">
      <c r="A425" s="18"/>
      <c r="B425" s="18" t="s">
        <v>2899</v>
      </c>
      <c r="C425" s="18" t="s">
        <v>2900</v>
      </c>
      <c r="D425" s="3" t="s">
        <v>1480</v>
      </c>
      <c r="E425" s="3" t="s">
        <v>4480</v>
      </c>
      <c r="F425" s="3" t="s">
        <v>42</v>
      </c>
      <c r="G425" s="3" t="s">
        <v>4502</v>
      </c>
      <c r="H425" s="21">
        <v>0</v>
      </c>
      <c r="I425" s="21">
        <v>0</v>
      </c>
      <c r="J425" s="21">
        <v>0</v>
      </c>
      <c r="K425" s="22">
        <f t="shared" si="30"/>
        <v>0</v>
      </c>
      <c r="L425" s="23">
        <v>0</v>
      </c>
      <c r="M425" s="21">
        <v>0</v>
      </c>
      <c r="N425" s="21">
        <v>0</v>
      </c>
      <c r="O425" s="21">
        <v>0</v>
      </c>
      <c r="P425" s="22">
        <f t="shared" si="31"/>
        <v>0</v>
      </c>
      <c r="Q425" s="23">
        <v>0</v>
      </c>
      <c r="R425" s="21">
        <v>0</v>
      </c>
      <c r="S425" s="21">
        <v>0</v>
      </c>
      <c r="T425" s="21">
        <v>0</v>
      </c>
      <c r="U425" s="22">
        <f t="shared" si="32"/>
        <v>0</v>
      </c>
      <c r="V425" s="23">
        <v>0</v>
      </c>
      <c r="W425" s="21">
        <v>0</v>
      </c>
      <c r="X425" s="21">
        <v>0</v>
      </c>
      <c r="Y425" s="21">
        <v>0</v>
      </c>
      <c r="Z425" s="22">
        <f t="shared" si="33"/>
        <v>0</v>
      </c>
      <c r="AA425" s="23">
        <v>0</v>
      </c>
      <c r="AB425" s="27">
        <f t="shared" si="34"/>
        <v>0</v>
      </c>
    </row>
    <row r="426" spans="1:28" x14ac:dyDescent="0.25">
      <c r="A426" s="18"/>
      <c r="B426" s="18" t="s">
        <v>2901</v>
      </c>
      <c r="C426" s="18" t="s">
        <v>2902</v>
      </c>
      <c r="D426" s="3" t="s">
        <v>1481</v>
      </c>
      <c r="E426" s="3" t="s">
        <v>4481</v>
      </c>
      <c r="F426" s="3" t="s">
        <v>42</v>
      </c>
      <c r="G426" s="3" t="s">
        <v>4503</v>
      </c>
      <c r="H426" s="21">
        <v>0</v>
      </c>
      <c r="I426" s="21">
        <v>0</v>
      </c>
      <c r="J426" s="21">
        <v>0</v>
      </c>
      <c r="K426" s="22">
        <f t="shared" si="30"/>
        <v>0</v>
      </c>
      <c r="L426" s="23">
        <v>0</v>
      </c>
      <c r="M426" s="21">
        <v>0</v>
      </c>
      <c r="N426" s="21">
        <v>0</v>
      </c>
      <c r="O426" s="21">
        <v>0</v>
      </c>
      <c r="P426" s="22">
        <f t="shared" si="31"/>
        <v>0</v>
      </c>
      <c r="Q426" s="23">
        <v>0</v>
      </c>
      <c r="R426" s="21">
        <v>0</v>
      </c>
      <c r="S426" s="21">
        <v>0</v>
      </c>
      <c r="T426" s="21">
        <v>0</v>
      </c>
      <c r="U426" s="22">
        <f t="shared" si="32"/>
        <v>0</v>
      </c>
      <c r="V426" s="23">
        <v>0</v>
      </c>
      <c r="W426" s="21">
        <v>0</v>
      </c>
      <c r="X426" s="21">
        <v>0</v>
      </c>
      <c r="Y426" s="21">
        <v>0</v>
      </c>
      <c r="Z426" s="22">
        <f t="shared" si="33"/>
        <v>0</v>
      </c>
      <c r="AA426" s="23">
        <v>0</v>
      </c>
      <c r="AB426" s="27">
        <f t="shared" si="34"/>
        <v>0</v>
      </c>
    </row>
    <row r="427" spans="1:28" x14ac:dyDescent="0.25">
      <c r="A427" s="18"/>
      <c r="B427" s="18" t="s">
        <v>2903</v>
      </c>
      <c r="C427" s="18" t="s">
        <v>2904</v>
      </c>
      <c r="D427" s="3" t="s">
        <v>1482</v>
      </c>
      <c r="E427" s="3" t="s">
        <v>4482</v>
      </c>
      <c r="F427" s="3" t="s">
        <v>42</v>
      </c>
      <c r="G427" s="3" t="s">
        <v>4504</v>
      </c>
      <c r="H427" s="21">
        <v>0</v>
      </c>
      <c r="I427" s="21">
        <v>0</v>
      </c>
      <c r="J427" s="21">
        <v>0</v>
      </c>
      <c r="K427" s="22">
        <f t="shared" si="30"/>
        <v>0</v>
      </c>
      <c r="L427" s="23">
        <v>0</v>
      </c>
      <c r="M427" s="21">
        <v>0</v>
      </c>
      <c r="N427" s="21">
        <v>0</v>
      </c>
      <c r="O427" s="21">
        <v>0</v>
      </c>
      <c r="P427" s="22">
        <f t="shared" si="31"/>
        <v>0</v>
      </c>
      <c r="Q427" s="23">
        <v>0</v>
      </c>
      <c r="R427" s="21">
        <v>0</v>
      </c>
      <c r="S427" s="21">
        <v>0</v>
      </c>
      <c r="T427" s="21">
        <v>0</v>
      </c>
      <c r="U427" s="22">
        <f t="shared" si="32"/>
        <v>0</v>
      </c>
      <c r="V427" s="23">
        <v>0</v>
      </c>
      <c r="W427" s="21">
        <v>0</v>
      </c>
      <c r="X427" s="21">
        <v>0</v>
      </c>
      <c r="Y427" s="21">
        <v>0</v>
      </c>
      <c r="Z427" s="22">
        <f t="shared" si="33"/>
        <v>0</v>
      </c>
      <c r="AA427" s="23">
        <v>0</v>
      </c>
      <c r="AB427" s="27">
        <f t="shared" si="34"/>
        <v>0</v>
      </c>
    </row>
    <row r="428" spans="1:28" x14ac:dyDescent="0.25">
      <c r="A428" s="18"/>
      <c r="B428" s="18" t="s">
        <v>2905</v>
      </c>
      <c r="C428" s="18" t="s">
        <v>2906</v>
      </c>
      <c r="D428" s="3" t="s">
        <v>1483</v>
      </c>
      <c r="E428" s="3" t="s">
        <v>4483</v>
      </c>
      <c r="F428" s="3" t="s">
        <v>42</v>
      </c>
      <c r="G428" s="3" t="s">
        <v>4505</v>
      </c>
      <c r="H428" s="21">
        <v>0</v>
      </c>
      <c r="I428" s="21">
        <v>0</v>
      </c>
      <c r="J428" s="21">
        <v>0</v>
      </c>
      <c r="K428" s="22">
        <f t="shared" si="30"/>
        <v>0</v>
      </c>
      <c r="L428" s="23">
        <v>0</v>
      </c>
      <c r="M428" s="21">
        <v>0</v>
      </c>
      <c r="N428" s="21">
        <v>0</v>
      </c>
      <c r="O428" s="21">
        <v>0</v>
      </c>
      <c r="P428" s="22">
        <f t="shared" si="31"/>
        <v>0</v>
      </c>
      <c r="Q428" s="23">
        <v>0</v>
      </c>
      <c r="R428" s="21">
        <v>0</v>
      </c>
      <c r="S428" s="21">
        <v>0</v>
      </c>
      <c r="T428" s="21">
        <v>0</v>
      </c>
      <c r="U428" s="22">
        <f t="shared" si="32"/>
        <v>0</v>
      </c>
      <c r="V428" s="23">
        <v>0</v>
      </c>
      <c r="W428" s="21">
        <v>0</v>
      </c>
      <c r="X428" s="21">
        <v>0</v>
      </c>
      <c r="Y428" s="21">
        <v>0</v>
      </c>
      <c r="Z428" s="22">
        <f t="shared" si="33"/>
        <v>0</v>
      </c>
      <c r="AA428" s="23">
        <v>0</v>
      </c>
      <c r="AB428" s="27">
        <f t="shared" si="34"/>
        <v>0</v>
      </c>
    </row>
    <row r="429" spans="1:28" x14ac:dyDescent="0.25">
      <c r="A429" s="18"/>
      <c r="B429" s="18" t="s">
        <v>2907</v>
      </c>
      <c r="C429" s="18" t="s">
        <v>2908</v>
      </c>
      <c r="D429" s="3" t="s">
        <v>1484</v>
      </c>
      <c r="E429" s="3" t="s">
        <v>4484</v>
      </c>
      <c r="F429" s="3" t="s">
        <v>42</v>
      </c>
      <c r="G429" s="3" t="s">
        <v>4506</v>
      </c>
      <c r="H429" s="21">
        <v>0</v>
      </c>
      <c r="I429" s="21">
        <v>0</v>
      </c>
      <c r="J429" s="21">
        <v>0</v>
      </c>
      <c r="K429" s="22">
        <f t="shared" si="30"/>
        <v>0</v>
      </c>
      <c r="L429" s="23">
        <v>0</v>
      </c>
      <c r="M429" s="21">
        <v>0</v>
      </c>
      <c r="N429" s="21">
        <v>0</v>
      </c>
      <c r="O429" s="21">
        <v>0</v>
      </c>
      <c r="P429" s="22">
        <f t="shared" si="31"/>
        <v>0</v>
      </c>
      <c r="Q429" s="23">
        <v>0</v>
      </c>
      <c r="R429" s="21">
        <v>0</v>
      </c>
      <c r="S429" s="21">
        <v>0</v>
      </c>
      <c r="T429" s="21">
        <v>0</v>
      </c>
      <c r="U429" s="22">
        <f t="shared" si="32"/>
        <v>0</v>
      </c>
      <c r="V429" s="23">
        <v>0</v>
      </c>
      <c r="W429" s="21">
        <v>0</v>
      </c>
      <c r="X429" s="21">
        <v>0</v>
      </c>
      <c r="Y429" s="21">
        <v>0</v>
      </c>
      <c r="Z429" s="22">
        <f t="shared" si="33"/>
        <v>0</v>
      </c>
      <c r="AA429" s="23">
        <v>0</v>
      </c>
      <c r="AB429" s="27">
        <f t="shared" si="34"/>
        <v>0</v>
      </c>
    </row>
    <row r="430" spans="1:28" x14ac:dyDescent="0.25">
      <c r="A430" s="18"/>
      <c r="B430" s="18" t="s">
        <v>2909</v>
      </c>
      <c r="C430" s="18" t="s">
        <v>2910</v>
      </c>
      <c r="D430" s="3" t="s">
        <v>1485</v>
      </c>
      <c r="E430" s="3" t="s">
        <v>4485</v>
      </c>
      <c r="F430" s="3" t="s">
        <v>42</v>
      </c>
      <c r="G430" s="3" t="s">
        <v>4507</v>
      </c>
      <c r="H430" s="21">
        <v>0</v>
      </c>
      <c r="I430" s="21">
        <v>0</v>
      </c>
      <c r="J430" s="21">
        <v>0</v>
      </c>
      <c r="K430" s="22">
        <f t="shared" si="30"/>
        <v>0</v>
      </c>
      <c r="L430" s="23">
        <v>0</v>
      </c>
      <c r="M430" s="21">
        <v>0</v>
      </c>
      <c r="N430" s="21">
        <v>0</v>
      </c>
      <c r="O430" s="21">
        <v>0</v>
      </c>
      <c r="P430" s="22">
        <f t="shared" si="31"/>
        <v>0</v>
      </c>
      <c r="Q430" s="23">
        <v>0</v>
      </c>
      <c r="R430" s="21">
        <v>0</v>
      </c>
      <c r="S430" s="21">
        <v>0</v>
      </c>
      <c r="T430" s="21">
        <v>0</v>
      </c>
      <c r="U430" s="22">
        <f t="shared" si="32"/>
        <v>0</v>
      </c>
      <c r="V430" s="23">
        <v>0</v>
      </c>
      <c r="W430" s="21">
        <v>0</v>
      </c>
      <c r="X430" s="21">
        <v>0</v>
      </c>
      <c r="Y430" s="21">
        <v>0</v>
      </c>
      <c r="Z430" s="22">
        <f t="shared" si="33"/>
        <v>0</v>
      </c>
      <c r="AA430" s="23">
        <v>0</v>
      </c>
      <c r="AB430" s="27">
        <f t="shared" si="34"/>
        <v>0</v>
      </c>
    </row>
    <row r="431" spans="1:28" x14ac:dyDescent="0.25">
      <c r="A431" s="18"/>
      <c r="B431" s="18" t="s">
        <v>2911</v>
      </c>
      <c r="C431" s="18" t="s">
        <v>2912</v>
      </c>
      <c r="D431" s="3" t="s">
        <v>1486</v>
      </c>
      <c r="E431" s="3" t="s">
        <v>4486</v>
      </c>
      <c r="F431" s="3" t="s">
        <v>42</v>
      </c>
      <c r="G431" s="3" t="s">
        <v>4508</v>
      </c>
      <c r="H431" s="21">
        <v>0</v>
      </c>
      <c r="I431" s="21">
        <v>0</v>
      </c>
      <c r="J431" s="21">
        <v>0</v>
      </c>
      <c r="K431" s="22">
        <f t="shared" si="30"/>
        <v>0</v>
      </c>
      <c r="L431" s="23">
        <v>0</v>
      </c>
      <c r="M431" s="21">
        <v>0</v>
      </c>
      <c r="N431" s="21">
        <v>0</v>
      </c>
      <c r="O431" s="21">
        <v>0</v>
      </c>
      <c r="P431" s="22">
        <f t="shared" si="31"/>
        <v>0</v>
      </c>
      <c r="Q431" s="23">
        <v>0</v>
      </c>
      <c r="R431" s="21">
        <v>0</v>
      </c>
      <c r="S431" s="21">
        <v>0</v>
      </c>
      <c r="T431" s="21">
        <v>0</v>
      </c>
      <c r="U431" s="22">
        <f t="shared" si="32"/>
        <v>0</v>
      </c>
      <c r="V431" s="23">
        <v>0</v>
      </c>
      <c r="W431" s="21">
        <v>0</v>
      </c>
      <c r="X431" s="21">
        <v>0</v>
      </c>
      <c r="Y431" s="21">
        <v>0</v>
      </c>
      <c r="Z431" s="22">
        <f t="shared" si="33"/>
        <v>0</v>
      </c>
      <c r="AA431" s="23">
        <v>0</v>
      </c>
      <c r="AB431" s="27">
        <f t="shared" si="34"/>
        <v>0</v>
      </c>
    </row>
    <row r="432" spans="1:28" x14ac:dyDescent="0.25">
      <c r="A432" s="18"/>
      <c r="B432" s="18" t="s">
        <v>2913</v>
      </c>
      <c r="C432" s="18" t="s">
        <v>2914</v>
      </c>
      <c r="D432" s="3" t="s">
        <v>1487</v>
      </c>
      <c r="E432" s="3" t="s">
        <v>4487</v>
      </c>
      <c r="F432" s="3" t="s">
        <v>42</v>
      </c>
      <c r="G432" s="3" t="s">
        <v>4509</v>
      </c>
      <c r="H432" s="21">
        <v>0</v>
      </c>
      <c r="I432" s="21">
        <v>0</v>
      </c>
      <c r="J432" s="21">
        <v>0</v>
      </c>
      <c r="K432" s="22">
        <f t="shared" si="30"/>
        <v>0</v>
      </c>
      <c r="L432" s="23">
        <v>0</v>
      </c>
      <c r="M432" s="21">
        <v>0</v>
      </c>
      <c r="N432" s="21">
        <v>0</v>
      </c>
      <c r="O432" s="21">
        <v>0</v>
      </c>
      <c r="P432" s="22">
        <f t="shared" si="31"/>
        <v>0</v>
      </c>
      <c r="Q432" s="23">
        <v>0</v>
      </c>
      <c r="R432" s="21">
        <v>0</v>
      </c>
      <c r="S432" s="21">
        <v>0</v>
      </c>
      <c r="T432" s="21">
        <v>0</v>
      </c>
      <c r="U432" s="22">
        <f t="shared" si="32"/>
        <v>0</v>
      </c>
      <c r="V432" s="23">
        <v>0</v>
      </c>
      <c r="W432" s="21">
        <v>0</v>
      </c>
      <c r="X432" s="21">
        <v>0</v>
      </c>
      <c r="Y432" s="21">
        <v>0</v>
      </c>
      <c r="Z432" s="22">
        <f t="shared" si="33"/>
        <v>0</v>
      </c>
      <c r="AA432" s="23">
        <v>0</v>
      </c>
      <c r="AB432" s="27">
        <f t="shared" si="34"/>
        <v>0</v>
      </c>
    </row>
    <row r="433" spans="1:28" x14ac:dyDescent="0.25">
      <c r="A433" s="18"/>
      <c r="B433" s="18" t="s">
        <v>2915</v>
      </c>
      <c r="C433" s="18" t="s">
        <v>2916</v>
      </c>
      <c r="D433" s="3" t="s">
        <v>1488</v>
      </c>
      <c r="E433" s="3" t="s">
        <v>4488</v>
      </c>
      <c r="F433" s="3" t="s">
        <v>42</v>
      </c>
      <c r="G433" s="3" t="s">
        <v>4510</v>
      </c>
      <c r="H433" s="21">
        <v>0</v>
      </c>
      <c r="I433" s="21">
        <v>0</v>
      </c>
      <c r="J433" s="21">
        <v>0</v>
      </c>
      <c r="K433" s="22">
        <f t="shared" si="30"/>
        <v>0</v>
      </c>
      <c r="L433" s="23">
        <v>0</v>
      </c>
      <c r="M433" s="21">
        <v>0</v>
      </c>
      <c r="N433" s="21">
        <v>0</v>
      </c>
      <c r="O433" s="21">
        <v>0</v>
      </c>
      <c r="P433" s="22">
        <f t="shared" si="31"/>
        <v>0</v>
      </c>
      <c r="Q433" s="23">
        <v>0</v>
      </c>
      <c r="R433" s="21">
        <v>0</v>
      </c>
      <c r="S433" s="21">
        <v>0</v>
      </c>
      <c r="T433" s="21">
        <v>0</v>
      </c>
      <c r="U433" s="22">
        <f t="shared" si="32"/>
        <v>0</v>
      </c>
      <c r="V433" s="23">
        <v>0</v>
      </c>
      <c r="W433" s="21">
        <v>0</v>
      </c>
      <c r="X433" s="21">
        <v>0</v>
      </c>
      <c r="Y433" s="21">
        <v>0</v>
      </c>
      <c r="Z433" s="22">
        <f t="shared" si="33"/>
        <v>0</v>
      </c>
      <c r="AA433" s="23">
        <v>0</v>
      </c>
      <c r="AB433" s="27">
        <f t="shared" si="34"/>
        <v>0</v>
      </c>
    </row>
    <row r="434" spans="1:28" x14ac:dyDescent="0.25">
      <c r="A434" s="18"/>
      <c r="B434" s="18" t="s">
        <v>2917</v>
      </c>
      <c r="C434" s="18" t="s">
        <v>2918</v>
      </c>
      <c r="D434" s="3" t="s">
        <v>1489</v>
      </c>
      <c r="E434" s="3" t="s">
        <v>4489</v>
      </c>
      <c r="F434" s="3" t="s">
        <v>42</v>
      </c>
      <c r="G434" s="3" t="s">
        <v>4511</v>
      </c>
      <c r="H434" s="21">
        <v>0</v>
      </c>
      <c r="I434" s="21">
        <v>0</v>
      </c>
      <c r="J434" s="21">
        <v>0</v>
      </c>
      <c r="K434" s="22">
        <f t="shared" si="30"/>
        <v>0</v>
      </c>
      <c r="L434" s="23">
        <v>0</v>
      </c>
      <c r="M434" s="21">
        <v>0</v>
      </c>
      <c r="N434" s="21">
        <v>0</v>
      </c>
      <c r="O434" s="21">
        <v>0</v>
      </c>
      <c r="P434" s="22">
        <f t="shared" si="31"/>
        <v>0</v>
      </c>
      <c r="Q434" s="23">
        <v>0</v>
      </c>
      <c r="R434" s="21">
        <v>0</v>
      </c>
      <c r="S434" s="21">
        <v>0</v>
      </c>
      <c r="T434" s="21">
        <v>0</v>
      </c>
      <c r="U434" s="22">
        <f t="shared" si="32"/>
        <v>0</v>
      </c>
      <c r="V434" s="23">
        <v>0</v>
      </c>
      <c r="W434" s="21">
        <v>0</v>
      </c>
      <c r="X434" s="21">
        <v>0</v>
      </c>
      <c r="Y434" s="21">
        <v>0</v>
      </c>
      <c r="Z434" s="22">
        <f t="shared" si="33"/>
        <v>0</v>
      </c>
      <c r="AA434" s="23">
        <v>0</v>
      </c>
      <c r="AB434" s="27">
        <f t="shared" si="34"/>
        <v>0</v>
      </c>
    </row>
    <row r="435" spans="1:28" x14ac:dyDescent="0.25">
      <c r="A435" s="18"/>
      <c r="B435" s="18" t="s">
        <v>2919</v>
      </c>
      <c r="C435" s="18" t="s">
        <v>2920</v>
      </c>
      <c r="D435" s="3" t="s">
        <v>1490</v>
      </c>
      <c r="E435" s="3" t="s">
        <v>4490</v>
      </c>
      <c r="F435" s="3" t="s">
        <v>42</v>
      </c>
      <c r="G435" s="3" t="s">
        <v>4512</v>
      </c>
      <c r="H435" s="21">
        <v>0</v>
      </c>
      <c r="I435" s="21">
        <v>0</v>
      </c>
      <c r="J435" s="21">
        <v>0</v>
      </c>
      <c r="K435" s="22">
        <f t="shared" si="30"/>
        <v>0</v>
      </c>
      <c r="L435" s="23">
        <v>0</v>
      </c>
      <c r="M435" s="21">
        <v>0</v>
      </c>
      <c r="N435" s="21">
        <v>0</v>
      </c>
      <c r="O435" s="21">
        <v>0</v>
      </c>
      <c r="P435" s="22">
        <f t="shared" si="31"/>
        <v>0</v>
      </c>
      <c r="Q435" s="23">
        <v>0</v>
      </c>
      <c r="R435" s="21">
        <v>0</v>
      </c>
      <c r="S435" s="21">
        <v>0</v>
      </c>
      <c r="T435" s="21">
        <v>0</v>
      </c>
      <c r="U435" s="22">
        <f t="shared" si="32"/>
        <v>0</v>
      </c>
      <c r="V435" s="23">
        <v>0</v>
      </c>
      <c r="W435" s="21">
        <v>0</v>
      </c>
      <c r="X435" s="21">
        <v>0</v>
      </c>
      <c r="Y435" s="21">
        <v>0</v>
      </c>
      <c r="Z435" s="22">
        <f t="shared" si="33"/>
        <v>0</v>
      </c>
      <c r="AA435" s="23">
        <v>0</v>
      </c>
      <c r="AB435" s="27">
        <f t="shared" si="34"/>
        <v>0</v>
      </c>
    </row>
    <row r="436" spans="1:28" x14ac:dyDescent="0.25">
      <c r="A436" s="18"/>
      <c r="B436" s="18" t="s">
        <v>2921</v>
      </c>
      <c r="C436" s="18" t="s">
        <v>2922</v>
      </c>
      <c r="D436" s="3" t="s">
        <v>1491</v>
      </c>
      <c r="E436" s="3" t="s">
        <v>4491</v>
      </c>
      <c r="F436" s="3" t="s">
        <v>42</v>
      </c>
      <c r="G436" s="3" t="s">
        <v>4513</v>
      </c>
      <c r="H436" s="21">
        <v>0</v>
      </c>
      <c r="I436" s="21">
        <v>0</v>
      </c>
      <c r="J436" s="21">
        <v>0</v>
      </c>
      <c r="K436" s="22">
        <f t="shared" si="30"/>
        <v>0</v>
      </c>
      <c r="L436" s="23">
        <v>0</v>
      </c>
      <c r="M436" s="21">
        <v>0</v>
      </c>
      <c r="N436" s="21">
        <v>0</v>
      </c>
      <c r="O436" s="21">
        <v>0</v>
      </c>
      <c r="P436" s="22">
        <f t="shared" si="31"/>
        <v>0</v>
      </c>
      <c r="Q436" s="23">
        <v>0</v>
      </c>
      <c r="R436" s="21">
        <v>0</v>
      </c>
      <c r="S436" s="21">
        <v>0</v>
      </c>
      <c r="T436" s="21">
        <v>0</v>
      </c>
      <c r="U436" s="22">
        <f t="shared" si="32"/>
        <v>0</v>
      </c>
      <c r="V436" s="23">
        <v>0</v>
      </c>
      <c r="W436" s="21">
        <v>0</v>
      </c>
      <c r="X436" s="21">
        <v>0</v>
      </c>
      <c r="Y436" s="21">
        <v>0</v>
      </c>
      <c r="Z436" s="22">
        <f t="shared" si="33"/>
        <v>0</v>
      </c>
      <c r="AA436" s="23">
        <v>0</v>
      </c>
      <c r="AB436" s="27">
        <f t="shared" si="34"/>
        <v>0</v>
      </c>
    </row>
    <row r="437" spans="1:28" x14ac:dyDescent="0.25">
      <c r="A437" s="18"/>
      <c r="B437" s="18" t="s">
        <v>2923</v>
      </c>
      <c r="C437" s="18" t="s">
        <v>2924</v>
      </c>
      <c r="D437" s="3" t="s">
        <v>1492</v>
      </c>
      <c r="E437" s="3" t="s">
        <v>4492</v>
      </c>
      <c r="F437" s="3" t="s">
        <v>42</v>
      </c>
      <c r="G437" s="3" t="s">
        <v>4514</v>
      </c>
      <c r="H437" s="21">
        <v>0</v>
      </c>
      <c r="I437" s="21">
        <v>0</v>
      </c>
      <c r="J437" s="21">
        <v>0</v>
      </c>
      <c r="K437" s="22">
        <f t="shared" si="30"/>
        <v>0</v>
      </c>
      <c r="L437" s="23">
        <v>0</v>
      </c>
      <c r="M437" s="21">
        <v>0</v>
      </c>
      <c r="N437" s="21">
        <v>0</v>
      </c>
      <c r="O437" s="21">
        <v>0</v>
      </c>
      <c r="P437" s="22">
        <f t="shared" si="31"/>
        <v>0</v>
      </c>
      <c r="Q437" s="23">
        <v>0</v>
      </c>
      <c r="R437" s="21">
        <v>0</v>
      </c>
      <c r="S437" s="21">
        <v>0</v>
      </c>
      <c r="T437" s="21">
        <v>0</v>
      </c>
      <c r="U437" s="22">
        <f t="shared" si="32"/>
        <v>0</v>
      </c>
      <c r="V437" s="23">
        <v>0</v>
      </c>
      <c r="W437" s="21">
        <v>0</v>
      </c>
      <c r="X437" s="21">
        <v>0</v>
      </c>
      <c r="Y437" s="21">
        <v>0</v>
      </c>
      <c r="Z437" s="22">
        <f t="shared" si="33"/>
        <v>0</v>
      </c>
      <c r="AA437" s="23">
        <v>0</v>
      </c>
      <c r="AB437" s="27">
        <f t="shared" si="34"/>
        <v>0</v>
      </c>
    </row>
    <row r="438" spans="1:28" x14ac:dyDescent="0.25">
      <c r="A438" s="18"/>
      <c r="B438" s="18" t="s">
        <v>2925</v>
      </c>
      <c r="C438" s="18" t="s">
        <v>2926</v>
      </c>
      <c r="D438" s="3" t="s">
        <v>1493</v>
      </c>
      <c r="E438" s="3" t="s">
        <v>4493</v>
      </c>
      <c r="F438" s="3" t="s">
        <v>42</v>
      </c>
      <c r="G438" s="3" t="s">
        <v>4515</v>
      </c>
      <c r="H438" s="21">
        <v>0</v>
      </c>
      <c r="I438" s="21">
        <v>0</v>
      </c>
      <c r="J438" s="21">
        <v>0</v>
      </c>
      <c r="K438" s="22">
        <f t="shared" si="30"/>
        <v>0</v>
      </c>
      <c r="L438" s="23">
        <v>0</v>
      </c>
      <c r="M438" s="21">
        <v>0</v>
      </c>
      <c r="N438" s="21">
        <v>0</v>
      </c>
      <c r="O438" s="21">
        <v>0</v>
      </c>
      <c r="P438" s="22">
        <f t="shared" si="31"/>
        <v>0</v>
      </c>
      <c r="Q438" s="23">
        <v>0</v>
      </c>
      <c r="R438" s="21">
        <v>0</v>
      </c>
      <c r="S438" s="21">
        <v>0</v>
      </c>
      <c r="T438" s="21">
        <v>0</v>
      </c>
      <c r="U438" s="22">
        <f t="shared" si="32"/>
        <v>0</v>
      </c>
      <c r="V438" s="23">
        <v>0</v>
      </c>
      <c r="W438" s="21">
        <v>0</v>
      </c>
      <c r="X438" s="21">
        <v>0</v>
      </c>
      <c r="Y438" s="21">
        <v>0</v>
      </c>
      <c r="Z438" s="22">
        <f t="shared" si="33"/>
        <v>0</v>
      </c>
      <c r="AA438" s="23">
        <v>0</v>
      </c>
      <c r="AB438" s="27">
        <f t="shared" si="34"/>
        <v>0</v>
      </c>
    </row>
    <row r="439" spans="1:28" x14ac:dyDescent="0.25">
      <c r="A439" s="18"/>
      <c r="B439" s="18" t="s">
        <v>2927</v>
      </c>
      <c r="C439" s="18" t="s">
        <v>2928</v>
      </c>
      <c r="D439" s="3" t="s">
        <v>1494</v>
      </c>
      <c r="E439" s="3" t="s">
        <v>4494</v>
      </c>
      <c r="F439" s="3" t="s">
        <v>42</v>
      </c>
      <c r="G439" s="3" t="s">
        <v>4516</v>
      </c>
      <c r="H439" s="21">
        <v>0</v>
      </c>
      <c r="I439" s="21">
        <v>0</v>
      </c>
      <c r="J439" s="21">
        <v>0</v>
      </c>
      <c r="K439" s="22">
        <f t="shared" si="30"/>
        <v>0</v>
      </c>
      <c r="L439" s="23">
        <v>0</v>
      </c>
      <c r="M439" s="21">
        <v>0</v>
      </c>
      <c r="N439" s="21">
        <v>0</v>
      </c>
      <c r="O439" s="21">
        <v>0</v>
      </c>
      <c r="P439" s="22">
        <f t="shared" si="31"/>
        <v>0</v>
      </c>
      <c r="Q439" s="23">
        <v>0</v>
      </c>
      <c r="R439" s="21">
        <v>0</v>
      </c>
      <c r="S439" s="21">
        <v>0</v>
      </c>
      <c r="T439" s="21">
        <v>0</v>
      </c>
      <c r="U439" s="22">
        <f t="shared" si="32"/>
        <v>0</v>
      </c>
      <c r="V439" s="23">
        <v>0</v>
      </c>
      <c r="W439" s="21">
        <v>0</v>
      </c>
      <c r="X439" s="21">
        <v>0</v>
      </c>
      <c r="Y439" s="21">
        <v>0</v>
      </c>
      <c r="Z439" s="22">
        <f t="shared" si="33"/>
        <v>0</v>
      </c>
      <c r="AA439" s="23">
        <v>0</v>
      </c>
      <c r="AB439" s="27">
        <f t="shared" si="34"/>
        <v>0</v>
      </c>
    </row>
    <row r="440" spans="1:28" x14ac:dyDescent="0.25">
      <c r="A440" s="18"/>
      <c r="B440" s="18" t="s">
        <v>2929</v>
      </c>
      <c r="C440" s="18" t="s">
        <v>2930</v>
      </c>
      <c r="D440" s="3" t="s">
        <v>1495</v>
      </c>
      <c r="E440" s="3" t="s">
        <v>4495</v>
      </c>
      <c r="F440" s="3" t="s">
        <v>42</v>
      </c>
      <c r="G440" s="3" t="s">
        <v>4517</v>
      </c>
      <c r="H440" s="21">
        <v>0</v>
      </c>
      <c r="I440" s="21">
        <v>0</v>
      </c>
      <c r="J440" s="21">
        <v>0</v>
      </c>
      <c r="K440" s="22">
        <f t="shared" si="30"/>
        <v>0</v>
      </c>
      <c r="L440" s="23">
        <v>0</v>
      </c>
      <c r="M440" s="21">
        <v>0</v>
      </c>
      <c r="N440" s="21">
        <v>0</v>
      </c>
      <c r="O440" s="21">
        <v>0</v>
      </c>
      <c r="P440" s="22">
        <f t="shared" si="31"/>
        <v>0</v>
      </c>
      <c r="Q440" s="23">
        <v>0</v>
      </c>
      <c r="R440" s="21">
        <v>0</v>
      </c>
      <c r="S440" s="21">
        <v>0</v>
      </c>
      <c r="T440" s="21">
        <v>0</v>
      </c>
      <c r="U440" s="22">
        <f t="shared" si="32"/>
        <v>0</v>
      </c>
      <c r="V440" s="23">
        <v>0</v>
      </c>
      <c r="W440" s="21">
        <v>0</v>
      </c>
      <c r="X440" s="21">
        <v>0</v>
      </c>
      <c r="Y440" s="21">
        <v>0</v>
      </c>
      <c r="Z440" s="22">
        <f t="shared" si="33"/>
        <v>0</v>
      </c>
      <c r="AA440" s="23">
        <v>0</v>
      </c>
      <c r="AB440" s="27">
        <f t="shared" si="34"/>
        <v>0</v>
      </c>
    </row>
    <row r="441" spans="1:28" x14ac:dyDescent="0.25">
      <c r="A441" s="18"/>
      <c r="B441" s="18" t="s">
        <v>2931</v>
      </c>
      <c r="C441" s="18" t="s">
        <v>2932</v>
      </c>
      <c r="D441" s="3" t="s">
        <v>1496</v>
      </c>
      <c r="E441" s="3" t="s">
        <v>4496</v>
      </c>
      <c r="F441" s="3" t="s">
        <v>42</v>
      </c>
      <c r="G441" s="3" t="s">
        <v>4518</v>
      </c>
      <c r="H441" s="21">
        <v>0</v>
      </c>
      <c r="I441" s="21">
        <v>0</v>
      </c>
      <c r="J441" s="21">
        <v>0</v>
      </c>
      <c r="K441" s="22">
        <f t="shared" si="30"/>
        <v>0</v>
      </c>
      <c r="L441" s="23">
        <v>0</v>
      </c>
      <c r="M441" s="21">
        <v>0</v>
      </c>
      <c r="N441" s="21">
        <v>0</v>
      </c>
      <c r="O441" s="21">
        <v>0</v>
      </c>
      <c r="P441" s="22">
        <f t="shared" si="31"/>
        <v>0</v>
      </c>
      <c r="Q441" s="23">
        <v>0</v>
      </c>
      <c r="R441" s="21">
        <v>0</v>
      </c>
      <c r="S441" s="21">
        <v>0</v>
      </c>
      <c r="T441" s="21">
        <v>0</v>
      </c>
      <c r="U441" s="22">
        <f t="shared" si="32"/>
        <v>0</v>
      </c>
      <c r="V441" s="23">
        <v>0</v>
      </c>
      <c r="W441" s="21">
        <v>0</v>
      </c>
      <c r="X441" s="21">
        <v>0</v>
      </c>
      <c r="Y441" s="21">
        <v>0</v>
      </c>
      <c r="Z441" s="22">
        <f t="shared" si="33"/>
        <v>0</v>
      </c>
      <c r="AA441" s="23">
        <v>0</v>
      </c>
      <c r="AB441" s="27">
        <f t="shared" si="34"/>
        <v>0</v>
      </c>
    </row>
    <row r="442" spans="1:28" x14ac:dyDescent="0.25">
      <c r="A442" s="18"/>
      <c r="B442" s="18" t="s">
        <v>2933</v>
      </c>
      <c r="C442" s="18" t="s">
        <v>2934</v>
      </c>
      <c r="D442" s="3" t="s">
        <v>1497</v>
      </c>
      <c r="E442" s="3" t="s">
        <v>4497</v>
      </c>
      <c r="F442" s="3" t="s">
        <v>42</v>
      </c>
      <c r="G442" s="3" t="s">
        <v>4519</v>
      </c>
      <c r="H442" s="21">
        <v>0</v>
      </c>
      <c r="I442" s="21">
        <v>0</v>
      </c>
      <c r="J442" s="21">
        <v>0</v>
      </c>
      <c r="K442" s="22">
        <f t="shared" si="30"/>
        <v>0</v>
      </c>
      <c r="L442" s="23">
        <v>0</v>
      </c>
      <c r="M442" s="21">
        <v>0</v>
      </c>
      <c r="N442" s="21">
        <v>0</v>
      </c>
      <c r="O442" s="21">
        <v>0</v>
      </c>
      <c r="P442" s="22">
        <f t="shared" si="31"/>
        <v>0</v>
      </c>
      <c r="Q442" s="23">
        <v>0</v>
      </c>
      <c r="R442" s="21">
        <v>0</v>
      </c>
      <c r="S442" s="21">
        <v>0</v>
      </c>
      <c r="T442" s="21">
        <v>0</v>
      </c>
      <c r="U442" s="22">
        <f t="shared" si="32"/>
        <v>0</v>
      </c>
      <c r="V442" s="23">
        <v>0</v>
      </c>
      <c r="W442" s="21">
        <v>0</v>
      </c>
      <c r="X442" s="21">
        <v>0</v>
      </c>
      <c r="Y442" s="21">
        <v>0</v>
      </c>
      <c r="Z442" s="22">
        <f t="shared" si="33"/>
        <v>0</v>
      </c>
      <c r="AA442" s="23">
        <v>0</v>
      </c>
      <c r="AB442" s="27">
        <f t="shared" si="34"/>
        <v>0</v>
      </c>
    </row>
    <row r="443" spans="1:28" x14ac:dyDescent="0.25">
      <c r="A443" s="18"/>
      <c r="B443" s="18" t="s">
        <v>2935</v>
      </c>
      <c r="C443" s="18" t="s">
        <v>2936</v>
      </c>
      <c r="D443" s="3" t="s">
        <v>1498</v>
      </c>
      <c r="E443" s="3" t="s">
        <v>4498</v>
      </c>
      <c r="F443" s="3" t="s">
        <v>42</v>
      </c>
      <c r="G443" s="3" t="s">
        <v>4520</v>
      </c>
      <c r="H443" s="21">
        <v>0</v>
      </c>
      <c r="I443" s="21">
        <v>0</v>
      </c>
      <c r="J443" s="21">
        <v>0</v>
      </c>
      <c r="K443" s="22">
        <f t="shared" si="30"/>
        <v>0</v>
      </c>
      <c r="L443" s="23">
        <v>0</v>
      </c>
      <c r="M443" s="21">
        <v>0</v>
      </c>
      <c r="N443" s="21">
        <v>0</v>
      </c>
      <c r="O443" s="21">
        <v>0</v>
      </c>
      <c r="P443" s="22">
        <f t="shared" si="31"/>
        <v>0</v>
      </c>
      <c r="Q443" s="23">
        <v>0</v>
      </c>
      <c r="R443" s="21">
        <v>0</v>
      </c>
      <c r="S443" s="21">
        <v>0</v>
      </c>
      <c r="T443" s="21">
        <v>0</v>
      </c>
      <c r="U443" s="22">
        <f t="shared" si="32"/>
        <v>0</v>
      </c>
      <c r="V443" s="23">
        <v>0</v>
      </c>
      <c r="W443" s="21">
        <v>0</v>
      </c>
      <c r="X443" s="21">
        <v>0</v>
      </c>
      <c r="Y443" s="21">
        <v>0</v>
      </c>
      <c r="Z443" s="22">
        <f t="shared" si="33"/>
        <v>0</v>
      </c>
      <c r="AA443" s="23">
        <v>0</v>
      </c>
      <c r="AB443" s="27">
        <f t="shared" si="34"/>
        <v>0</v>
      </c>
    </row>
    <row r="444" spans="1:28" x14ac:dyDescent="0.25">
      <c r="A444" s="18"/>
      <c r="B444" s="18" t="s">
        <v>2937</v>
      </c>
      <c r="C444" s="18" t="s">
        <v>2938</v>
      </c>
      <c r="D444" s="3" t="s">
        <v>1499</v>
      </c>
      <c r="E444" s="3" t="s">
        <v>4499</v>
      </c>
      <c r="F444" s="3" t="s">
        <v>42</v>
      </c>
      <c r="G444" s="3" t="s">
        <v>4521</v>
      </c>
      <c r="H444" s="21">
        <v>0</v>
      </c>
      <c r="I444" s="21">
        <v>0</v>
      </c>
      <c r="J444" s="21">
        <v>0</v>
      </c>
      <c r="K444" s="22">
        <f t="shared" si="30"/>
        <v>0</v>
      </c>
      <c r="L444" s="23">
        <v>0</v>
      </c>
      <c r="M444" s="21">
        <v>0</v>
      </c>
      <c r="N444" s="21">
        <v>0</v>
      </c>
      <c r="O444" s="21">
        <v>0</v>
      </c>
      <c r="P444" s="22">
        <f t="shared" si="31"/>
        <v>0</v>
      </c>
      <c r="Q444" s="23">
        <v>0</v>
      </c>
      <c r="R444" s="21">
        <v>0</v>
      </c>
      <c r="S444" s="21">
        <v>0</v>
      </c>
      <c r="T444" s="21">
        <v>0</v>
      </c>
      <c r="U444" s="22">
        <f t="shared" si="32"/>
        <v>0</v>
      </c>
      <c r="V444" s="23">
        <v>0</v>
      </c>
      <c r="W444" s="21">
        <v>0</v>
      </c>
      <c r="X444" s="21">
        <v>0</v>
      </c>
      <c r="Y444" s="21">
        <v>0</v>
      </c>
      <c r="Z444" s="22">
        <f t="shared" si="33"/>
        <v>0</v>
      </c>
      <c r="AA444" s="23">
        <v>0</v>
      </c>
      <c r="AB444" s="27">
        <f t="shared" si="34"/>
        <v>0</v>
      </c>
    </row>
    <row r="445" spans="1:28" x14ac:dyDescent="0.25">
      <c r="A445" s="18"/>
      <c r="B445" s="18" t="s">
        <v>2939</v>
      </c>
      <c r="C445" s="18" t="s">
        <v>2940</v>
      </c>
      <c r="D445" s="3" t="s">
        <v>1500</v>
      </c>
      <c r="E445" s="3" t="s">
        <v>4500</v>
      </c>
      <c r="F445" s="3" t="s">
        <v>42</v>
      </c>
      <c r="G445" s="3" t="s">
        <v>4522</v>
      </c>
      <c r="H445" s="21">
        <v>0</v>
      </c>
      <c r="I445" s="21">
        <v>0</v>
      </c>
      <c r="J445" s="21">
        <v>0</v>
      </c>
      <c r="K445" s="22">
        <f t="shared" si="30"/>
        <v>0</v>
      </c>
      <c r="L445" s="23">
        <v>0</v>
      </c>
      <c r="M445" s="21">
        <v>0</v>
      </c>
      <c r="N445" s="21">
        <v>0</v>
      </c>
      <c r="O445" s="21">
        <v>0</v>
      </c>
      <c r="P445" s="22">
        <f t="shared" si="31"/>
        <v>0</v>
      </c>
      <c r="Q445" s="23">
        <v>0</v>
      </c>
      <c r="R445" s="21">
        <v>0</v>
      </c>
      <c r="S445" s="21">
        <v>0</v>
      </c>
      <c r="T445" s="21">
        <v>0</v>
      </c>
      <c r="U445" s="22">
        <f t="shared" si="32"/>
        <v>0</v>
      </c>
      <c r="V445" s="23">
        <v>0</v>
      </c>
      <c r="W445" s="21">
        <v>0</v>
      </c>
      <c r="X445" s="21">
        <v>0</v>
      </c>
      <c r="Y445" s="21">
        <v>0</v>
      </c>
      <c r="Z445" s="22">
        <f t="shared" si="33"/>
        <v>0</v>
      </c>
      <c r="AA445" s="23">
        <v>0</v>
      </c>
      <c r="AB445" s="27">
        <f t="shared" si="34"/>
        <v>0</v>
      </c>
    </row>
    <row r="446" spans="1:28" x14ac:dyDescent="0.25">
      <c r="A446" s="18"/>
      <c r="B446" s="18" t="s">
        <v>2941</v>
      </c>
      <c r="C446" s="18" t="s">
        <v>2942</v>
      </c>
      <c r="D446" s="3" t="s">
        <v>1501</v>
      </c>
      <c r="E446" s="3" t="s">
        <v>4501</v>
      </c>
      <c r="F446" s="3" t="s">
        <v>42</v>
      </c>
      <c r="G446" s="3" t="s">
        <v>4523</v>
      </c>
      <c r="H446" s="21">
        <v>0</v>
      </c>
      <c r="I446" s="21">
        <v>0</v>
      </c>
      <c r="J446" s="21">
        <v>0</v>
      </c>
      <c r="K446" s="22">
        <f t="shared" si="30"/>
        <v>0</v>
      </c>
      <c r="L446" s="23">
        <v>0</v>
      </c>
      <c r="M446" s="21">
        <v>0</v>
      </c>
      <c r="N446" s="21">
        <v>0</v>
      </c>
      <c r="O446" s="21">
        <v>0</v>
      </c>
      <c r="P446" s="22">
        <f t="shared" si="31"/>
        <v>0</v>
      </c>
      <c r="Q446" s="23">
        <v>0</v>
      </c>
      <c r="R446" s="21">
        <v>0</v>
      </c>
      <c r="S446" s="21">
        <v>0</v>
      </c>
      <c r="T446" s="21">
        <v>0</v>
      </c>
      <c r="U446" s="22">
        <f t="shared" si="32"/>
        <v>0</v>
      </c>
      <c r="V446" s="23">
        <v>0</v>
      </c>
      <c r="W446" s="21">
        <v>0</v>
      </c>
      <c r="X446" s="21">
        <v>0</v>
      </c>
      <c r="Y446" s="21">
        <v>0</v>
      </c>
      <c r="Z446" s="22">
        <f t="shared" si="33"/>
        <v>0</v>
      </c>
      <c r="AA446" s="23">
        <v>0</v>
      </c>
      <c r="AB446" s="27">
        <f t="shared" si="34"/>
        <v>0</v>
      </c>
    </row>
    <row r="447" spans="1:28" x14ac:dyDescent="0.25">
      <c r="A447" s="18"/>
      <c r="B447" s="18" t="s">
        <v>2943</v>
      </c>
      <c r="C447" s="18" t="s">
        <v>2944</v>
      </c>
      <c r="D447" s="3" t="s">
        <v>1502</v>
      </c>
      <c r="E447" s="3" t="s">
        <v>4502</v>
      </c>
      <c r="F447" s="3" t="s">
        <v>42</v>
      </c>
      <c r="G447" s="3" t="s">
        <v>4524</v>
      </c>
      <c r="H447" s="21">
        <v>0</v>
      </c>
      <c r="I447" s="21">
        <v>0</v>
      </c>
      <c r="J447" s="21">
        <v>0</v>
      </c>
      <c r="K447" s="22">
        <f t="shared" si="30"/>
        <v>0</v>
      </c>
      <c r="L447" s="23">
        <v>0</v>
      </c>
      <c r="M447" s="21">
        <v>0</v>
      </c>
      <c r="N447" s="21">
        <v>0</v>
      </c>
      <c r="O447" s="21">
        <v>0</v>
      </c>
      <c r="P447" s="22">
        <f t="shared" si="31"/>
        <v>0</v>
      </c>
      <c r="Q447" s="23">
        <v>0</v>
      </c>
      <c r="R447" s="21">
        <v>0</v>
      </c>
      <c r="S447" s="21">
        <v>0</v>
      </c>
      <c r="T447" s="21">
        <v>0</v>
      </c>
      <c r="U447" s="22">
        <f t="shared" si="32"/>
        <v>0</v>
      </c>
      <c r="V447" s="23">
        <v>0</v>
      </c>
      <c r="W447" s="21">
        <v>0</v>
      </c>
      <c r="X447" s="21">
        <v>0</v>
      </c>
      <c r="Y447" s="21">
        <v>0</v>
      </c>
      <c r="Z447" s="22">
        <f t="shared" si="33"/>
        <v>0</v>
      </c>
      <c r="AA447" s="23">
        <v>0</v>
      </c>
      <c r="AB447" s="27">
        <f t="shared" si="34"/>
        <v>0</v>
      </c>
    </row>
    <row r="448" spans="1:28" x14ac:dyDescent="0.25">
      <c r="A448" s="18"/>
      <c r="B448" s="18" t="s">
        <v>2945</v>
      </c>
      <c r="C448" s="18" t="s">
        <v>2946</v>
      </c>
      <c r="D448" s="3" t="s">
        <v>1503</v>
      </c>
      <c r="E448" s="3" t="s">
        <v>4503</v>
      </c>
      <c r="F448" s="3" t="s">
        <v>42</v>
      </c>
      <c r="G448" s="3" t="s">
        <v>4525</v>
      </c>
      <c r="H448" s="21">
        <v>0</v>
      </c>
      <c r="I448" s="21">
        <v>0</v>
      </c>
      <c r="J448" s="21">
        <v>0</v>
      </c>
      <c r="K448" s="22">
        <f t="shared" si="30"/>
        <v>0</v>
      </c>
      <c r="L448" s="23">
        <v>0</v>
      </c>
      <c r="M448" s="21">
        <v>0</v>
      </c>
      <c r="N448" s="21">
        <v>0</v>
      </c>
      <c r="O448" s="21">
        <v>0</v>
      </c>
      <c r="P448" s="22">
        <f t="shared" si="31"/>
        <v>0</v>
      </c>
      <c r="Q448" s="23">
        <v>0</v>
      </c>
      <c r="R448" s="21">
        <v>0</v>
      </c>
      <c r="S448" s="21">
        <v>0</v>
      </c>
      <c r="T448" s="21">
        <v>0</v>
      </c>
      <c r="U448" s="22">
        <f t="shared" si="32"/>
        <v>0</v>
      </c>
      <c r="V448" s="23">
        <v>0</v>
      </c>
      <c r="W448" s="21">
        <v>0</v>
      </c>
      <c r="X448" s="21">
        <v>0</v>
      </c>
      <c r="Y448" s="21">
        <v>0</v>
      </c>
      <c r="Z448" s="22">
        <f t="shared" si="33"/>
        <v>0</v>
      </c>
      <c r="AA448" s="23">
        <v>0</v>
      </c>
      <c r="AB448" s="27">
        <f t="shared" si="34"/>
        <v>0</v>
      </c>
    </row>
    <row r="449" spans="1:28" x14ac:dyDescent="0.25">
      <c r="A449" s="18"/>
      <c r="B449" s="18" t="s">
        <v>2947</v>
      </c>
      <c r="C449" s="18" t="s">
        <v>2948</v>
      </c>
      <c r="D449" s="3" t="s">
        <v>1504</v>
      </c>
      <c r="E449" s="3" t="s">
        <v>4504</v>
      </c>
      <c r="F449" s="3" t="s">
        <v>42</v>
      </c>
      <c r="G449" s="3" t="s">
        <v>4526</v>
      </c>
      <c r="H449" s="21">
        <v>0</v>
      </c>
      <c r="I449" s="21">
        <v>0</v>
      </c>
      <c r="J449" s="21">
        <v>0</v>
      </c>
      <c r="K449" s="22">
        <f t="shared" si="30"/>
        <v>0</v>
      </c>
      <c r="L449" s="23">
        <v>0</v>
      </c>
      <c r="M449" s="21">
        <v>0</v>
      </c>
      <c r="N449" s="21">
        <v>0</v>
      </c>
      <c r="O449" s="21">
        <v>0</v>
      </c>
      <c r="P449" s="22">
        <f t="shared" si="31"/>
        <v>0</v>
      </c>
      <c r="Q449" s="23">
        <v>0</v>
      </c>
      <c r="R449" s="21">
        <v>0</v>
      </c>
      <c r="S449" s="21">
        <v>0</v>
      </c>
      <c r="T449" s="21">
        <v>0</v>
      </c>
      <c r="U449" s="22">
        <f t="shared" si="32"/>
        <v>0</v>
      </c>
      <c r="V449" s="23">
        <v>0</v>
      </c>
      <c r="W449" s="21">
        <v>0</v>
      </c>
      <c r="X449" s="21">
        <v>0</v>
      </c>
      <c r="Y449" s="21">
        <v>0</v>
      </c>
      <c r="Z449" s="22">
        <f t="shared" si="33"/>
        <v>0</v>
      </c>
      <c r="AA449" s="23">
        <v>0</v>
      </c>
      <c r="AB449" s="27">
        <f t="shared" si="34"/>
        <v>0</v>
      </c>
    </row>
    <row r="450" spans="1:28" x14ac:dyDescent="0.25">
      <c r="A450" s="18"/>
      <c r="B450" s="18" t="s">
        <v>2949</v>
      </c>
      <c r="C450" s="18" t="s">
        <v>2950</v>
      </c>
      <c r="D450" s="3" t="s">
        <v>1505</v>
      </c>
      <c r="E450" s="3" t="s">
        <v>4505</v>
      </c>
      <c r="F450" s="3" t="s">
        <v>42</v>
      </c>
      <c r="G450" s="3" t="s">
        <v>4527</v>
      </c>
      <c r="H450" s="21">
        <v>0</v>
      </c>
      <c r="I450" s="21">
        <v>0</v>
      </c>
      <c r="J450" s="21">
        <v>0</v>
      </c>
      <c r="K450" s="22">
        <f t="shared" si="30"/>
        <v>0</v>
      </c>
      <c r="L450" s="23">
        <v>0</v>
      </c>
      <c r="M450" s="21">
        <v>0</v>
      </c>
      <c r="N450" s="21">
        <v>0</v>
      </c>
      <c r="O450" s="21">
        <v>0</v>
      </c>
      <c r="P450" s="22">
        <f t="shared" si="31"/>
        <v>0</v>
      </c>
      <c r="Q450" s="23">
        <v>0</v>
      </c>
      <c r="R450" s="21">
        <v>0</v>
      </c>
      <c r="S450" s="21">
        <v>0</v>
      </c>
      <c r="T450" s="21">
        <v>0</v>
      </c>
      <c r="U450" s="22">
        <f t="shared" si="32"/>
        <v>0</v>
      </c>
      <c r="V450" s="23">
        <v>0</v>
      </c>
      <c r="W450" s="21">
        <v>0</v>
      </c>
      <c r="X450" s="21">
        <v>0</v>
      </c>
      <c r="Y450" s="21">
        <v>0</v>
      </c>
      <c r="Z450" s="22">
        <f t="shared" si="33"/>
        <v>0</v>
      </c>
      <c r="AA450" s="23">
        <v>0</v>
      </c>
      <c r="AB450" s="27">
        <f t="shared" si="34"/>
        <v>0</v>
      </c>
    </row>
    <row r="451" spans="1:28" x14ac:dyDescent="0.25">
      <c r="A451" s="18"/>
      <c r="B451" s="18" t="s">
        <v>2951</v>
      </c>
      <c r="C451" s="18" t="s">
        <v>2952</v>
      </c>
      <c r="D451" s="3" t="s">
        <v>1506</v>
      </c>
      <c r="E451" s="3" t="s">
        <v>4506</v>
      </c>
      <c r="F451" s="3" t="s">
        <v>42</v>
      </c>
      <c r="G451" s="3" t="s">
        <v>4528</v>
      </c>
      <c r="H451" s="21">
        <v>0</v>
      </c>
      <c r="I451" s="21">
        <v>0</v>
      </c>
      <c r="J451" s="21">
        <v>0</v>
      </c>
      <c r="K451" s="22">
        <f t="shared" si="30"/>
        <v>0</v>
      </c>
      <c r="L451" s="23">
        <v>0</v>
      </c>
      <c r="M451" s="21">
        <v>0</v>
      </c>
      <c r="N451" s="21">
        <v>0</v>
      </c>
      <c r="O451" s="21">
        <v>0</v>
      </c>
      <c r="P451" s="22">
        <f t="shared" si="31"/>
        <v>0</v>
      </c>
      <c r="Q451" s="23">
        <v>0</v>
      </c>
      <c r="R451" s="21">
        <v>0</v>
      </c>
      <c r="S451" s="21">
        <v>0</v>
      </c>
      <c r="T451" s="21">
        <v>0</v>
      </c>
      <c r="U451" s="22">
        <f t="shared" si="32"/>
        <v>0</v>
      </c>
      <c r="V451" s="23">
        <v>0</v>
      </c>
      <c r="W451" s="21">
        <v>0</v>
      </c>
      <c r="X451" s="21">
        <v>0</v>
      </c>
      <c r="Y451" s="21">
        <v>0</v>
      </c>
      <c r="Z451" s="22">
        <f t="shared" si="33"/>
        <v>0</v>
      </c>
      <c r="AA451" s="23">
        <v>0</v>
      </c>
      <c r="AB451" s="27">
        <f t="shared" si="34"/>
        <v>0</v>
      </c>
    </row>
    <row r="452" spans="1:28" x14ac:dyDescent="0.25">
      <c r="A452" s="18"/>
      <c r="B452" s="18" t="s">
        <v>2953</v>
      </c>
      <c r="C452" s="18" t="s">
        <v>2954</v>
      </c>
      <c r="D452" s="3" t="s">
        <v>1507</v>
      </c>
      <c r="E452" s="3" t="s">
        <v>4507</v>
      </c>
      <c r="F452" s="3" t="s">
        <v>42</v>
      </c>
      <c r="G452" s="3" t="s">
        <v>4529</v>
      </c>
      <c r="H452" s="21">
        <v>0</v>
      </c>
      <c r="I452" s="21">
        <v>0</v>
      </c>
      <c r="J452" s="21">
        <v>0</v>
      </c>
      <c r="K452" s="22">
        <f t="shared" si="30"/>
        <v>0</v>
      </c>
      <c r="L452" s="23">
        <v>0</v>
      </c>
      <c r="M452" s="21">
        <v>0</v>
      </c>
      <c r="N452" s="21">
        <v>0</v>
      </c>
      <c r="O452" s="21">
        <v>0</v>
      </c>
      <c r="P452" s="22">
        <f t="shared" si="31"/>
        <v>0</v>
      </c>
      <c r="Q452" s="23">
        <v>0</v>
      </c>
      <c r="R452" s="21">
        <v>0</v>
      </c>
      <c r="S452" s="21">
        <v>0</v>
      </c>
      <c r="T452" s="21">
        <v>0</v>
      </c>
      <c r="U452" s="22">
        <f t="shared" si="32"/>
        <v>0</v>
      </c>
      <c r="V452" s="23">
        <v>0</v>
      </c>
      <c r="W452" s="21">
        <v>0</v>
      </c>
      <c r="X452" s="21">
        <v>0</v>
      </c>
      <c r="Y452" s="21">
        <v>0</v>
      </c>
      <c r="Z452" s="22">
        <f t="shared" si="33"/>
        <v>0</v>
      </c>
      <c r="AA452" s="23">
        <v>0</v>
      </c>
      <c r="AB452" s="27">
        <f t="shared" si="34"/>
        <v>0</v>
      </c>
    </row>
    <row r="453" spans="1:28" x14ac:dyDescent="0.25">
      <c r="A453" s="18"/>
      <c r="B453" s="18" t="s">
        <v>2955</v>
      </c>
      <c r="C453" s="18" t="s">
        <v>2956</v>
      </c>
      <c r="D453" s="3" t="s">
        <v>1508</v>
      </c>
      <c r="E453" s="3" t="s">
        <v>4508</v>
      </c>
      <c r="F453" s="3" t="s">
        <v>42</v>
      </c>
      <c r="G453" s="3" t="s">
        <v>4530</v>
      </c>
      <c r="H453" s="21">
        <v>0</v>
      </c>
      <c r="I453" s="21">
        <v>0</v>
      </c>
      <c r="J453" s="21">
        <v>0</v>
      </c>
      <c r="K453" s="22">
        <f t="shared" si="30"/>
        <v>0</v>
      </c>
      <c r="L453" s="23">
        <v>0</v>
      </c>
      <c r="M453" s="21">
        <v>0</v>
      </c>
      <c r="N453" s="21">
        <v>0</v>
      </c>
      <c r="O453" s="21">
        <v>0</v>
      </c>
      <c r="P453" s="22">
        <f t="shared" si="31"/>
        <v>0</v>
      </c>
      <c r="Q453" s="23">
        <v>0</v>
      </c>
      <c r="R453" s="21">
        <v>0</v>
      </c>
      <c r="S453" s="21">
        <v>0</v>
      </c>
      <c r="T453" s="21">
        <v>0</v>
      </c>
      <c r="U453" s="22">
        <f t="shared" si="32"/>
        <v>0</v>
      </c>
      <c r="V453" s="23">
        <v>0</v>
      </c>
      <c r="W453" s="21">
        <v>0</v>
      </c>
      <c r="X453" s="21">
        <v>0</v>
      </c>
      <c r="Y453" s="21">
        <v>0</v>
      </c>
      <c r="Z453" s="22">
        <f t="shared" si="33"/>
        <v>0</v>
      </c>
      <c r="AA453" s="23">
        <v>0</v>
      </c>
      <c r="AB453" s="27">
        <f t="shared" si="34"/>
        <v>0</v>
      </c>
    </row>
    <row r="454" spans="1:28" x14ac:dyDescent="0.25">
      <c r="A454" s="18"/>
      <c r="B454" s="18" t="s">
        <v>2957</v>
      </c>
      <c r="C454" s="18" t="s">
        <v>2958</v>
      </c>
      <c r="D454" s="3" t="s">
        <v>1509</v>
      </c>
      <c r="E454" s="3" t="s">
        <v>4509</v>
      </c>
      <c r="F454" s="3" t="s">
        <v>42</v>
      </c>
      <c r="G454" s="3" t="s">
        <v>4531</v>
      </c>
      <c r="H454" s="21">
        <v>0</v>
      </c>
      <c r="I454" s="21">
        <v>0</v>
      </c>
      <c r="J454" s="21">
        <v>0</v>
      </c>
      <c r="K454" s="22">
        <f t="shared" si="30"/>
        <v>0</v>
      </c>
      <c r="L454" s="23">
        <v>0</v>
      </c>
      <c r="M454" s="21">
        <v>0</v>
      </c>
      <c r="N454" s="21">
        <v>0</v>
      </c>
      <c r="O454" s="21">
        <v>0</v>
      </c>
      <c r="P454" s="22">
        <f t="shared" si="31"/>
        <v>0</v>
      </c>
      <c r="Q454" s="23">
        <v>0</v>
      </c>
      <c r="R454" s="21">
        <v>0</v>
      </c>
      <c r="S454" s="21">
        <v>0</v>
      </c>
      <c r="T454" s="21">
        <v>0</v>
      </c>
      <c r="U454" s="22">
        <f t="shared" si="32"/>
        <v>0</v>
      </c>
      <c r="V454" s="23">
        <v>0</v>
      </c>
      <c r="W454" s="21">
        <v>0</v>
      </c>
      <c r="X454" s="21">
        <v>0</v>
      </c>
      <c r="Y454" s="21">
        <v>0</v>
      </c>
      <c r="Z454" s="22">
        <f t="shared" si="33"/>
        <v>0</v>
      </c>
      <c r="AA454" s="23">
        <v>0</v>
      </c>
      <c r="AB454" s="27">
        <f t="shared" si="34"/>
        <v>0</v>
      </c>
    </row>
    <row r="455" spans="1:28" x14ac:dyDescent="0.25">
      <c r="A455" s="18"/>
      <c r="B455" s="18" t="s">
        <v>2959</v>
      </c>
      <c r="C455" s="18" t="s">
        <v>2960</v>
      </c>
      <c r="D455" s="3" t="s">
        <v>1510</v>
      </c>
      <c r="E455" s="3" t="s">
        <v>4510</v>
      </c>
      <c r="F455" s="3" t="s">
        <v>42</v>
      </c>
      <c r="G455" s="3" t="s">
        <v>4532</v>
      </c>
      <c r="H455" s="21">
        <v>0</v>
      </c>
      <c r="I455" s="21">
        <v>0</v>
      </c>
      <c r="J455" s="21">
        <v>0</v>
      </c>
      <c r="K455" s="22">
        <f t="shared" ref="K455:K518" si="35">SUM(H455:J455)</f>
        <v>0</v>
      </c>
      <c r="L455" s="23">
        <v>0</v>
      </c>
      <c r="M455" s="21">
        <v>0</v>
      </c>
      <c r="N455" s="21">
        <v>0</v>
      </c>
      <c r="O455" s="21">
        <v>0</v>
      </c>
      <c r="P455" s="22">
        <f t="shared" ref="P455:P518" si="36">SUM(M455:O455)</f>
        <v>0</v>
      </c>
      <c r="Q455" s="23">
        <v>0</v>
      </c>
      <c r="R455" s="21">
        <v>0</v>
      </c>
      <c r="S455" s="21">
        <v>0</v>
      </c>
      <c r="T455" s="21">
        <v>0</v>
      </c>
      <c r="U455" s="22">
        <f t="shared" ref="U455:U518" si="37">SUM(R455:T455)</f>
        <v>0</v>
      </c>
      <c r="V455" s="23">
        <v>0</v>
      </c>
      <c r="W455" s="21">
        <v>0</v>
      </c>
      <c r="X455" s="21">
        <v>0</v>
      </c>
      <c r="Y455" s="21">
        <v>0</v>
      </c>
      <c r="Z455" s="22">
        <f t="shared" ref="Z455:Z518" si="38">SUM(W455:Y455)</f>
        <v>0</v>
      </c>
      <c r="AA455" s="23">
        <v>0</v>
      </c>
      <c r="AB455" s="27">
        <f t="shared" ref="AB455:AB518" si="39">(K455+P455+U455+Z455)</f>
        <v>0</v>
      </c>
    </row>
    <row r="456" spans="1:28" x14ac:dyDescent="0.25">
      <c r="A456" s="18"/>
      <c r="B456" s="18" t="s">
        <v>2961</v>
      </c>
      <c r="C456" s="18" t="s">
        <v>2962</v>
      </c>
      <c r="D456" s="3" t="s">
        <v>1511</v>
      </c>
      <c r="E456" s="3" t="s">
        <v>4511</v>
      </c>
      <c r="F456" s="3" t="s">
        <v>42</v>
      </c>
      <c r="G456" s="3" t="s">
        <v>4533</v>
      </c>
      <c r="H456" s="21">
        <v>0</v>
      </c>
      <c r="I456" s="21">
        <v>0</v>
      </c>
      <c r="J456" s="21">
        <v>0</v>
      </c>
      <c r="K456" s="22">
        <f t="shared" si="35"/>
        <v>0</v>
      </c>
      <c r="L456" s="23">
        <v>0</v>
      </c>
      <c r="M456" s="21">
        <v>0</v>
      </c>
      <c r="N456" s="21">
        <v>0</v>
      </c>
      <c r="O456" s="21">
        <v>0</v>
      </c>
      <c r="P456" s="22">
        <f t="shared" si="36"/>
        <v>0</v>
      </c>
      <c r="Q456" s="23">
        <v>0</v>
      </c>
      <c r="R456" s="21">
        <v>0</v>
      </c>
      <c r="S456" s="21">
        <v>0</v>
      </c>
      <c r="T456" s="21">
        <v>0</v>
      </c>
      <c r="U456" s="22">
        <f t="shared" si="37"/>
        <v>0</v>
      </c>
      <c r="V456" s="23">
        <v>0</v>
      </c>
      <c r="W456" s="21">
        <v>0</v>
      </c>
      <c r="X456" s="21">
        <v>0</v>
      </c>
      <c r="Y456" s="21">
        <v>0</v>
      </c>
      <c r="Z456" s="22">
        <f t="shared" si="38"/>
        <v>0</v>
      </c>
      <c r="AA456" s="23">
        <v>0</v>
      </c>
      <c r="AB456" s="27">
        <f t="shared" si="39"/>
        <v>0</v>
      </c>
    </row>
    <row r="457" spans="1:28" x14ac:dyDescent="0.25">
      <c r="A457" s="18"/>
      <c r="B457" s="18" t="s">
        <v>2963</v>
      </c>
      <c r="C457" s="18" t="s">
        <v>2964</v>
      </c>
      <c r="D457" s="3" t="s">
        <v>1512</v>
      </c>
      <c r="E457" s="3" t="s">
        <v>4512</v>
      </c>
      <c r="F457" s="3" t="s">
        <v>42</v>
      </c>
      <c r="G457" s="3" t="s">
        <v>4534</v>
      </c>
      <c r="H457" s="21">
        <v>0</v>
      </c>
      <c r="I457" s="21">
        <v>0</v>
      </c>
      <c r="J457" s="21">
        <v>0</v>
      </c>
      <c r="K457" s="22">
        <f t="shared" si="35"/>
        <v>0</v>
      </c>
      <c r="L457" s="23">
        <v>0</v>
      </c>
      <c r="M457" s="21">
        <v>0</v>
      </c>
      <c r="N457" s="21">
        <v>0</v>
      </c>
      <c r="O457" s="21">
        <v>0</v>
      </c>
      <c r="P457" s="22">
        <f t="shared" si="36"/>
        <v>0</v>
      </c>
      <c r="Q457" s="23">
        <v>0</v>
      </c>
      <c r="R457" s="21">
        <v>0</v>
      </c>
      <c r="S457" s="21">
        <v>0</v>
      </c>
      <c r="T457" s="21">
        <v>0</v>
      </c>
      <c r="U457" s="22">
        <f t="shared" si="37"/>
        <v>0</v>
      </c>
      <c r="V457" s="23">
        <v>0</v>
      </c>
      <c r="W457" s="21">
        <v>0</v>
      </c>
      <c r="X457" s="21">
        <v>0</v>
      </c>
      <c r="Y457" s="21">
        <v>0</v>
      </c>
      <c r="Z457" s="22">
        <f t="shared" si="38"/>
        <v>0</v>
      </c>
      <c r="AA457" s="23">
        <v>0</v>
      </c>
      <c r="AB457" s="27">
        <f t="shared" si="39"/>
        <v>0</v>
      </c>
    </row>
    <row r="458" spans="1:28" x14ac:dyDescent="0.25">
      <c r="A458" s="18"/>
      <c r="B458" s="18" t="s">
        <v>2965</v>
      </c>
      <c r="C458" s="18" t="s">
        <v>2966</v>
      </c>
      <c r="D458" s="3" t="s">
        <v>1513</v>
      </c>
      <c r="E458" s="3" t="s">
        <v>4513</v>
      </c>
      <c r="F458" s="3" t="s">
        <v>42</v>
      </c>
      <c r="G458" s="3" t="s">
        <v>4535</v>
      </c>
      <c r="H458" s="21">
        <v>0</v>
      </c>
      <c r="I458" s="21">
        <v>0</v>
      </c>
      <c r="J458" s="21">
        <v>0</v>
      </c>
      <c r="K458" s="22">
        <f t="shared" si="35"/>
        <v>0</v>
      </c>
      <c r="L458" s="23">
        <v>0</v>
      </c>
      <c r="M458" s="21">
        <v>0</v>
      </c>
      <c r="N458" s="21">
        <v>0</v>
      </c>
      <c r="O458" s="21">
        <v>0</v>
      </c>
      <c r="P458" s="22">
        <f t="shared" si="36"/>
        <v>0</v>
      </c>
      <c r="Q458" s="23">
        <v>0</v>
      </c>
      <c r="R458" s="21">
        <v>0</v>
      </c>
      <c r="S458" s="21">
        <v>0</v>
      </c>
      <c r="T458" s="21">
        <v>0</v>
      </c>
      <c r="U458" s="22">
        <f t="shared" si="37"/>
        <v>0</v>
      </c>
      <c r="V458" s="23">
        <v>0</v>
      </c>
      <c r="W458" s="21">
        <v>0</v>
      </c>
      <c r="X458" s="21">
        <v>0</v>
      </c>
      <c r="Y458" s="21">
        <v>0</v>
      </c>
      <c r="Z458" s="22">
        <f t="shared" si="38"/>
        <v>0</v>
      </c>
      <c r="AA458" s="23">
        <v>0</v>
      </c>
      <c r="AB458" s="27">
        <f t="shared" si="39"/>
        <v>0</v>
      </c>
    </row>
    <row r="459" spans="1:28" x14ac:dyDescent="0.25">
      <c r="A459" s="18"/>
      <c r="B459" s="18" t="s">
        <v>2967</v>
      </c>
      <c r="C459" s="18" t="s">
        <v>2968</v>
      </c>
      <c r="D459" s="3" t="s">
        <v>1514</v>
      </c>
      <c r="E459" s="3" t="s">
        <v>4514</v>
      </c>
      <c r="F459" s="3" t="s">
        <v>42</v>
      </c>
      <c r="G459" s="3" t="s">
        <v>4536</v>
      </c>
      <c r="H459" s="21">
        <v>0</v>
      </c>
      <c r="I459" s="21">
        <v>0</v>
      </c>
      <c r="J459" s="21">
        <v>0</v>
      </c>
      <c r="K459" s="22">
        <f t="shared" si="35"/>
        <v>0</v>
      </c>
      <c r="L459" s="23">
        <v>0</v>
      </c>
      <c r="M459" s="21">
        <v>0</v>
      </c>
      <c r="N459" s="21">
        <v>0</v>
      </c>
      <c r="O459" s="21">
        <v>0</v>
      </c>
      <c r="P459" s="22">
        <f t="shared" si="36"/>
        <v>0</v>
      </c>
      <c r="Q459" s="23">
        <v>0</v>
      </c>
      <c r="R459" s="21">
        <v>0</v>
      </c>
      <c r="S459" s="21">
        <v>0</v>
      </c>
      <c r="T459" s="21">
        <v>0</v>
      </c>
      <c r="U459" s="22">
        <f t="shared" si="37"/>
        <v>0</v>
      </c>
      <c r="V459" s="23">
        <v>0</v>
      </c>
      <c r="W459" s="21">
        <v>0</v>
      </c>
      <c r="X459" s="21">
        <v>0</v>
      </c>
      <c r="Y459" s="21">
        <v>0</v>
      </c>
      <c r="Z459" s="22">
        <f t="shared" si="38"/>
        <v>0</v>
      </c>
      <c r="AA459" s="23">
        <v>0</v>
      </c>
      <c r="AB459" s="27">
        <f t="shared" si="39"/>
        <v>0</v>
      </c>
    </row>
    <row r="460" spans="1:28" x14ac:dyDescent="0.25">
      <c r="A460" s="18"/>
      <c r="B460" s="18" t="s">
        <v>2969</v>
      </c>
      <c r="C460" s="18" t="s">
        <v>2970</v>
      </c>
      <c r="D460" s="3" t="s">
        <v>1515</v>
      </c>
      <c r="E460" s="3" t="s">
        <v>4515</v>
      </c>
      <c r="F460" s="3" t="s">
        <v>42</v>
      </c>
      <c r="G460" s="3" t="s">
        <v>4537</v>
      </c>
      <c r="H460" s="21">
        <v>0</v>
      </c>
      <c r="I460" s="21">
        <v>0</v>
      </c>
      <c r="J460" s="21">
        <v>0</v>
      </c>
      <c r="K460" s="22">
        <f t="shared" si="35"/>
        <v>0</v>
      </c>
      <c r="L460" s="23">
        <v>0</v>
      </c>
      <c r="M460" s="21">
        <v>0</v>
      </c>
      <c r="N460" s="21">
        <v>0</v>
      </c>
      <c r="O460" s="21">
        <v>0</v>
      </c>
      <c r="P460" s="22">
        <f t="shared" si="36"/>
        <v>0</v>
      </c>
      <c r="Q460" s="23">
        <v>0</v>
      </c>
      <c r="R460" s="21">
        <v>0</v>
      </c>
      <c r="S460" s="21">
        <v>0</v>
      </c>
      <c r="T460" s="21">
        <v>0</v>
      </c>
      <c r="U460" s="22">
        <f t="shared" si="37"/>
        <v>0</v>
      </c>
      <c r="V460" s="23">
        <v>0</v>
      </c>
      <c r="W460" s="21">
        <v>0</v>
      </c>
      <c r="X460" s="21">
        <v>0</v>
      </c>
      <c r="Y460" s="21">
        <v>0</v>
      </c>
      <c r="Z460" s="22">
        <f t="shared" si="38"/>
        <v>0</v>
      </c>
      <c r="AA460" s="23">
        <v>0</v>
      </c>
      <c r="AB460" s="27">
        <f t="shared" si="39"/>
        <v>0</v>
      </c>
    </row>
    <row r="461" spans="1:28" x14ac:dyDescent="0.25">
      <c r="A461" s="18"/>
      <c r="B461" s="18" t="s">
        <v>2971</v>
      </c>
      <c r="C461" s="18" t="s">
        <v>2972</v>
      </c>
      <c r="D461" s="3" t="s">
        <v>1516</v>
      </c>
      <c r="E461" s="3" t="s">
        <v>4516</v>
      </c>
      <c r="F461" s="3" t="s">
        <v>42</v>
      </c>
      <c r="G461" s="3" t="s">
        <v>4538</v>
      </c>
      <c r="H461" s="21">
        <v>0</v>
      </c>
      <c r="I461" s="21">
        <v>0</v>
      </c>
      <c r="J461" s="21">
        <v>0</v>
      </c>
      <c r="K461" s="22">
        <f t="shared" si="35"/>
        <v>0</v>
      </c>
      <c r="L461" s="23">
        <v>0</v>
      </c>
      <c r="M461" s="21">
        <v>0</v>
      </c>
      <c r="N461" s="21">
        <v>0</v>
      </c>
      <c r="O461" s="21">
        <v>0</v>
      </c>
      <c r="P461" s="22">
        <f t="shared" si="36"/>
        <v>0</v>
      </c>
      <c r="Q461" s="23">
        <v>0</v>
      </c>
      <c r="R461" s="21">
        <v>0</v>
      </c>
      <c r="S461" s="21">
        <v>0</v>
      </c>
      <c r="T461" s="21">
        <v>0</v>
      </c>
      <c r="U461" s="22">
        <f t="shared" si="37"/>
        <v>0</v>
      </c>
      <c r="V461" s="23">
        <v>0</v>
      </c>
      <c r="W461" s="21">
        <v>0</v>
      </c>
      <c r="X461" s="21">
        <v>0</v>
      </c>
      <c r="Y461" s="21">
        <v>0</v>
      </c>
      <c r="Z461" s="22">
        <f t="shared" si="38"/>
        <v>0</v>
      </c>
      <c r="AA461" s="23">
        <v>0</v>
      </c>
      <c r="AB461" s="27">
        <f t="shared" si="39"/>
        <v>0</v>
      </c>
    </row>
    <row r="462" spans="1:28" x14ac:dyDescent="0.25">
      <c r="A462" s="18"/>
      <c r="B462" s="18" t="s">
        <v>2973</v>
      </c>
      <c r="C462" s="18" t="s">
        <v>2974</v>
      </c>
      <c r="D462" s="3" t="s">
        <v>1517</v>
      </c>
      <c r="E462" s="3" t="s">
        <v>4517</v>
      </c>
      <c r="F462" s="3" t="s">
        <v>42</v>
      </c>
      <c r="G462" s="3" t="s">
        <v>4539</v>
      </c>
      <c r="H462" s="21">
        <v>0</v>
      </c>
      <c r="I462" s="21">
        <v>0</v>
      </c>
      <c r="J462" s="21">
        <v>0</v>
      </c>
      <c r="K462" s="22">
        <f t="shared" si="35"/>
        <v>0</v>
      </c>
      <c r="L462" s="23">
        <v>0</v>
      </c>
      <c r="M462" s="21">
        <v>0</v>
      </c>
      <c r="N462" s="21">
        <v>0</v>
      </c>
      <c r="O462" s="21">
        <v>0</v>
      </c>
      <c r="P462" s="22">
        <f t="shared" si="36"/>
        <v>0</v>
      </c>
      <c r="Q462" s="23">
        <v>0</v>
      </c>
      <c r="R462" s="21">
        <v>0</v>
      </c>
      <c r="S462" s="21">
        <v>0</v>
      </c>
      <c r="T462" s="21">
        <v>0</v>
      </c>
      <c r="U462" s="22">
        <f t="shared" si="37"/>
        <v>0</v>
      </c>
      <c r="V462" s="23">
        <v>0</v>
      </c>
      <c r="W462" s="21">
        <v>0</v>
      </c>
      <c r="X462" s="21">
        <v>0</v>
      </c>
      <c r="Y462" s="21">
        <v>0</v>
      </c>
      <c r="Z462" s="22">
        <f t="shared" si="38"/>
        <v>0</v>
      </c>
      <c r="AA462" s="23">
        <v>0</v>
      </c>
      <c r="AB462" s="27">
        <f t="shared" si="39"/>
        <v>0</v>
      </c>
    </row>
    <row r="463" spans="1:28" x14ac:dyDescent="0.25">
      <c r="A463" s="18"/>
      <c r="B463" s="18" t="s">
        <v>2975</v>
      </c>
      <c r="C463" s="18" t="s">
        <v>2976</v>
      </c>
      <c r="D463" s="3" t="s">
        <v>1518</v>
      </c>
      <c r="E463" s="3" t="s">
        <v>4518</v>
      </c>
      <c r="F463" s="3" t="s">
        <v>42</v>
      </c>
      <c r="G463" s="3" t="s">
        <v>4540</v>
      </c>
      <c r="H463" s="21">
        <v>0</v>
      </c>
      <c r="I463" s="21">
        <v>0</v>
      </c>
      <c r="J463" s="21">
        <v>0</v>
      </c>
      <c r="K463" s="22">
        <f t="shared" si="35"/>
        <v>0</v>
      </c>
      <c r="L463" s="23">
        <v>0</v>
      </c>
      <c r="M463" s="21">
        <v>0</v>
      </c>
      <c r="N463" s="21">
        <v>0</v>
      </c>
      <c r="O463" s="21">
        <v>0</v>
      </c>
      <c r="P463" s="22">
        <f t="shared" si="36"/>
        <v>0</v>
      </c>
      <c r="Q463" s="23">
        <v>0</v>
      </c>
      <c r="R463" s="21">
        <v>0</v>
      </c>
      <c r="S463" s="21">
        <v>0</v>
      </c>
      <c r="T463" s="21">
        <v>0</v>
      </c>
      <c r="U463" s="22">
        <f t="shared" si="37"/>
        <v>0</v>
      </c>
      <c r="V463" s="23">
        <v>0</v>
      </c>
      <c r="W463" s="21">
        <v>0</v>
      </c>
      <c r="X463" s="21">
        <v>0</v>
      </c>
      <c r="Y463" s="21">
        <v>0</v>
      </c>
      <c r="Z463" s="22">
        <f t="shared" si="38"/>
        <v>0</v>
      </c>
      <c r="AA463" s="23">
        <v>0</v>
      </c>
      <c r="AB463" s="27">
        <f t="shared" si="39"/>
        <v>0</v>
      </c>
    </row>
    <row r="464" spans="1:28" x14ac:dyDescent="0.25">
      <c r="A464" s="18"/>
      <c r="B464" s="18" t="s">
        <v>2977</v>
      </c>
      <c r="C464" s="18" t="s">
        <v>2978</v>
      </c>
      <c r="D464" s="3" t="s">
        <v>1519</v>
      </c>
      <c r="E464" s="3" t="s">
        <v>4519</v>
      </c>
      <c r="F464" s="3" t="s">
        <v>42</v>
      </c>
      <c r="G464" s="3" t="s">
        <v>4541</v>
      </c>
      <c r="H464" s="21">
        <v>0</v>
      </c>
      <c r="I464" s="21">
        <v>0</v>
      </c>
      <c r="J464" s="21">
        <v>0</v>
      </c>
      <c r="K464" s="22">
        <f t="shared" si="35"/>
        <v>0</v>
      </c>
      <c r="L464" s="23">
        <v>0</v>
      </c>
      <c r="M464" s="21">
        <v>0</v>
      </c>
      <c r="N464" s="21">
        <v>0</v>
      </c>
      <c r="O464" s="21">
        <v>0</v>
      </c>
      <c r="P464" s="22">
        <f t="shared" si="36"/>
        <v>0</v>
      </c>
      <c r="Q464" s="23">
        <v>0</v>
      </c>
      <c r="R464" s="21">
        <v>0</v>
      </c>
      <c r="S464" s="21">
        <v>0</v>
      </c>
      <c r="T464" s="21">
        <v>0</v>
      </c>
      <c r="U464" s="22">
        <f t="shared" si="37"/>
        <v>0</v>
      </c>
      <c r="V464" s="23">
        <v>0</v>
      </c>
      <c r="W464" s="21">
        <v>0</v>
      </c>
      <c r="X464" s="21">
        <v>0</v>
      </c>
      <c r="Y464" s="21">
        <v>0</v>
      </c>
      <c r="Z464" s="22">
        <f t="shared" si="38"/>
        <v>0</v>
      </c>
      <c r="AA464" s="23">
        <v>0</v>
      </c>
      <c r="AB464" s="27">
        <f t="shared" si="39"/>
        <v>0</v>
      </c>
    </row>
    <row r="465" spans="1:28" x14ac:dyDescent="0.25">
      <c r="A465" s="18"/>
      <c r="B465" s="18" t="s">
        <v>2979</v>
      </c>
      <c r="C465" s="18" t="s">
        <v>2980</v>
      </c>
      <c r="D465" s="3" t="s">
        <v>1520</v>
      </c>
      <c r="E465" s="3" t="s">
        <v>4520</v>
      </c>
      <c r="F465" s="3" t="s">
        <v>42</v>
      </c>
      <c r="G465" s="3" t="s">
        <v>4542</v>
      </c>
      <c r="H465" s="21">
        <v>0</v>
      </c>
      <c r="I465" s="21">
        <v>0</v>
      </c>
      <c r="J465" s="21">
        <v>0</v>
      </c>
      <c r="K465" s="22">
        <f t="shared" si="35"/>
        <v>0</v>
      </c>
      <c r="L465" s="23">
        <v>0</v>
      </c>
      <c r="M465" s="21">
        <v>0</v>
      </c>
      <c r="N465" s="21">
        <v>0</v>
      </c>
      <c r="O465" s="21">
        <v>0</v>
      </c>
      <c r="P465" s="22">
        <f t="shared" si="36"/>
        <v>0</v>
      </c>
      <c r="Q465" s="23">
        <v>0</v>
      </c>
      <c r="R465" s="21">
        <v>0</v>
      </c>
      <c r="S465" s="21">
        <v>0</v>
      </c>
      <c r="T465" s="21">
        <v>0</v>
      </c>
      <c r="U465" s="22">
        <f t="shared" si="37"/>
        <v>0</v>
      </c>
      <c r="V465" s="23">
        <v>0</v>
      </c>
      <c r="W465" s="21">
        <v>0</v>
      </c>
      <c r="X465" s="21">
        <v>0</v>
      </c>
      <c r="Y465" s="21">
        <v>0</v>
      </c>
      <c r="Z465" s="22">
        <f t="shared" si="38"/>
        <v>0</v>
      </c>
      <c r="AA465" s="23">
        <v>0</v>
      </c>
      <c r="AB465" s="27">
        <f t="shared" si="39"/>
        <v>0</v>
      </c>
    </row>
    <row r="466" spans="1:28" x14ac:dyDescent="0.25">
      <c r="A466" s="18"/>
      <c r="B466" s="18" t="s">
        <v>2981</v>
      </c>
      <c r="C466" s="18" t="s">
        <v>2982</v>
      </c>
      <c r="D466" s="3" t="s">
        <v>1521</v>
      </c>
      <c r="E466" s="3" t="s">
        <v>4521</v>
      </c>
      <c r="F466" s="3" t="s">
        <v>42</v>
      </c>
      <c r="G466" s="3" t="s">
        <v>4543</v>
      </c>
      <c r="H466" s="21">
        <v>0</v>
      </c>
      <c r="I466" s="21">
        <v>0</v>
      </c>
      <c r="J466" s="21">
        <v>0</v>
      </c>
      <c r="K466" s="22">
        <f t="shared" si="35"/>
        <v>0</v>
      </c>
      <c r="L466" s="23">
        <v>0</v>
      </c>
      <c r="M466" s="21">
        <v>0</v>
      </c>
      <c r="N466" s="21">
        <v>0</v>
      </c>
      <c r="O466" s="21">
        <v>0</v>
      </c>
      <c r="P466" s="22">
        <f t="shared" si="36"/>
        <v>0</v>
      </c>
      <c r="Q466" s="23">
        <v>0</v>
      </c>
      <c r="R466" s="21">
        <v>0</v>
      </c>
      <c r="S466" s="21">
        <v>0</v>
      </c>
      <c r="T466" s="21">
        <v>0</v>
      </c>
      <c r="U466" s="22">
        <f t="shared" si="37"/>
        <v>0</v>
      </c>
      <c r="V466" s="23">
        <v>0</v>
      </c>
      <c r="W466" s="21">
        <v>0</v>
      </c>
      <c r="X466" s="21">
        <v>0</v>
      </c>
      <c r="Y466" s="21">
        <v>0</v>
      </c>
      <c r="Z466" s="22">
        <f t="shared" si="38"/>
        <v>0</v>
      </c>
      <c r="AA466" s="23">
        <v>0</v>
      </c>
      <c r="AB466" s="27">
        <f t="shared" si="39"/>
        <v>0</v>
      </c>
    </row>
    <row r="467" spans="1:28" x14ac:dyDescent="0.25">
      <c r="A467" s="18"/>
      <c r="B467" s="18" t="s">
        <v>2983</v>
      </c>
      <c r="C467" s="18" t="s">
        <v>2984</v>
      </c>
      <c r="D467" s="3" t="s">
        <v>1522</v>
      </c>
      <c r="E467" s="3" t="s">
        <v>4522</v>
      </c>
      <c r="F467" s="3" t="s">
        <v>42</v>
      </c>
      <c r="G467" s="3" t="s">
        <v>4544</v>
      </c>
      <c r="H467" s="21">
        <v>0</v>
      </c>
      <c r="I467" s="21">
        <v>0</v>
      </c>
      <c r="J467" s="21">
        <v>0</v>
      </c>
      <c r="K467" s="22">
        <f t="shared" si="35"/>
        <v>0</v>
      </c>
      <c r="L467" s="23">
        <v>0</v>
      </c>
      <c r="M467" s="21">
        <v>0</v>
      </c>
      <c r="N467" s="21">
        <v>0</v>
      </c>
      <c r="O467" s="21">
        <v>0</v>
      </c>
      <c r="P467" s="22">
        <f t="shared" si="36"/>
        <v>0</v>
      </c>
      <c r="Q467" s="23">
        <v>0</v>
      </c>
      <c r="R467" s="21">
        <v>0</v>
      </c>
      <c r="S467" s="21">
        <v>0</v>
      </c>
      <c r="T467" s="21">
        <v>0</v>
      </c>
      <c r="U467" s="22">
        <f t="shared" si="37"/>
        <v>0</v>
      </c>
      <c r="V467" s="23">
        <v>0</v>
      </c>
      <c r="W467" s="21">
        <v>0</v>
      </c>
      <c r="X467" s="21">
        <v>0</v>
      </c>
      <c r="Y467" s="21">
        <v>0</v>
      </c>
      <c r="Z467" s="22">
        <f t="shared" si="38"/>
        <v>0</v>
      </c>
      <c r="AA467" s="23">
        <v>0</v>
      </c>
      <c r="AB467" s="27">
        <f t="shared" si="39"/>
        <v>0</v>
      </c>
    </row>
    <row r="468" spans="1:28" x14ac:dyDescent="0.25">
      <c r="A468" s="18"/>
      <c r="B468" s="18" t="s">
        <v>2985</v>
      </c>
      <c r="C468" s="18" t="s">
        <v>2986</v>
      </c>
      <c r="D468" s="3" t="s">
        <v>1523</v>
      </c>
      <c r="E468" s="3" t="s">
        <v>4523</v>
      </c>
      <c r="F468" s="3" t="s">
        <v>42</v>
      </c>
      <c r="G468" s="3" t="s">
        <v>4545</v>
      </c>
      <c r="H468" s="21">
        <v>0</v>
      </c>
      <c r="I468" s="21">
        <v>0</v>
      </c>
      <c r="J468" s="21">
        <v>0</v>
      </c>
      <c r="K468" s="22">
        <f t="shared" si="35"/>
        <v>0</v>
      </c>
      <c r="L468" s="23">
        <v>0</v>
      </c>
      <c r="M468" s="21">
        <v>0</v>
      </c>
      <c r="N468" s="21">
        <v>0</v>
      </c>
      <c r="O468" s="21">
        <v>0</v>
      </c>
      <c r="P468" s="22">
        <f t="shared" si="36"/>
        <v>0</v>
      </c>
      <c r="Q468" s="23">
        <v>0</v>
      </c>
      <c r="R468" s="21">
        <v>0</v>
      </c>
      <c r="S468" s="21">
        <v>0</v>
      </c>
      <c r="T468" s="21">
        <v>0</v>
      </c>
      <c r="U468" s="22">
        <f t="shared" si="37"/>
        <v>0</v>
      </c>
      <c r="V468" s="23">
        <v>0</v>
      </c>
      <c r="W468" s="21">
        <v>0</v>
      </c>
      <c r="X468" s="21">
        <v>0</v>
      </c>
      <c r="Y468" s="21">
        <v>0</v>
      </c>
      <c r="Z468" s="22">
        <f t="shared" si="38"/>
        <v>0</v>
      </c>
      <c r="AA468" s="23">
        <v>0</v>
      </c>
      <c r="AB468" s="27">
        <f t="shared" si="39"/>
        <v>0</v>
      </c>
    </row>
    <row r="469" spans="1:28" x14ac:dyDescent="0.25">
      <c r="A469" s="18"/>
      <c r="B469" s="18" t="s">
        <v>2987</v>
      </c>
      <c r="C469" s="18" t="s">
        <v>2988</v>
      </c>
      <c r="D469" s="3" t="s">
        <v>1524</v>
      </c>
      <c r="E469" s="3" t="s">
        <v>4524</v>
      </c>
      <c r="F469" s="3" t="s">
        <v>42</v>
      </c>
      <c r="G469" s="3" t="s">
        <v>4546</v>
      </c>
      <c r="H469" s="21">
        <v>0</v>
      </c>
      <c r="I469" s="21">
        <v>0</v>
      </c>
      <c r="J469" s="21">
        <v>0</v>
      </c>
      <c r="K469" s="22">
        <f t="shared" si="35"/>
        <v>0</v>
      </c>
      <c r="L469" s="23">
        <v>0</v>
      </c>
      <c r="M469" s="21">
        <v>0</v>
      </c>
      <c r="N469" s="21">
        <v>0</v>
      </c>
      <c r="O469" s="21">
        <v>0</v>
      </c>
      <c r="P469" s="22">
        <f t="shared" si="36"/>
        <v>0</v>
      </c>
      <c r="Q469" s="23">
        <v>0</v>
      </c>
      <c r="R469" s="21">
        <v>0</v>
      </c>
      <c r="S469" s="21">
        <v>0</v>
      </c>
      <c r="T469" s="21">
        <v>0</v>
      </c>
      <c r="U469" s="22">
        <f t="shared" si="37"/>
        <v>0</v>
      </c>
      <c r="V469" s="23">
        <v>0</v>
      </c>
      <c r="W469" s="21">
        <v>0</v>
      </c>
      <c r="X469" s="21">
        <v>0</v>
      </c>
      <c r="Y469" s="21">
        <v>0</v>
      </c>
      <c r="Z469" s="22">
        <f t="shared" si="38"/>
        <v>0</v>
      </c>
      <c r="AA469" s="23">
        <v>0</v>
      </c>
      <c r="AB469" s="27">
        <f t="shared" si="39"/>
        <v>0</v>
      </c>
    </row>
    <row r="470" spans="1:28" x14ac:dyDescent="0.25">
      <c r="A470" s="18"/>
      <c r="B470" s="18" t="s">
        <v>2989</v>
      </c>
      <c r="C470" s="18" t="s">
        <v>2990</v>
      </c>
      <c r="D470" s="3" t="s">
        <v>1525</v>
      </c>
      <c r="E470" s="3" t="s">
        <v>4525</v>
      </c>
      <c r="F470" s="3" t="s">
        <v>42</v>
      </c>
      <c r="G470" s="3" t="s">
        <v>4547</v>
      </c>
      <c r="H470" s="21">
        <v>0</v>
      </c>
      <c r="I470" s="21">
        <v>0</v>
      </c>
      <c r="J470" s="21">
        <v>0</v>
      </c>
      <c r="K470" s="22">
        <f t="shared" si="35"/>
        <v>0</v>
      </c>
      <c r="L470" s="23">
        <v>0</v>
      </c>
      <c r="M470" s="21">
        <v>0</v>
      </c>
      <c r="N470" s="21">
        <v>0</v>
      </c>
      <c r="O470" s="21">
        <v>0</v>
      </c>
      <c r="P470" s="22">
        <f t="shared" si="36"/>
        <v>0</v>
      </c>
      <c r="Q470" s="23">
        <v>0</v>
      </c>
      <c r="R470" s="21">
        <v>0</v>
      </c>
      <c r="S470" s="21">
        <v>0</v>
      </c>
      <c r="T470" s="21">
        <v>0</v>
      </c>
      <c r="U470" s="22">
        <f t="shared" si="37"/>
        <v>0</v>
      </c>
      <c r="V470" s="23">
        <v>0</v>
      </c>
      <c r="W470" s="21">
        <v>0</v>
      </c>
      <c r="X470" s="21">
        <v>0</v>
      </c>
      <c r="Y470" s="21">
        <v>0</v>
      </c>
      <c r="Z470" s="22">
        <f t="shared" si="38"/>
        <v>0</v>
      </c>
      <c r="AA470" s="23">
        <v>0</v>
      </c>
      <c r="AB470" s="27">
        <f t="shared" si="39"/>
        <v>0</v>
      </c>
    </row>
    <row r="471" spans="1:28" x14ac:dyDescent="0.25">
      <c r="A471" s="18"/>
      <c r="B471" s="18" t="s">
        <v>2991</v>
      </c>
      <c r="C471" s="18" t="s">
        <v>2992</v>
      </c>
      <c r="D471" s="3" t="s">
        <v>1526</v>
      </c>
      <c r="E471" s="3" t="s">
        <v>4526</v>
      </c>
      <c r="F471" s="3" t="s">
        <v>42</v>
      </c>
      <c r="G471" s="3" t="s">
        <v>4548</v>
      </c>
      <c r="H471" s="21">
        <v>0</v>
      </c>
      <c r="I471" s="21">
        <v>0</v>
      </c>
      <c r="J471" s="21">
        <v>0</v>
      </c>
      <c r="K471" s="22">
        <f t="shared" si="35"/>
        <v>0</v>
      </c>
      <c r="L471" s="23">
        <v>0</v>
      </c>
      <c r="M471" s="21">
        <v>0</v>
      </c>
      <c r="N471" s="21">
        <v>0</v>
      </c>
      <c r="O471" s="21">
        <v>0</v>
      </c>
      <c r="P471" s="22">
        <f t="shared" si="36"/>
        <v>0</v>
      </c>
      <c r="Q471" s="23">
        <v>0</v>
      </c>
      <c r="R471" s="21">
        <v>0</v>
      </c>
      <c r="S471" s="21">
        <v>0</v>
      </c>
      <c r="T471" s="21">
        <v>0</v>
      </c>
      <c r="U471" s="22">
        <f t="shared" si="37"/>
        <v>0</v>
      </c>
      <c r="V471" s="23">
        <v>0</v>
      </c>
      <c r="W471" s="21">
        <v>0</v>
      </c>
      <c r="X471" s="21">
        <v>0</v>
      </c>
      <c r="Y471" s="21">
        <v>0</v>
      </c>
      <c r="Z471" s="22">
        <f t="shared" si="38"/>
        <v>0</v>
      </c>
      <c r="AA471" s="23">
        <v>0</v>
      </c>
      <c r="AB471" s="27">
        <f t="shared" si="39"/>
        <v>0</v>
      </c>
    </row>
    <row r="472" spans="1:28" x14ac:dyDescent="0.25">
      <c r="A472" s="18"/>
      <c r="B472" s="18" t="s">
        <v>2993</v>
      </c>
      <c r="C472" s="18" t="s">
        <v>2994</v>
      </c>
      <c r="D472" s="3" t="s">
        <v>1527</v>
      </c>
      <c r="E472" s="3" t="s">
        <v>4527</v>
      </c>
      <c r="F472" s="3" t="s">
        <v>42</v>
      </c>
      <c r="G472" s="3" t="s">
        <v>4549</v>
      </c>
      <c r="H472" s="21">
        <v>0</v>
      </c>
      <c r="I472" s="21">
        <v>0</v>
      </c>
      <c r="J472" s="21">
        <v>0</v>
      </c>
      <c r="K472" s="22">
        <f t="shared" si="35"/>
        <v>0</v>
      </c>
      <c r="L472" s="23">
        <v>0</v>
      </c>
      <c r="M472" s="21">
        <v>0</v>
      </c>
      <c r="N472" s="21">
        <v>0</v>
      </c>
      <c r="O472" s="21">
        <v>0</v>
      </c>
      <c r="P472" s="22">
        <f t="shared" si="36"/>
        <v>0</v>
      </c>
      <c r="Q472" s="23">
        <v>0</v>
      </c>
      <c r="R472" s="21">
        <v>0</v>
      </c>
      <c r="S472" s="21">
        <v>0</v>
      </c>
      <c r="T472" s="21">
        <v>0</v>
      </c>
      <c r="U472" s="22">
        <f t="shared" si="37"/>
        <v>0</v>
      </c>
      <c r="V472" s="23">
        <v>0</v>
      </c>
      <c r="W472" s="21">
        <v>0</v>
      </c>
      <c r="X472" s="21">
        <v>0</v>
      </c>
      <c r="Y472" s="21">
        <v>0</v>
      </c>
      <c r="Z472" s="22">
        <f t="shared" si="38"/>
        <v>0</v>
      </c>
      <c r="AA472" s="23">
        <v>0</v>
      </c>
      <c r="AB472" s="27">
        <f t="shared" si="39"/>
        <v>0</v>
      </c>
    </row>
    <row r="473" spans="1:28" x14ac:dyDescent="0.25">
      <c r="A473" s="18"/>
      <c r="B473" s="18" t="s">
        <v>2995</v>
      </c>
      <c r="C473" s="18" t="s">
        <v>2996</v>
      </c>
      <c r="D473" s="3" t="s">
        <v>1528</v>
      </c>
      <c r="E473" s="3" t="s">
        <v>4528</v>
      </c>
      <c r="F473" s="3" t="s">
        <v>42</v>
      </c>
      <c r="G473" s="3" t="s">
        <v>4550</v>
      </c>
      <c r="H473" s="21">
        <v>0</v>
      </c>
      <c r="I473" s="21">
        <v>0</v>
      </c>
      <c r="J473" s="21">
        <v>0</v>
      </c>
      <c r="K473" s="22">
        <f t="shared" si="35"/>
        <v>0</v>
      </c>
      <c r="L473" s="23">
        <v>0</v>
      </c>
      <c r="M473" s="21">
        <v>0</v>
      </c>
      <c r="N473" s="21">
        <v>0</v>
      </c>
      <c r="O473" s="21">
        <v>0</v>
      </c>
      <c r="P473" s="22">
        <f t="shared" si="36"/>
        <v>0</v>
      </c>
      <c r="Q473" s="23">
        <v>0</v>
      </c>
      <c r="R473" s="21">
        <v>0</v>
      </c>
      <c r="S473" s="21">
        <v>0</v>
      </c>
      <c r="T473" s="21">
        <v>0</v>
      </c>
      <c r="U473" s="22">
        <f t="shared" si="37"/>
        <v>0</v>
      </c>
      <c r="V473" s="23">
        <v>0</v>
      </c>
      <c r="W473" s="21">
        <v>0</v>
      </c>
      <c r="X473" s="21">
        <v>0</v>
      </c>
      <c r="Y473" s="21">
        <v>0</v>
      </c>
      <c r="Z473" s="22">
        <f t="shared" si="38"/>
        <v>0</v>
      </c>
      <c r="AA473" s="23">
        <v>0</v>
      </c>
      <c r="AB473" s="27">
        <f t="shared" si="39"/>
        <v>0</v>
      </c>
    </row>
    <row r="474" spans="1:28" x14ac:dyDescent="0.25">
      <c r="A474" s="18"/>
      <c r="B474" s="18" t="s">
        <v>2997</v>
      </c>
      <c r="C474" s="18" t="s">
        <v>2998</v>
      </c>
      <c r="D474" s="3" t="s">
        <v>1529</v>
      </c>
      <c r="E474" s="3" t="s">
        <v>4529</v>
      </c>
      <c r="F474" s="3" t="s">
        <v>42</v>
      </c>
      <c r="G474" s="3" t="s">
        <v>4551</v>
      </c>
      <c r="H474" s="21">
        <v>0</v>
      </c>
      <c r="I474" s="21">
        <v>0</v>
      </c>
      <c r="J474" s="21">
        <v>0</v>
      </c>
      <c r="K474" s="22">
        <f t="shared" si="35"/>
        <v>0</v>
      </c>
      <c r="L474" s="23">
        <v>0</v>
      </c>
      <c r="M474" s="21">
        <v>0</v>
      </c>
      <c r="N474" s="21">
        <v>0</v>
      </c>
      <c r="O474" s="21">
        <v>0</v>
      </c>
      <c r="P474" s="22">
        <f t="shared" si="36"/>
        <v>0</v>
      </c>
      <c r="Q474" s="23">
        <v>0</v>
      </c>
      <c r="R474" s="21">
        <v>0</v>
      </c>
      <c r="S474" s="21">
        <v>0</v>
      </c>
      <c r="T474" s="21">
        <v>0</v>
      </c>
      <c r="U474" s="22">
        <f t="shared" si="37"/>
        <v>0</v>
      </c>
      <c r="V474" s="23">
        <v>0</v>
      </c>
      <c r="W474" s="21">
        <v>0</v>
      </c>
      <c r="X474" s="21">
        <v>0</v>
      </c>
      <c r="Y474" s="21">
        <v>0</v>
      </c>
      <c r="Z474" s="22">
        <f t="shared" si="38"/>
        <v>0</v>
      </c>
      <c r="AA474" s="23">
        <v>0</v>
      </c>
      <c r="AB474" s="27">
        <f t="shared" si="39"/>
        <v>0</v>
      </c>
    </row>
    <row r="475" spans="1:28" x14ac:dyDescent="0.25">
      <c r="A475" s="18"/>
      <c r="B475" s="18" t="s">
        <v>2999</v>
      </c>
      <c r="C475" s="18" t="s">
        <v>3000</v>
      </c>
      <c r="D475" s="3" t="s">
        <v>1530</v>
      </c>
      <c r="E475" s="3" t="s">
        <v>4530</v>
      </c>
      <c r="F475" s="3" t="s">
        <v>42</v>
      </c>
      <c r="G475" s="3" t="s">
        <v>4552</v>
      </c>
      <c r="H475" s="21">
        <v>0</v>
      </c>
      <c r="I475" s="21">
        <v>0</v>
      </c>
      <c r="J475" s="21">
        <v>0</v>
      </c>
      <c r="K475" s="22">
        <f t="shared" si="35"/>
        <v>0</v>
      </c>
      <c r="L475" s="23">
        <v>0</v>
      </c>
      <c r="M475" s="21">
        <v>0</v>
      </c>
      <c r="N475" s="21">
        <v>0</v>
      </c>
      <c r="O475" s="21">
        <v>0</v>
      </c>
      <c r="P475" s="22">
        <f t="shared" si="36"/>
        <v>0</v>
      </c>
      <c r="Q475" s="23">
        <v>0</v>
      </c>
      <c r="R475" s="21">
        <v>0</v>
      </c>
      <c r="S475" s="21">
        <v>0</v>
      </c>
      <c r="T475" s="21">
        <v>0</v>
      </c>
      <c r="U475" s="22">
        <f t="shared" si="37"/>
        <v>0</v>
      </c>
      <c r="V475" s="23">
        <v>0</v>
      </c>
      <c r="W475" s="21">
        <v>0</v>
      </c>
      <c r="X475" s="21">
        <v>0</v>
      </c>
      <c r="Y475" s="21">
        <v>0</v>
      </c>
      <c r="Z475" s="22">
        <f t="shared" si="38"/>
        <v>0</v>
      </c>
      <c r="AA475" s="23">
        <v>0</v>
      </c>
      <c r="AB475" s="27">
        <f t="shared" si="39"/>
        <v>0</v>
      </c>
    </row>
    <row r="476" spans="1:28" x14ac:dyDescent="0.25">
      <c r="A476" s="18"/>
      <c r="B476" s="18" t="s">
        <v>3001</v>
      </c>
      <c r="C476" s="18" t="s">
        <v>3002</v>
      </c>
      <c r="D476" s="3" t="s">
        <v>1531</v>
      </c>
      <c r="E476" s="3" t="s">
        <v>4531</v>
      </c>
      <c r="F476" s="3" t="s">
        <v>42</v>
      </c>
      <c r="G476" s="3" t="s">
        <v>4553</v>
      </c>
      <c r="H476" s="21">
        <v>0</v>
      </c>
      <c r="I476" s="21">
        <v>0</v>
      </c>
      <c r="J476" s="21">
        <v>0</v>
      </c>
      <c r="K476" s="22">
        <f t="shared" si="35"/>
        <v>0</v>
      </c>
      <c r="L476" s="23">
        <v>0</v>
      </c>
      <c r="M476" s="21">
        <v>0</v>
      </c>
      <c r="N476" s="21">
        <v>0</v>
      </c>
      <c r="O476" s="21">
        <v>0</v>
      </c>
      <c r="P476" s="22">
        <f t="shared" si="36"/>
        <v>0</v>
      </c>
      <c r="Q476" s="23">
        <v>0</v>
      </c>
      <c r="R476" s="21">
        <v>0</v>
      </c>
      <c r="S476" s="21">
        <v>0</v>
      </c>
      <c r="T476" s="21">
        <v>0</v>
      </c>
      <c r="U476" s="22">
        <f t="shared" si="37"/>
        <v>0</v>
      </c>
      <c r="V476" s="23">
        <v>0</v>
      </c>
      <c r="W476" s="21">
        <v>0</v>
      </c>
      <c r="X476" s="21">
        <v>0</v>
      </c>
      <c r="Y476" s="21">
        <v>0</v>
      </c>
      <c r="Z476" s="22">
        <f t="shared" si="38"/>
        <v>0</v>
      </c>
      <c r="AA476" s="23">
        <v>0</v>
      </c>
      <c r="AB476" s="27">
        <f t="shared" si="39"/>
        <v>0</v>
      </c>
    </row>
    <row r="477" spans="1:28" x14ac:dyDescent="0.25">
      <c r="A477" s="18"/>
      <c r="B477" s="18" t="s">
        <v>3003</v>
      </c>
      <c r="C477" s="18" t="s">
        <v>3004</v>
      </c>
      <c r="D477" s="3" t="s">
        <v>1532</v>
      </c>
      <c r="E477" s="3" t="s">
        <v>4532</v>
      </c>
      <c r="F477" s="3" t="s">
        <v>42</v>
      </c>
      <c r="G477" s="3" t="s">
        <v>4554</v>
      </c>
      <c r="H477" s="21">
        <v>0</v>
      </c>
      <c r="I477" s="21">
        <v>0</v>
      </c>
      <c r="J477" s="21">
        <v>0</v>
      </c>
      <c r="K477" s="22">
        <f t="shared" si="35"/>
        <v>0</v>
      </c>
      <c r="L477" s="23">
        <v>0</v>
      </c>
      <c r="M477" s="21">
        <v>0</v>
      </c>
      <c r="N477" s="21">
        <v>0</v>
      </c>
      <c r="O477" s="21">
        <v>0</v>
      </c>
      <c r="P477" s="22">
        <f t="shared" si="36"/>
        <v>0</v>
      </c>
      <c r="Q477" s="23">
        <v>0</v>
      </c>
      <c r="R477" s="21">
        <v>0</v>
      </c>
      <c r="S477" s="21">
        <v>0</v>
      </c>
      <c r="T477" s="21">
        <v>0</v>
      </c>
      <c r="U477" s="22">
        <f t="shared" si="37"/>
        <v>0</v>
      </c>
      <c r="V477" s="23">
        <v>0</v>
      </c>
      <c r="W477" s="21">
        <v>0</v>
      </c>
      <c r="X477" s="21">
        <v>0</v>
      </c>
      <c r="Y477" s="21">
        <v>0</v>
      </c>
      <c r="Z477" s="22">
        <f t="shared" si="38"/>
        <v>0</v>
      </c>
      <c r="AA477" s="23">
        <v>0</v>
      </c>
      <c r="AB477" s="27">
        <f t="shared" si="39"/>
        <v>0</v>
      </c>
    </row>
    <row r="478" spans="1:28" x14ac:dyDescent="0.25">
      <c r="A478" s="18"/>
      <c r="B478" s="18" t="s">
        <v>3005</v>
      </c>
      <c r="C478" s="18" t="s">
        <v>3006</v>
      </c>
      <c r="D478" s="3" t="s">
        <v>1533</v>
      </c>
      <c r="E478" s="3" t="s">
        <v>4533</v>
      </c>
      <c r="F478" s="3" t="s">
        <v>42</v>
      </c>
      <c r="G478" s="3" t="s">
        <v>4555</v>
      </c>
      <c r="H478" s="21">
        <v>0</v>
      </c>
      <c r="I478" s="21">
        <v>0</v>
      </c>
      <c r="J478" s="21">
        <v>0</v>
      </c>
      <c r="K478" s="22">
        <f t="shared" si="35"/>
        <v>0</v>
      </c>
      <c r="L478" s="23">
        <v>0</v>
      </c>
      <c r="M478" s="21">
        <v>0</v>
      </c>
      <c r="N478" s="21">
        <v>0</v>
      </c>
      <c r="O478" s="21">
        <v>0</v>
      </c>
      <c r="P478" s="22">
        <f t="shared" si="36"/>
        <v>0</v>
      </c>
      <c r="Q478" s="23">
        <v>0</v>
      </c>
      <c r="R478" s="21">
        <v>0</v>
      </c>
      <c r="S478" s="21">
        <v>0</v>
      </c>
      <c r="T478" s="21">
        <v>0</v>
      </c>
      <c r="U478" s="22">
        <f t="shared" si="37"/>
        <v>0</v>
      </c>
      <c r="V478" s="23">
        <v>0</v>
      </c>
      <c r="W478" s="21">
        <v>0</v>
      </c>
      <c r="X478" s="21">
        <v>0</v>
      </c>
      <c r="Y478" s="21">
        <v>0</v>
      </c>
      <c r="Z478" s="22">
        <f t="shared" si="38"/>
        <v>0</v>
      </c>
      <c r="AA478" s="23">
        <v>0</v>
      </c>
      <c r="AB478" s="27">
        <f t="shared" si="39"/>
        <v>0</v>
      </c>
    </row>
    <row r="479" spans="1:28" x14ac:dyDescent="0.25">
      <c r="A479" s="18"/>
      <c r="B479" s="18" t="s">
        <v>3007</v>
      </c>
      <c r="C479" s="18" t="s">
        <v>3008</v>
      </c>
      <c r="D479" s="3" t="s">
        <v>1534</v>
      </c>
      <c r="E479" s="3" t="s">
        <v>4534</v>
      </c>
      <c r="F479" s="3" t="s">
        <v>42</v>
      </c>
      <c r="G479" s="3" t="s">
        <v>4556</v>
      </c>
      <c r="H479" s="21">
        <v>0</v>
      </c>
      <c r="I479" s="21">
        <v>0</v>
      </c>
      <c r="J479" s="21">
        <v>0</v>
      </c>
      <c r="K479" s="22">
        <f t="shared" si="35"/>
        <v>0</v>
      </c>
      <c r="L479" s="23">
        <v>0</v>
      </c>
      <c r="M479" s="21">
        <v>0</v>
      </c>
      <c r="N479" s="21">
        <v>0</v>
      </c>
      <c r="O479" s="21">
        <v>0</v>
      </c>
      <c r="P479" s="22">
        <f t="shared" si="36"/>
        <v>0</v>
      </c>
      <c r="Q479" s="23">
        <v>0</v>
      </c>
      <c r="R479" s="21">
        <v>0</v>
      </c>
      <c r="S479" s="21">
        <v>0</v>
      </c>
      <c r="T479" s="21">
        <v>0</v>
      </c>
      <c r="U479" s="22">
        <f t="shared" si="37"/>
        <v>0</v>
      </c>
      <c r="V479" s="23">
        <v>0</v>
      </c>
      <c r="W479" s="21">
        <v>0</v>
      </c>
      <c r="X479" s="21">
        <v>0</v>
      </c>
      <c r="Y479" s="21">
        <v>0</v>
      </c>
      <c r="Z479" s="22">
        <f t="shared" si="38"/>
        <v>0</v>
      </c>
      <c r="AA479" s="23">
        <v>0</v>
      </c>
      <c r="AB479" s="27">
        <f t="shared" si="39"/>
        <v>0</v>
      </c>
    </row>
    <row r="480" spans="1:28" x14ac:dyDescent="0.25">
      <c r="A480" s="18"/>
      <c r="B480" s="18" t="s">
        <v>3009</v>
      </c>
      <c r="C480" s="18" t="s">
        <v>3010</v>
      </c>
      <c r="D480" s="3" t="s">
        <v>1535</v>
      </c>
      <c r="E480" s="3" t="s">
        <v>4535</v>
      </c>
      <c r="F480" s="3" t="s">
        <v>42</v>
      </c>
      <c r="G480" s="3" t="s">
        <v>4557</v>
      </c>
      <c r="H480" s="21">
        <v>0</v>
      </c>
      <c r="I480" s="21">
        <v>0</v>
      </c>
      <c r="J480" s="21">
        <v>0</v>
      </c>
      <c r="K480" s="22">
        <f t="shared" si="35"/>
        <v>0</v>
      </c>
      <c r="L480" s="23">
        <v>0</v>
      </c>
      <c r="M480" s="21">
        <v>0</v>
      </c>
      <c r="N480" s="21">
        <v>0</v>
      </c>
      <c r="O480" s="21">
        <v>0</v>
      </c>
      <c r="P480" s="22">
        <f t="shared" si="36"/>
        <v>0</v>
      </c>
      <c r="Q480" s="23">
        <v>0</v>
      </c>
      <c r="R480" s="21">
        <v>0</v>
      </c>
      <c r="S480" s="21">
        <v>0</v>
      </c>
      <c r="T480" s="21">
        <v>0</v>
      </c>
      <c r="U480" s="22">
        <f t="shared" si="37"/>
        <v>0</v>
      </c>
      <c r="V480" s="23">
        <v>0</v>
      </c>
      <c r="W480" s="21">
        <v>0</v>
      </c>
      <c r="X480" s="21">
        <v>0</v>
      </c>
      <c r="Y480" s="21">
        <v>0</v>
      </c>
      <c r="Z480" s="22">
        <f t="shared" si="38"/>
        <v>0</v>
      </c>
      <c r="AA480" s="23">
        <v>0</v>
      </c>
      <c r="AB480" s="27">
        <f t="shared" si="39"/>
        <v>0</v>
      </c>
    </row>
    <row r="481" spans="1:28" x14ac:dyDescent="0.25">
      <c r="A481" s="18"/>
      <c r="B481" s="18" t="s">
        <v>3011</v>
      </c>
      <c r="C481" s="18" t="s">
        <v>3012</v>
      </c>
      <c r="D481" s="3" t="s">
        <v>1536</v>
      </c>
      <c r="E481" s="3" t="s">
        <v>4536</v>
      </c>
      <c r="F481" s="3" t="s">
        <v>42</v>
      </c>
      <c r="G481" s="3" t="s">
        <v>4558</v>
      </c>
      <c r="H481" s="21">
        <v>0</v>
      </c>
      <c r="I481" s="21">
        <v>0</v>
      </c>
      <c r="J481" s="21">
        <v>0</v>
      </c>
      <c r="K481" s="22">
        <f t="shared" si="35"/>
        <v>0</v>
      </c>
      <c r="L481" s="23">
        <v>0</v>
      </c>
      <c r="M481" s="21">
        <v>0</v>
      </c>
      <c r="N481" s="21">
        <v>0</v>
      </c>
      <c r="O481" s="21">
        <v>0</v>
      </c>
      <c r="P481" s="22">
        <f t="shared" si="36"/>
        <v>0</v>
      </c>
      <c r="Q481" s="23">
        <v>0</v>
      </c>
      <c r="R481" s="21">
        <v>0</v>
      </c>
      <c r="S481" s="21">
        <v>0</v>
      </c>
      <c r="T481" s="21">
        <v>0</v>
      </c>
      <c r="U481" s="22">
        <f t="shared" si="37"/>
        <v>0</v>
      </c>
      <c r="V481" s="23">
        <v>0</v>
      </c>
      <c r="W481" s="21">
        <v>0</v>
      </c>
      <c r="X481" s="21">
        <v>0</v>
      </c>
      <c r="Y481" s="21">
        <v>0</v>
      </c>
      <c r="Z481" s="22">
        <f t="shared" si="38"/>
        <v>0</v>
      </c>
      <c r="AA481" s="23">
        <v>0</v>
      </c>
      <c r="AB481" s="27">
        <f t="shared" si="39"/>
        <v>0</v>
      </c>
    </row>
    <row r="482" spans="1:28" x14ac:dyDescent="0.25">
      <c r="A482" s="18"/>
      <c r="B482" s="18" t="s">
        <v>3013</v>
      </c>
      <c r="C482" s="18" t="s">
        <v>3014</v>
      </c>
      <c r="D482" s="3" t="s">
        <v>1537</v>
      </c>
      <c r="E482" s="3" t="s">
        <v>4537</v>
      </c>
      <c r="F482" s="3" t="s">
        <v>42</v>
      </c>
      <c r="G482" s="3" t="s">
        <v>4559</v>
      </c>
      <c r="H482" s="21">
        <v>0</v>
      </c>
      <c r="I482" s="21">
        <v>0</v>
      </c>
      <c r="J482" s="21">
        <v>0</v>
      </c>
      <c r="K482" s="22">
        <f t="shared" si="35"/>
        <v>0</v>
      </c>
      <c r="L482" s="23">
        <v>0</v>
      </c>
      <c r="M482" s="21">
        <v>0</v>
      </c>
      <c r="N482" s="21">
        <v>0</v>
      </c>
      <c r="O482" s="21">
        <v>0</v>
      </c>
      <c r="P482" s="22">
        <f t="shared" si="36"/>
        <v>0</v>
      </c>
      <c r="Q482" s="23">
        <v>0</v>
      </c>
      <c r="R482" s="21">
        <v>0</v>
      </c>
      <c r="S482" s="21">
        <v>0</v>
      </c>
      <c r="T482" s="21">
        <v>0</v>
      </c>
      <c r="U482" s="22">
        <f t="shared" si="37"/>
        <v>0</v>
      </c>
      <c r="V482" s="23">
        <v>0</v>
      </c>
      <c r="W482" s="21">
        <v>0</v>
      </c>
      <c r="X482" s="21">
        <v>0</v>
      </c>
      <c r="Y482" s="21">
        <v>0</v>
      </c>
      <c r="Z482" s="22">
        <f t="shared" si="38"/>
        <v>0</v>
      </c>
      <c r="AA482" s="23">
        <v>0</v>
      </c>
      <c r="AB482" s="27">
        <f t="shared" si="39"/>
        <v>0</v>
      </c>
    </row>
    <row r="483" spans="1:28" x14ac:dyDescent="0.25">
      <c r="A483" s="18"/>
      <c r="B483" s="18" t="s">
        <v>3015</v>
      </c>
      <c r="C483" s="18" t="s">
        <v>3016</v>
      </c>
      <c r="D483" s="3" t="s">
        <v>1538</v>
      </c>
      <c r="E483" s="3" t="s">
        <v>4538</v>
      </c>
      <c r="F483" s="3" t="s">
        <v>42</v>
      </c>
      <c r="G483" s="3" t="s">
        <v>4560</v>
      </c>
      <c r="H483" s="21">
        <v>0</v>
      </c>
      <c r="I483" s="21">
        <v>0</v>
      </c>
      <c r="J483" s="21">
        <v>0</v>
      </c>
      <c r="K483" s="22">
        <f t="shared" si="35"/>
        <v>0</v>
      </c>
      <c r="L483" s="23">
        <v>0</v>
      </c>
      <c r="M483" s="21">
        <v>0</v>
      </c>
      <c r="N483" s="21">
        <v>0</v>
      </c>
      <c r="O483" s="21">
        <v>0</v>
      </c>
      <c r="P483" s="22">
        <f t="shared" si="36"/>
        <v>0</v>
      </c>
      <c r="Q483" s="23">
        <v>0</v>
      </c>
      <c r="R483" s="21">
        <v>0</v>
      </c>
      <c r="S483" s="21">
        <v>0</v>
      </c>
      <c r="T483" s="21">
        <v>0</v>
      </c>
      <c r="U483" s="22">
        <f t="shared" si="37"/>
        <v>0</v>
      </c>
      <c r="V483" s="23">
        <v>0</v>
      </c>
      <c r="W483" s="21">
        <v>0</v>
      </c>
      <c r="X483" s="21">
        <v>0</v>
      </c>
      <c r="Y483" s="21">
        <v>0</v>
      </c>
      <c r="Z483" s="22">
        <f t="shared" si="38"/>
        <v>0</v>
      </c>
      <c r="AA483" s="23">
        <v>0</v>
      </c>
      <c r="AB483" s="27">
        <f t="shared" si="39"/>
        <v>0</v>
      </c>
    </row>
    <row r="484" spans="1:28" x14ac:dyDescent="0.25">
      <c r="A484" s="18"/>
      <c r="B484" s="18" t="s">
        <v>3017</v>
      </c>
      <c r="C484" s="18" t="s">
        <v>3018</v>
      </c>
      <c r="D484" s="3" t="s">
        <v>1539</v>
      </c>
      <c r="E484" s="3" t="s">
        <v>4539</v>
      </c>
      <c r="F484" s="3" t="s">
        <v>42</v>
      </c>
      <c r="G484" s="3" t="s">
        <v>4561</v>
      </c>
      <c r="H484" s="21">
        <v>0</v>
      </c>
      <c r="I484" s="21">
        <v>0</v>
      </c>
      <c r="J484" s="21">
        <v>0</v>
      </c>
      <c r="K484" s="22">
        <f t="shared" si="35"/>
        <v>0</v>
      </c>
      <c r="L484" s="23">
        <v>0</v>
      </c>
      <c r="M484" s="21">
        <v>0</v>
      </c>
      <c r="N484" s="21">
        <v>0</v>
      </c>
      <c r="O484" s="21">
        <v>0</v>
      </c>
      <c r="P484" s="22">
        <f t="shared" si="36"/>
        <v>0</v>
      </c>
      <c r="Q484" s="23">
        <v>0</v>
      </c>
      <c r="R484" s="21">
        <v>0</v>
      </c>
      <c r="S484" s="21">
        <v>0</v>
      </c>
      <c r="T484" s="21">
        <v>0</v>
      </c>
      <c r="U484" s="22">
        <f t="shared" si="37"/>
        <v>0</v>
      </c>
      <c r="V484" s="23">
        <v>0</v>
      </c>
      <c r="W484" s="21">
        <v>0</v>
      </c>
      <c r="X484" s="21">
        <v>0</v>
      </c>
      <c r="Y484" s="21">
        <v>0</v>
      </c>
      <c r="Z484" s="22">
        <f t="shared" si="38"/>
        <v>0</v>
      </c>
      <c r="AA484" s="23">
        <v>0</v>
      </c>
      <c r="AB484" s="27">
        <f t="shared" si="39"/>
        <v>0</v>
      </c>
    </row>
    <row r="485" spans="1:28" x14ac:dyDescent="0.25">
      <c r="A485" s="18"/>
      <c r="B485" s="18" t="s">
        <v>3019</v>
      </c>
      <c r="C485" s="18" t="s">
        <v>3020</v>
      </c>
      <c r="D485" s="3" t="s">
        <v>1540</v>
      </c>
      <c r="E485" s="3" t="s">
        <v>4540</v>
      </c>
      <c r="F485" s="3" t="s">
        <v>42</v>
      </c>
      <c r="G485" s="3" t="s">
        <v>4562</v>
      </c>
      <c r="H485" s="21">
        <v>0</v>
      </c>
      <c r="I485" s="21">
        <v>0</v>
      </c>
      <c r="J485" s="21">
        <v>0</v>
      </c>
      <c r="K485" s="22">
        <f t="shared" si="35"/>
        <v>0</v>
      </c>
      <c r="L485" s="23">
        <v>0</v>
      </c>
      <c r="M485" s="21">
        <v>0</v>
      </c>
      <c r="N485" s="21">
        <v>0</v>
      </c>
      <c r="O485" s="21">
        <v>0</v>
      </c>
      <c r="P485" s="22">
        <f t="shared" si="36"/>
        <v>0</v>
      </c>
      <c r="Q485" s="23">
        <v>0</v>
      </c>
      <c r="R485" s="21">
        <v>0</v>
      </c>
      <c r="S485" s="21">
        <v>0</v>
      </c>
      <c r="T485" s="21">
        <v>0</v>
      </c>
      <c r="U485" s="22">
        <f t="shared" si="37"/>
        <v>0</v>
      </c>
      <c r="V485" s="23">
        <v>0</v>
      </c>
      <c r="W485" s="21">
        <v>0</v>
      </c>
      <c r="X485" s="21">
        <v>0</v>
      </c>
      <c r="Y485" s="21">
        <v>0</v>
      </c>
      <c r="Z485" s="22">
        <f t="shared" si="38"/>
        <v>0</v>
      </c>
      <c r="AA485" s="23">
        <v>0</v>
      </c>
      <c r="AB485" s="27">
        <f t="shared" si="39"/>
        <v>0</v>
      </c>
    </row>
    <row r="486" spans="1:28" x14ac:dyDescent="0.25">
      <c r="A486" s="18"/>
      <c r="B486" s="18" t="s">
        <v>3021</v>
      </c>
      <c r="C486" s="18" t="s">
        <v>3022</v>
      </c>
      <c r="D486" s="3" t="s">
        <v>1541</v>
      </c>
      <c r="E486" s="3" t="s">
        <v>4541</v>
      </c>
      <c r="F486" s="3" t="s">
        <v>42</v>
      </c>
      <c r="G486" s="3" t="s">
        <v>4563</v>
      </c>
      <c r="H486" s="21">
        <v>0</v>
      </c>
      <c r="I486" s="21">
        <v>0</v>
      </c>
      <c r="J486" s="21">
        <v>0</v>
      </c>
      <c r="K486" s="22">
        <f t="shared" si="35"/>
        <v>0</v>
      </c>
      <c r="L486" s="23">
        <v>0</v>
      </c>
      <c r="M486" s="21">
        <v>0</v>
      </c>
      <c r="N486" s="21">
        <v>0</v>
      </c>
      <c r="O486" s="21">
        <v>0</v>
      </c>
      <c r="P486" s="22">
        <f t="shared" si="36"/>
        <v>0</v>
      </c>
      <c r="Q486" s="23">
        <v>0</v>
      </c>
      <c r="R486" s="21">
        <v>0</v>
      </c>
      <c r="S486" s="21">
        <v>0</v>
      </c>
      <c r="T486" s="21">
        <v>0</v>
      </c>
      <c r="U486" s="22">
        <f t="shared" si="37"/>
        <v>0</v>
      </c>
      <c r="V486" s="23">
        <v>0</v>
      </c>
      <c r="W486" s="21">
        <v>0</v>
      </c>
      <c r="X486" s="21">
        <v>0</v>
      </c>
      <c r="Y486" s="21">
        <v>0</v>
      </c>
      <c r="Z486" s="22">
        <f t="shared" si="38"/>
        <v>0</v>
      </c>
      <c r="AA486" s="23">
        <v>0</v>
      </c>
      <c r="AB486" s="27">
        <f t="shared" si="39"/>
        <v>0</v>
      </c>
    </row>
    <row r="487" spans="1:28" x14ac:dyDescent="0.25">
      <c r="A487" s="18"/>
      <c r="B487" s="18" t="s">
        <v>3023</v>
      </c>
      <c r="C487" s="18" t="s">
        <v>3024</v>
      </c>
      <c r="D487" s="3" t="s">
        <v>1542</v>
      </c>
      <c r="E487" s="3" t="s">
        <v>4542</v>
      </c>
      <c r="F487" s="3" t="s">
        <v>42</v>
      </c>
      <c r="G487" s="3" t="s">
        <v>4564</v>
      </c>
      <c r="H487" s="21">
        <v>0</v>
      </c>
      <c r="I487" s="21">
        <v>0</v>
      </c>
      <c r="J487" s="21">
        <v>0</v>
      </c>
      <c r="K487" s="22">
        <f t="shared" si="35"/>
        <v>0</v>
      </c>
      <c r="L487" s="23">
        <v>0</v>
      </c>
      <c r="M487" s="21">
        <v>0</v>
      </c>
      <c r="N487" s="21">
        <v>0</v>
      </c>
      <c r="O487" s="21">
        <v>0</v>
      </c>
      <c r="P487" s="22">
        <f t="shared" si="36"/>
        <v>0</v>
      </c>
      <c r="Q487" s="23">
        <v>0</v>
      </c>
      <c r="R487" s="21">
        <v>0</v>
      </c>
      <c r="S487" s="21">
        <v>0</v>
      </c>
      <c r="T487" s="21">
        <v>0</v>
      </c>
      <c r="U487" s="22">
        <f t="shared" si="37"/>
        <v>0</v>
      </c>
      <c r="V487" s="23">
        <v>0</v>
      </c>
      <c r="W487" s="21">
        <v>0</v>
      </c>
      <c r="X487" s="21">
        <v>0</v>
      </c>
      <c r="Y487" s="21">
        <v>0</v>
      </c>
      <c r="Z487" s="22">
        <f t="shared" si="38"/>
        <v>0</v>
      </c>
      <c r="AA487" s="23">
        <v>0</v>
      </c>
      <c r="AB487" s="27">
        <f t="shared" si="39"/>
        <v>0</v>
      </c>
    </row>
    <row r="488" spans="1:28" x14ac:dyDescent="0.25">
      <c r="A488" s="18"/>
      <c r="B488" s="18" t="s">
        <v>3025</v>
      </c>
      <c r="C488" s="18" t="s">
        <v>3026</v>
      </c>
      <c r="D488" s="3" t="s">
        <v>1543</v>
      </c>
      <c r="E488" s="3" t="s">
        <v>4543</v>
      </c>
      <c r="F488" s="3" t="s">
        <v>42</v>
      </c>
      <c r="G488" s="3" t="s">
        <v>4565</v>
      </c>
      <c r="H488" s="21">
        <v>0</v>
      </c>
      <c r="I488" s="21">
        <v>0</v>
      </c>
      <c r="J488" s="21">
        <v>0</v>
      </c>
      <c r="K488" s="22">
        <f t="shared" si="35"/>
        <v>0</v>
      </c>
      <c r="L488" s="23">
        <v>0</v>
      </c>
      <c r="M488" s="21">
        <v>0</v>
      </c>
      <c r="N488" s="21">
        <v>0</v>
      </c>
      <c r="O488" s="21">
        <v>0</v>
      </c>
      <c r="P488" s="22">
        <f t="shared" si="36"/>
        <v>0</v>
      </c>
      <c r="Q488" s="23">
        <v>0</v>
      </c>
      <c r="R488" s="21">
        <v>0</v>
      </c>
      <c r="S488" s="21">
        <v>0</v>
      </c>
      <c r="T488" s="21">
        <v>0</v>
      </c>
      <c r="U488" s="22">
        <f t="shared" si="37"/>
        <v>0</v>
      </c>
      <c r="V488" s="23">
        <v>0</v>
      </c>
      <c r="W488" s="21">
        <v>0</v>
      </c>
      <c r="X488" s="21">
        <v>0</v>
      </c>
      <c r="Y488" s="21">
        <v>0</v>
      </c>
      <c r="Z488" s="22">
        <f t="shared" si="38"/>
        <v>0</v>
      </c>
      <c r="AA488" s="23">
        <v>0</v>
      </c>
      <c r="AB488" s="27">
        <f t="shared" si="39"/>
        <v>0</v>
      </c>
    </row>
    <row r="489" spans="1:28" x14ac:dyDescent="0.25">
      <c r="A489" s="18"/>
      <c r="B489" s="18" t="s">
        <v>3027</v>
      </c>
      <c r="C489" s="18" t="s">
        <v>3028</v>
      </c>
      <c r="D489" s="3" t="s">
        <v>1544</v>
      </c>
      <c r="E489" s="3" t="s">
        <v>4544</v>
      </c>
      <c r="F489" s="3" t="s">
        <v>42</v>
      </c>
      <c r="G489" s="3" t="s">
        <v>4566</v>
      </c>
      <c r="H489" s="21">
        <v>0</v>
      </c>
      <c r="I489" s="21">
        <v>0</v>
      </c>
      <c r="J489" s="21">
        <v>0</v>
      </c>
      <c r="K489" s="22">
        <f t="shared" si="35"/>
        <v>0</v>
      </c>
      <c r="L489" s="23">
        <v>0</v>
      </c>
      <c r="M489" s="21">
        <v>0</v>
      </c>
      <c r="N489" s="21">
        <v>0</v>
      </c>
      <c r="O489" s="21">
        <v>0</v>
      </c>
      <c r="P489" s="22">
        <f t="shared" si="36"/>
        <v>0</v>
      </c>
      <c r="Q489" s="23">
        <v>0</v>
      </c>
      <c r="R489" s="21">
        <v>0</v>
      </c>
      <c r="S489" s="21">
        <v>0</v>
      </c>
      <c r="T489" s="21">
        <v>0</v>
      </c>
      <c r="U489" s="22">
        <f t="shared" si="37"/>
        <v>0</v>
      </c>
      <c r="V489" s="23">
        <v>0</v>
      </c>
      <c r="W489" s="21">
        <v>0</v>
      </c>
      <c r="X489" s="21">
        <v>0</v>
      </c>
      <c r="Y489" s="21">
        <v>0</v>
      </c>
      <c r="Z489" s="22">
        <f t="shared" si="38"/>
        <v>0</v>
      </c>
      <c r="AA489" s="23">
        <v>0</v>
      </c>
      <c r="AB489" s="27">
        <f t="shared" si="39"/>
        <v>0</v>
      </c>
    </row>
    <row r="490" spans="1:28" x14ac:dyDescent="0.25">
      <c r="A490" s="18"/>
      <c r="B490" s="18" t="s">
        <v>3029</v>
      </c>
      <c r="C490" s="18" t="s">
        <v>3030</v>
      </c>
      <c r="D490" s="3" t="s">
        <v>1545</v>
      </c>
      <c r="E490" s="3" t="s">
        <v>4545</v>
      </c>
      <c r="F490" s="3" t="s">
        <v>42</v>
      </c>
      <c r="G490" s="3" t="s">
        <v>4567</v>
      </c>
      <c r="H490" s="21">
        <v>0</v>
      </c>
      <c r="I490" s="21">
        <v>0</v>
      </c>
      <c r="J490" s="21">
        <v>0</v>
      </c>
      <c r="K490" s="22">
        <f t="shared" si="35"/>
        <v>0</v>
      </c>
      <c r="L490" s="23">
        <v>0</v>
      </c>
      <c r="M490" s="21">
        <v>0</v>
      </c>
      <c r="N490" s="21">
        <v>0</v>
      </c>
      <c r="O490" s="21">
        <v>0</v>
      </c>
      <c r="P490" s="22">
        <f t="shared" si="36"/>
        <v>0</v>
      </c>
      <c r="Q490" s="23">
        <v>0</v>
      </c>
      <c r="R490" s="21">
        <v>0</v>
      </c>
      <c r="S490" s="21">
        <v>0</v>
      </c>
      <c r="T490" s="21">
        <v>0</v>
      </c>
      <c r="U490" s="22">
        <f t="shared" si="37"/>
        <v>0</v>
      </c>
      <c r="V490" s="23">
        <v>0</v>
      </c>
      <c r="W490" s="21">
        <v>0</v>
      </c>
      <c r="X490" s="21">
        <v>0</v>
      </c>
      <c r="Y490" s="21">
        <v>0</v>
      </c>
      <c r="Z490" s="22">
        <f t="shared" si="38"/>
        <v>0</v>
      </c>
      <c r="AA490" s="23">
        <v>0</v>
      </c>
      <c r="AB490" s="27">
        <f t="shared" si="39"/>
        <v>0</v>
      </c>
    </row>
    <row r="491" spans="1:28" x14ac:dyDescent="0.25">
      <c r="A491" s="18"/>
      <c r="B491" s="18" t="s">
        <v>3031</v>
      </c>
      <c r="C491" s="18" t="s">
        <v>3032</v>
      </c>
      <c r="D491" s="3" t="s">
        <v>1546</v>
      </c>
      <c r="E491" s="3" t="s">
        <v>4546</v>
      </c>
      <c r="F491" s="3" t="s">
        <v>42</v>
      </c>
      <c r="G491" s="3" t="s">
        <v>4568</v>
      </c>
      <c r="H491" s="21">
        <v>0</v>
      </c>
      <c r="I491" s="21">
        <v>0</v>
      </c>
      <c r="J491" s="21">
        <v>0</v>
      </c>
      <c r="K491" s="22">
        <f t="shared" si="35"/>
        <v>0</v>
      </c>
      <c r="L491" s="23">
        <v>0</v>
      </c>
      <c r="M491" s="21">
        <v>0</v>
      </c>
      <c r="N491" s="21">
        <v>0</v>
      </c>
      <c r="O491" s="21">
        <v>0</v>
      </c>
      <c r="P491" s="22">
        <f t="shared" si="36"/>
        <v>0</v>
      </c>
      <c r="Q491" s="23">
        <v>0</v>
      </c>
      <c r="R491" s="21">
        <v>0</v>
      </c>
      <c r="S491" s="21">
        <v>0</v>
      </c>
      <c r="T491" s="21">
        <v>0</v>
      </c>
      <c r="U491" s="22">
        <f t="shared" si="37"/>
        <v>0</v>
      </c>
      <c r="V491" s="23">
        <v>0</v>
      </c>
      <c r="W491" s="21">
        <v>0</v>
      </c>
      <c r="X491" s="21">
        <v>0</v>
      </c>
      <c r="Y491" s="21">
        <v>0</v>
      </c>
      <c r="Z491" s="22">
        <f t="shared" si="38"/>
        <v>0</v>
      </c>
      <c r="AA491" s="23">
        <v>0</v>
      </c>
      <c r="AB491" s="27">
        <f t="shared" si="39"/>
        <v>0</v>
      </c>
    </row>
    <row r="492" spans="1:28" x14ac:dyDescent="0.25">
      <c r="A492" s="18"/>
      <c r="B492" s="18" t="s">
        <v>3033</v>
      </c>
      <c r="C492" s="18" t="s">
        <v>3034</v>
      </c>
      <c r="D492" s="3" t="s">
        <v>1547</v>
      </c>
      <c r="E492" s="3" t="s">
        <v>4547</v>
      </c>
      <c r="F492" s="3" t="s">
        <v>42</v>
      </c>
      <c r="G492" s="3" t="s">
        <v>4569</v>
      </c>
      <c r="H492" s="21">
        <v>0</v>
      </c>
      <c r="I492" s="21">
        <v>0</v>
      </c>
      <c r="J492" s="21">
        <v>0</v>
      </c>
      <c r="K492" s="22">
        <f t="shared" si="35"/>
        <v>0</v>
      </c>
      <c r="L492" s="23">
        <v>0</v>
      </c>
      <c r="M492" s="21">
        <v>0</v>
      </c>
      <c r="N492" s="21">
        <v>0</v>
      </c>
      <c r="O492" s="21">
        <v>0</v>
      </c>
      <c r="P492" s="22">
        <f t="shared" si="36"/>
        <v>0</v>
      </c>
      <c r="Q492" s="23">
        <v>0</v>
      </c>
      <c r="R492" s="21">
        <v>0</v>
      </c>
      <c r="S492" s="21">
        <v>0</v>
      </c>
      <c r="T492" s="21">
        <v>0</v>
      </c>
      <c r="U492" s="22">
        <f t="shared" si="37"/>
        <v>0</v>
      </c>
      <c r="V492" s="23">
        <v>0</v>
      </c>
      <c r="W492" s="21">
        <v>0</v>
      </c>
      <c r="X492" s="21">
        <v>0</v>
      </c>
      <c r="Y492" s="21">
        <v>0</v>
      </c>
      <c r="Z492" s="22">
        <f t="shared" si="38"/>
        <v>0</v>
      </c>
      <c r="AA492" s="23">
        <v>0</v>
      </c>
      <c r="AB492" s="27">
        <f t="shared" si="39"/>
        <v>0</v>
      </c>
    </row>
    <row r="493" spans="1:28" x14ac:dyDescent="0.25">
      <c r="A493" s="18"/>
      <c r="B493" s="18" t="s">
        <v>3035</v>
      </c>
      <c r="C493" s="18" t="s">
        <v>3036</v>
      </c>
      <c r="D493" s="3" t="s">
        <v>1548</v>
      </c>
      <c r="E493" s="3" t="s">
        <v>4548</v>
      </c>
      <c r="F493" s="3" t="s">
        <v>42</v>
      </c>
      <c r="G493" s="3" t="s">
        <v>4570</v>
      </c>
      <c r="H493" s="21">
        <v>0</v>
      </c>
      <c r="I493" s="21">
        <v>0</v>
      </c>
      <c r="J493" s="21">
        <v>0</v>
      </c>
      <c r="K493" s="22">
        <f t="shared" si="35"/>
        <v>0</v>
      </c>
      <c r="L493" s="23">
        <v>0</v>
      </c>
      <c r="M493" s="21">
        <v>0</v>
      </c>
      <c r="N493" s="21">
        <v>0</v>
      </c>
      <c r="O493" s="21">
        <v>0</v>
      </c>
      <c r="P493" s="22">
        <f t="shared" si="36"/>
        <v>0</v>
      </c>
      <c r="Q493" s="23">
        <v>0</v>
      </c>
      <c r="R493" s="21">
        <v>0</v>
      </c>
      <c r="S493" s="21">
        <v>0</v>
      </c>
      <c r="T493" s="21">
        <v>0</v>
      </c>
      <c r="U493" s="22">
        <f t="shared" si="37"/>
        <v>0</v>
      </c>
      <c r="V493" s="23">
        <v>0</v>
      </c>
      <c r="W493" s="21">
        <v>0</v>
      </c>
      <c r="X493" s="21">
        <v>0</v>
      </c>
      <c r="Y493" s="21">
        <v>0</v>
      </c>
      <c r="Z493" s="22">
        <f t="shared" si="38"/>
        <v>0</v>
      </c>
      <c r="AA493" s="23">
        <v>0</v>
      </c>
      <c r="AB493" s="27">
        <f t="shared" si="39"/>
        <v>0</v>
      </c>
    </row>
    <row r="494" spans="1:28" x14ac:dyDescent="0.25">
      <c r="A494" s="18"/>
      <c r="B494" s="18" t="s">
        <v>3037</v>
      </c>
      <c r="C494" s="18" t="s">
        <v>3038</v>
      </c>
      <c r="D494" s="3" t="s">
        <v>1549</v>
      </c>
      <c r="E494" s="3" t="s">
        <v>4549</v>
      </c>
      <c r="F494" s="3" t="s">
        <v>42</v>
      </c>
      <c r="G494" s="3" t="s">
        <v>4571</v>
      </c>
      <c r="H494" s="21">
        <v>0</v>
      </c>
      <c r="I494" s="21">
        <v>0</v>
      </c>
      <c r="J494" s="21">
        <v>0</v>
      </c>
      <c r="K494" s="22">
        <f t="shared" si="35"/>
        <v>0</v>
      </c>
      <c r="L494" s="23">
        <v>0</v>
      </c>
      <c r="M494" s="21">
        <v>0</v>
      </c>
      <c r="N494" s="21">
        <v>0</v>
      </c>
      <c r="O494" s="21">
        <v>0</v>
      </c>
      <c r="P494" s="22">
        <f t="shared" si="36"/>
        <v>0</v>
      </c>
      <c r="Q494" s="23">
        <v>0</v>
      </c>
      <c r="R494" s="21">
        <v>0</v>
      </c>
      <c r="S494" s="21">
        <v>0</v>
      </c>
      <c r="T494" s="21">
        <v>0</v>
      </c>
      <c r="U494" s="22">
        <f t="shared" si="37"/>
        <v>0</v>
      </c>
      <c r="V494" s="23">
        <v>0</v>
      </c>
      <c r="W494" s="21">
        <v>0</v>
      </c>
      <c r="X494" s="21">
        <v>0</v>
      </c>
      <c r="Y494" s="21">
        <v>0</v>
      </c>
      <c r="Z494" s="22">
        <f t="shared" si="38"/>
        <v>0</v>
      </c>
      <c r="AA494" s="23">
        <v>0</v>
      </c>
      <c r="AB494" s="27">
        <f t="shared" si="39"/>
        <v>0</v>
      </c>
    </row>
    <row r="495" spans="1:28" x14ac:dyDescent="0.25">
      <c r="A495" s="18"/>
      <c r="B495" s="18" t="s">
        <v>3039</v>
      </c>
      <c r="C495" s="18" t="s">
        <v>3040</v>
      </c>
      <c r="D495" s="3" t="s">
        <v>1550</v>
      </c>
      <c r="E495" s="3" t="s">
        <v>4550</v>
      </c>
      <c r="F495" s="3" t="s">
        <v>42</v>
      </c>
      <c r="G495" s="3" t="s">
        <v>4572</v>
      </c>
      <c r="H495" s="21">
        <v>0</v>
      </c>
      <c r="I495" s="21">
        <v>0</v>
      </c>
      <c r="J495" s="21">
        <v>0</v>
      </c>
      <c r="K495" s="22">
        <f t="shared" si="35"/>
        <v>0</v>
      </c>
      <c r="L495" s="23">
        <v>0</v>
      </c>
      <c r="M495" s="21">
        <v>0</v>
      </c>
      <c r="N495" s="21">
        <v>0</v>
      </c>
      <c r="O495" s="21">
        <v>0</v>
      </c>
      <c r="P495" s="22">
        <f t="shared" si="36"/>
        <v>0</v>
      </c>
      <c r="Q495" s="23">
        <v>0</v>
      </c>
      <c r="R495" s="21">
        <v>0</v>
      </c>
      <c r="S495" s="21">
        <v>0</v>
      </c>
      <c r="T495" s="21">
        <v>0</v>
      </c>
      <c r="U495" s="22">
        <f t="shared" si="37"/>
        <v>0</v>
      </c>
      <c r="V495" s="23">
        <v>0</v>
      </c>
      <c r="W495" s="21">
        <v>0</v>
      </c>
      <c r="X495" s="21">
        <v>0</v>
      </c>
      <c r="Y495" s="21">
        <v>0</v>
      </c>
      <c r="Z495" s="22">
        <f t="shared" si="38"/>
        <v>0</v>
      </c>
      <c r="AA495" s="23">
        <v>0</v>
      </c>
      <c r="AB495" s="27">
        <f t="shared" si="39"/>
        <v>0</v>
      </c>
    </row>
    <row r="496" spans="1:28" x14ac:dyDescent="0.25">
      <c r="A496" s="18"/>
      <c r="B496" s="18" t="s">
        <v>3041</v>
      </c>
      <c r="C496" s="18" t="s">
        <v>3042</v>
      </c>
      <c r="D496" s="3" t="s">
        <v>1551</v>
      </c>
      <c r="E496" s="3" t="s">
        <v>4551</v>
      </c>
      <c r="F496" s="3" t="s">
        <v>42</v>
      </c>
      <c r="G496" s="3" t="s">
        <v>4573</v>
      </c>
      <c r="H496" s="21">
        <v>0</v>
      </c>
      <c r="I496" s="21">
        <v>0</v>
      </c>
      <c r="J496" s="21">
        <v>0</v>
      </c>
      <c r="K496" s="22">
        <f t="shared" si="35"/>
        <v>0</v>
      </c>
      <c r="L496" s="23">
        <v>0</v>
      </c>
      <c r="M496" s="21">
        <v>0</v>
      </c>
      <c r="N496" s="21">
        <v>0</v>
      </c>
      <c r="O496" s="21">
        <v>0</v>
      </c>
      <c r="P496" s="22">
        <f t="shared" si="36"/>
        <v>0</v>
      </c>
      <c r="Q496" s="23">
        <v>0</v>
      </c>
      <c r="R496" s="21">
        <v>0</v>
      </c>
      <c r="S496" s="21">
        <v>0</v>
      </c>
      <c r="T496" s="21">
        <v>0</v>
      </c>
      <c r="U496" s="22">
        <f t="shared" si="37"/>
        <v>0</v>
      </c>
      <c r="V496" s="23">
        <v>0</v>
      </c>
      <c r="W496" s="21">
        <v>0</v>
      </c>
      <c r="X496" s="21">
        <v>0</v>
      </c>
      <c r="Y496" s="21">
        <v>0</v>
      </c>
      <c r="Z496" s="22">
        <f t="shared" si="38"/>
        <v>0</v>
      </c>
      <c r="AA496" s="23">
        <v>0</v>
      </c>
      <c r="AB496" s="27">
        <f t="shared" si="39"/>
        <v>0</v>
      </c>
    </row>
    <row r="497" spans="1:28" x14ac:dyDescent="0.25">
      <c r="A497" s="18"/>
      <c r="B497" s="18" t="s">
        <v>3043</v>
      </c>
      <c r="C497" s="18" t="s">
        <v>3044</v>
      </c>
      <c r="D497" s="3" t="s">
        <v>1552</v>
      </c>
      <c r="E497" s="3" t="s">
        <v>4552</v>
      </c>
      <c r="F497" s="3" t="s">
        <v>42</v>
      </c>
      <c r="G497" s="3" t="s">
        <v>4574</v>
      </c>
      <c r="H497" s="21">
        <v>0</v>
      </c>
      <c r="I497" s="21">
        <v>0</v>
      </c>
      <c r="J497" s="21">
        <v>0</v>
      </c>
      <c r="K497" s="22">
        <f t="shared" si="35"/>
        <v>0</v>
      </c>
      <c r="L497" s="23">
        <v>0</v>
      </c>
      <c r="M497" s="21">
        <v>0</v>
      </c>
      <c r="N497" s="21">
        <v>0</v>
      </c>
      <c r="O497" s="21">
        <v>0</v>
      </c>
      <c r="P497" s="22">
        <f t="shared" si="36"/>
        <v>0</v>
      </c>
      <c r="Q497" s="23">
        <v>0</v>
      </c>
      <c r="R497" s="21">
        <v>0</v>
      </c>
      <c r="S497" s="21">
        <v>0</v>
      </c>
      <c r="T497" s="21">
        <v>0</v>
      </c>
      <c r="U497" s="22">
        <f t="shared" si="37"/>
        <v>0</v>
      </c>
      <c r="V497" s="23">
        <v>0</v>
      </c>
      <c r="W497" s="21">
        <v>0</v>
      </c>
      <c r="X497" s="21">
        <v>0</v>
      </c>
      <c r="Y497" s="21">
        <v>0</v>
      </c>
      <c r="Z497" s="22">
        <f t="shared" si="38"/>
        <v>0</v>
      </c>
      <c r="AA497" s="23">
        <v>0</v>
      </c>
      <c r="AB497" s="27">
        <f t="shared" si="39"/>
        <v>0</v>
      </c>
    </row>
    <row r="498" spans="1:28" x14ac:dyDescent="0.25">
      <c r="A498" s="18"/>
      <c r="B498" s="18" t="s">
        <v>3045</v>
      </c>
      <c r="C498" s="18" t="s">
        <v>3046</v>
      </c>
      <c r="D498" s="3" t="s">
        <v>1553</v>
      </c>
      <c r="E498" s="3" t="s">
        <v>4553</v>
      </c>
      <c r="F498" s="3" t="s">
        <v>42</v>
      </c>
      <c r="G498" s="3" t="s">
        <v>4575</v>
      </c>
      <c r="H498" s="21">
        <v>0</v>
      </c>
      <c r="I498" s="21">
        <v>0</v>
      </c>
      <c r="J498" s="21">
        <v>0</v>
      </c>
      <c r="K498" s="22">
        <f t="shared" si="35"/>
        <v>0</v>
      </c>
      <c r="L498" s="23">
        <v>0</v>
      </c>
      <c r="M498" s="21">
        <v>0</v>
      </c>
      <c r="N498" s="21">
        <v>0</v>
      </c>
      <c r="O498" s="21">
        <v>0</v>
      </c>
      <c r="P498" s="22">
        <f t="shared" si="36"/>
        <v>0</v>
      </c>
      <c r="Q498" s="23">
        <v>0</v>
      </c>
      <c r="R498" s="21">
        <v>0</v>
      </c>
      <c r="S498" s="21">
        <v>0</v>
      </c>
      <c r="T498" s="21">
        <v>0</v>
      </c>
      <c r="U498" s="22">
        <f t="shared" si="37"/>
        <v>0</v>
      </c>
      <c r="V498" s="23">
        <v>0</v>
      </c>
      <c r="W498" s="21">
        <v>0</v>
      </c>
      <c r="X498" s="21">
        <v>0</v>
      </c>
      <c r="Y498" s="21">
        <v>0</v>
      </c>
      <c r="Z498" s="22">
        <f t="shared" si="38"/>
        <v>0</v>
      </c>
      <c r="AA498" s="23">
        <v>0</v>
      </c>
      <c r="AB498" s="27">
        <f t="shared" si="39"/>
        <v>0</v>
      </c>
    </row>
    <row r="499" spans="1:28" x14ac:dyDescent="0.25">
      <c r="A499" s="18"/>
      <c r="B499" s="18" t="s">
        <v>3047</v>
      </c>
      <c r="C499" s="18" t="s">
        <v>3048</v>
      </c>
      <c r="D499" s="3" t="s">
        <v>1554</v>
      </c>
      <c r="E499" s="3" t="s">
        <v>4554</v>
      </c>
      <c r="F499" s="3" t="s">
        <v>42</v>
      </c>
      <c r="G499" s="3" t="s">
        <v>4576</v>
      </c>
      <c r="H499" s="21">
        <v>0</v>
      </c>
      <c r="I499" s="21">
        <v>0</v>
      </c>
      <c r="J499" s="21">
        <v>0</v>
      </c>
      <c r="K499" s="22">
        <f t="shared" si="35"/>
        <v>0</v>
      </c>
      <c r="L499" s="23">
        <v>0</v>
      </c>
      <c r="M499" s="21">
        <v>0</v>
      </c>
      <c r="N499" s="21">
        <v>0</v>
      </c>
      <c r="O499" s="21">
        <v>0</v>
      </c>
      <c r="P499" s="22">
        <f t="shared" si="36"/>
        <v>0</v>
      </c>
      <c r="Q499" s="23">
        <v>0</v>
      </c>
      <c r="R499" s="21">
        <v>0</v>
      </c>
      <c r="S499" s="21">
        <v>0</v>
      </c>
      <c r="T499" s="21">
        <v>0</v>
      </c>
      <c r="U499" s="22">
        <f t="shared" si="37"/>
        <v>0</v>
      </c>
      <c r="V499" s="23">
        <v>0</v>
      </c>
      <c r="W499" s="21">
        <v>0</v>
      </c>
      <c r="X499" s="21">
        <v>0</v>
      </c>
      <c r="Y499" s="21">
        <v>0</v>
      </c>
      <c r="Z499" s="22">
        <f t="shared" si="38"/>
        <v>0</v>
      </c>
      <c r="AA499" s="23">
        <v>0</v>
      </c>
      <c r="AB499" s="27">
        <f t="shared" si="39"/>
        <v>0</v>
      </c>
    </row>
    <row r="500" spans="1:28" x14ac:dyDescent="0.25">
      <c r="A500" s="18"/>
      <c r="B500" s="18" t="s">
        <v>3049</v>
      </c>
      <c r="C500" s="18" t="s">
        <v>3050</v>
      </c>
      <c r="D500" s="3" t="s">
        <v>1555</v>
      </c>
      <c r="E500" s="3" t="s">
        <v>4555</v>
      </c>
      <c r="F500" s="3" t="s">
        <v>42</v>
      </c>
      <c r="G500" s="3" t="s">
        <v>4577</v>
      </c>
      <c r="H500" s="21">
        <v>0</v>
      </c>
      <c r="I500" s="21">
        <v>0</v>
      </c>
      <c r="J500" s="21">
        <v>0</v>
      </c>
      <c r="K500" s="22">
        <f t="shared" si="35"/>
        <v>0</v>
      </c>
      <c r="L500" s="23">
        <v>0</v>
      </c>
      <c r="M500" s="21">
        <v>0</v>
      </c>
      <c r="N500" s="21">
        <v>0</v>
      </c>
      <c r="O500" s="21">
        <v>0</v>
      </c>
      <c r="P500" s="22">
        <f t="shared" si="36"/>
        <v>0</v>
      </c>
      <c r="Q500" s="23">
        <v>0</v>
      </c>
      <c r="R500" s="21">
        <v>0</v>
      </c>
      <c r="S500" s="21">
        <v>0</v>
      </c>
      <c r="T500" s="21">
        <v>0</v>
      </c>
      <c r="U500" s="22">
        <f t="shared" si="37"/>
        <v>0</v>
      </c>
      <c r="V500" s="23">
        <v>0</v>
      </c>
      <c r="W500" s="21">
        <v>0</v>
      </c>
      <c r="X500" s="21">
        <v>0</v>
      </c>
      <c r="Y500" s="21">
        <v>0</v>
      </c>
      <c r="Z500" s="22">
        <f t="shared" si="38"/>
        <v>0</v>
      </c>
      <c r="AA500" s="23">
        <v>0</v>
      </c>
      <c r="AB500" s="27">
        <f t="shared" si="39"/>
        <v>0</v>
      </c>
    </row>
    <row r="501" spans="1:28" x14ac:dyDescent="0.25">
      <c r="A501" s="18"/>
      <c r="B501" s="18" t="s">
        <v>3051</v>
      </c>
      <c r="C501" s="18" t="s">
        <v>3052</v>
      </c>
      <c r="D501" s="3" t="s">
        <v>1556</v>
      </c>
      <c r="E501" s="3" t="s">
        <v>4556</v>
      </c>
      <c r="F501" s="3" t="s">
        <v>42</v>
      </c>
      <c r="G501" s="3" t="s">
        <v>4578</v>
      </c>
      <c r="H501" s="21">
        <v>0</v>
      </c>
      <c r="I501" s="21">
        <v>0</v>
      </c>
      <c r="J501" s="21">
        <v>0</v>
      </c>
      <c r="K501" s="22">
        <f t="shared" si="35"/>
        <v>0</v>
      </c>
      <c r="L501" s="23">
        <v>0</v>
      </c>
      <c r="M501" s="21">
        <v>0</v>
      </c>
      <c r="N501" s="21">
        <v>0</v>
      </c>
      <c r="O501" s="21">
        <v>0</v>
      </c>
      <c r="P501" s="22">
        <f t="shared" si="36"/>
        <v>0</v>
      </c>
      <c r="Q501" s="23">
        <v>0</v>
      </c>
      <c r="R501" s="21">
        <v>0</v>
      </c>
      <c r="S501" s="21">
        <v>0</v>
      </c>
      <c r="T501" s="21">
        <v>0</v>
      </c>
      <c r="U501" s="22">
        <f t="shared" si="37"/>
        <v>0</v>
      </c>
      <c r="V501" s="23">
        <v>0</v>
      </c>
      <c r="W501" s="21">
        <v>0</v>
      </c>
      <c r="X501" s="21">
        <v>0</v>
      </c>
      <c r="Y501" s="21">
        <v>0</v>
      </c>
      <c r="Z501" s="22">
        <f t="shared" si="38"/>
        <v>0</v>
      </c>
      <c r="AA501" s="23">
        <v>0</v>
      </c>
      <c r="AB501" s="27">
        <f t="shared" si="39"/>
        <v>0</v>
      </c>
    </row>
    <row r="502" spans="1:28" x14ac:dyDescent="0.25">
      <c r="A502" s="18"/>
      <c r="B502" s="18" t="s">
        <v>3053</v>
      </c>
      <c r="C502" s="18" t="s">
        <v>3054</v>
      </c>
      <c r="D502" s="3" t="s">
        <v>1557</v>
      </c>
      <c r="E502" s="3" t="s">
        <v>4557</v>
      </c>
      <c r="F502" s="3" t="s">
        <v>42</v>
      </c>
      <c r="G502" s="3" t="s">
        <v>4579</v>
      </c>
      <c r="H502" s="21">
        <v>0</v>
      </c>
      <c r="I502" s="21">
        <v>0</v>
      </c>
      <c r="J502" s="21">
        <v>0</v>
      </c>
      <c r="K502" s="22">
        <f t="shared" si="35"/>
        <v>0</v>
      </c>
      <c r="L502" s="23">
        <v>0</v>
      </c>
      <c r="M502" s="21">
        <v>0</v>
      </c>
      <c r="N502" s="21">
        <v>0</v>
      </c>
      <c r="O502" s="21">
        <v>0</v>
      </c>
      <c r="P502" s="22">
        <f t="shared" si="36"/>
        <v>0</v>
      </c>
      <c r="Q502" s="23">
        <v>0</v>
      </c>
      <c r="R502" s="21">
        <v>0</v>
      </c>
      <c r="S502" s="21">
        <v>0</v>
      </c>
      <c r="T502" s="21">
        <v>0</v>
      </c>
      <c r="U502" s="22">
        <f t="shared" si="37"/>
        <v>0</v>
      </c>
      <c r="V502" s="23">
        <v>0</v>
      </c>
      <c r="W502" s="21">
        <v>0</v>
      </c>
      <c r="X502" s="21">
        <v>0</v>
      </c>
      <c r="Y502" s="21">
        <v>0</v>
      </c>
      <c r="Z502" s="22">
        <f t="shared" si="38"/>
        <v>0</v>
      </c>
      <c r="AA502" s="23">
        <v>0</v>
      </c>
      <c r="AB502" s="27">
        <f t="shared" si="39"/>
        <v>0</v>
      </c>
    </row>
    <row r="503" spans="1:28" x14ac:dyDescent="0.25">
      <c r="A503" s="18"/>
      <c r="B503" s="18" t="s">
        <v>3055</v>
      </c>
      <c r="C503" s="18" t="s">
        <v>3056</v>
      </c>
      <c r="D503" s="3" t="s">
        <v>1558</v>
      </c>
      <c r="E503" s="3" t="s">
        <v>4558</v>
      </c>
      <c r="F503" s="3" t="s">
        <v>42</v>
      </c>
      <c r="G503" s="3" t="s">
        <v>4580</v>
      </c>
      <c r="H503" s="21">
        <v>0</v>
      </c>
      <c r="I503" s="21">
        <v>0</v>
      </c>
      <c r="J503" s="21">
        <v>0</v>
      </c>
      <c r="K503" s="22">
        <f t="shared" si="35"/>
        <v>0</v>
      </c>
      <c r="L503" s="23">
        <v>0</v>
      </c>
      <c r="M503" s="21">
        <v>0</v>
      </c>
      <c r="N503" s="21">
        <v>0</v>
      </c>
      <c r="O503" s="21">
        <v>0</v>
      </c>
      <c r="P503" s="22">
        <f t="shared" si="36"/>
        <v>0</v>
      </c>
      <c r="Q503" s="23">
        <v>0</v>
      </c>
      <c r="R503" s="21">
        <v>0</v>
      </c>
      <c r="S503" s="21">
        <v>0</v>
      </c>
      <c r="T503" s="21">
        <v>0</v>
      </c>
      <c r="U503" s="22">
        <f t="shared" si="37"/>
        <v>0</v>
      </c>
      <c r="V503" s="23">
        <v>0</v>
      </c>
      <c r="W503" s="21">
        <v>0</v>
      </c>
      <c r="X503" s="21">
        <v>0</v>
      </c>
      <c r="Y503" s="21">
        <v>0</v>
      </c>
      <c r="Z503" s="22">
        <f t="shared" si="38"/>
        <v>0</v>
      </c>
      <c r="AA503" s="23">
        <v>0</v>
      </c>
      <c r="AB503" s="27">
        <f t="shared" si="39"/>
        <v>0</v>
      </c>
    </row>
    <row r="504" spans="1:28" x14ac:dyDescent="0.25">
      <c r="A504" s="18"/>
      <c r="B504" s="18" t="s">
        <v>3057</v>
      </c>
      <c r="C504" s="18" t="s">
        <v>3058</v>
      </c>
      <c r="D504" s="3" t="s">
        <v>1559</v>
      </c>
      <c r="E504" s="3" t="s">
        <v>4559</v>
      </c>
      <c r="F504" s="3" t="s">
        <v>42</v>
      </c>
      <c r="G504" s="3" t="s">
        <v>4581</v>
      </c>
      <c r="H504" s="21">
        <v>0</v>
      </c>
      <c r="I504" s="21">
        <v>0</v>
      </c>
      <c r="J504" s="21">
        <v>0</v>
      </c>
      <c r="K504" s="22">
        <f t="shared" si="35"/>
        <v>0</v>
      </c>
      <c r="L504" s="23">
        <v>0</v>
      </c>
      <c r="M504" s="21">
        <v>0</v>
      </c>
      <c r="N504" s="21">
        <v>0</v>
      </c>
      <c r="O504" s="21">
        <v>0</v>
      </c>
      <c r="P504" s="22">
        <f t="shared" si="36"/>
        <v>0</v>
      </c>
      <c r="Q504" s="23">
        <v>0</v>
      </c>
      <c r="R504" s="21">
        <v>0</v>
      </c>
      <c r="S504" s="21">
        <v>0</v>
      </c>
      <c r="T504" s="21">
        <v>0</v>
      </c>
      <c r="U504" s="22">
        <f t="shared" si="37"/>
        <v>0</v>
      </c>
      <c r="V504" s="23">
        <v>0</v>
      </c>
      <c r="W504" s="21">
        <v>0</v>
      </c>
      <c r="X504" s="21">
        <v>0</v>
      </c>
      <c r="Y504" s="21">
        <v>0</v>
      </c>
      <c r="Z504" s="22">
        <f t="shared" si="38"/>
        <v>0</v>
      </c>
      <c r="AA504" s="23">
        <v>0</v>
      </c>
      <c r="AB504" s="27">
        <f t="shared" si="39"/>
        <v>0</v>
      </c>
    </row>
    <row r="505" spans="1:28" x14ac:dyDescent="0.25">
      <c r="A505" s="18"/>
      <c r="B505" s="18" t="s">
        <v>3059</v>
      </c>
      <c r="C505" s="18" t="s">
        <v>3060</v>
      </c>
      <c r="D505" s="3" t="s">
        <v>1560</v>
      </c>
      <c r="E505" s="3" t="s">
        <v>4560</v>
      </c>
      <c r="F505" s="3" t="s">
        <v>42</v>
      </c>
      <c r="G505" s="3" t="s">
        <v>4582</v>
      </c>
      <c r="H505" s="21">
        <v>0</v>
      </c>
      <c r="I505" s="21">
        <v>0</v>
      </c>
      <c r="J505" s="21">
        <v>0</v>
      </c>
      <c r="K505" s="22">
        <f t="shared" si="35"/>
        <v>0</v>
      </c>
      <c r="L505" s="23">
        <v>0</v>
      </c>
      <c r="M505" s="21">
        <v>0</v>
      </c>
      <c r="N505" s="21">
        <v>0</v>
      </c>
      <c r="O505" s="21">
        <v>0</v>
      </c>
      <c r="P505" s="22">
        <f t="shared" si="36"/>
        <v>0</v>
      </c>
      <c r="Q505" s="23">
        <v>0</v>
      </c>
      <c r="R505" s="21">
        <v>0</v>
      </c>
      <c r="S505" s="21">
        <v>0</v>
      </c>
      <c r="T505" s="21">
        <v>0</v>
      </c>
      <c r="U505" s="22">
        <f t="shared" si="37"/>
        <v>0</v>
      </c>
      <c r="V505" s="23">
        <v>0</v>
      </c>
      <c r="W505" s="21">
        <v>0</v>
      </c>
      <c r="X505" s="21">
        <v>0</v>
      </c>
      <c r="Y505" s="21">
        <v>0</v>
      </c>
      <c r="Z505" s="22">
        <f t="shared" si="38"/>
        <v>0</v>
      </c>
      <c r="AA505" s="23">
        <v>0</v>
      </c>
      <c r="AB505" s="27">
        <f t="shared" si="39"/>
        <v>0</v>
      </c>
    </row>
    <row r="506" spans="1:28" x14ac:dyDescent="0.25">
      <c r="A506" s="18"/>
      <c r="B506" s="18" t="s">
        <v>3061</v>
      </c>
      <c r="C506" s="18" t="s">
        <v>3062</v>
      </c>
      <c r="D506" s="3" t="s">
        <v>1561</v>
      </c>
      <c r="E506" s="3" t="s">
        <v>4561</v>
      </c>
      <c r="F506" s="3" t="s">
        <v>42</v>
      </c>
      <c r="G506" s="3" t="s">
        <v>4583</v>
      </c>
      <c r="H506" s="21">
        <v>0</v>
      </c>
      <c r="I506" s="21">
        <v>0</v>
      </c>
      <c r="J506" s="21">
        <v>0</v>
      </c>
      <c r="K506" s="22">
        <f t="shared" si="35"/>
        <v>0</v>
      </c>
      <c r="L506" s="23">
        <v>0</v>
      </c>
      <c r="M506" s="21">
        <v>0</v>
      </c>
      <c r="N506" s="21">
        <v>0</v>
      </c>
      <c r="O506" s="21">
        <v>0</v>
      </c>
      <c r="P506" s="22">
        <f t="shared" si="36"/>
        <v>0</v>
      </c>
      <c r="Q506" s="23">
        <v>0</v>
      </c>
      <c r="R506" s="21">
        <v>0</v>
      </c>
      <c r="S506" s="21">
        <v>0</v>
      </c>
      <c r="T506" s="21">
        <v>0</v>
      </c>
      <c r="U506" s="22">
        <f t="shared" si="37"/>
        <v>0</v>
      </c>
      <c r="V506" s="23">
        <v>0</v>
      </c>
      <c r="W506" s="21">
        <v>0</v>
      </c>
      <c r="X506" s="21">
        <v>0</v>
      </c>
      <c r="Y506" s="21">
        <v>0</v>
      </c>
      <c r="Z506" s="22">
        <f t="shared" si="38"/>
        <v>0</v>
      </c>
      <c r="AA506" s="23">
        <v>0</v>
      </c>
      <c r="AB506" s="27">
        <f t="shared" si="39"/>
        <v>0</v>
      </c>
    </row>
    <row r="507" spans="1:28" x14ac:dyDescent="0.25">
      <c r="A507" s="18"/>
      <c r="B507" s="18" t="s">
        <v>3063</v>
      </c>
      <c r="C507" s="18" t="s">
        <v>3064</v>
      </c>
      <c r="D507" s="3" t="s">
        <v>1562</v>
      </c>
      <c r="E507" s="3" t="s">
        <v>4562</v>
      </c>
      <c r="F507" s="3" t="s">
        <v>42</v>
      </c>
      <c r="G507" s="3" t="s">
        <v>4584</v>
      </c>
      <c r="H507" s="21">
        <v>0</v>
      </c>
      <c r="I507" s="21">
        <v>0</v>
      </c>
      <c r="J507" s="21">
        <v>0</v>
      </c>
      <c r="K507" s="22">
        <f t="shared" si="35"/>
        <v>0</v>
      </c>
      <c r="L507" s="23">
        <v>0</v>
      </c>
      <c r="M507" s="21">
        <v>0</v>
      </c>
      <c r="N507" s="21">
        <v>0</v>
      </c>
      <c r="O507" s="21">
        <v>0</v>
      </c>
      <c r="P507" s="22">
        <f t="shared" si="36"/>
        <v>0</v>
      </c>
      <c r="Q507" s="23">
        <v>0</v>
      </c>
      <c r="R507" s="21">
        <v>0</v>
      </c>
      <c r="S507" s="21">
        <v>0</v>
      </c>
      <c r="T507" s="21">
        <v>0</v>
      </c>
      <c r="U507" s="22">
        <f t="shared" si="37"/>
        <v>0</v>
      </c>
      <c r="V507" s="23">
        <v>0</v>
      </c>
      <c r="W507" s="21">
        <v>0</v>
      </c>
      <c r="X507" s="21">
        <v>0</v>
      </c>
      <c r="Y507" s="21">
        <v>0</v>
      </c>
      <c r="Z507" s="22">
        <f t="shared" si="38"/>
        <v>0</v>
      </c>
      <c r="AA507" s="23">
        <v>0</v>
      </c>
      <c r="AB507" s="27">
        <f t="shared" si="39"/>
        <v>0</v>
      </c>
    </row>
    <row r="508" spans="1:28" x14ac:dyDescent="0.25">
      <c r="A508" s="18"/>
      <c r="B508" s="18" t="s">
        <v>3065</v>
      </c>
      <c r="C508" s="18" t="s">
        <v>3066</v>
      </c>
      <c r="D508" s="3" t="s">
        <v>1563</v>
      </c>
      <c r="E508" s="3" t="s">
        <v>4563</v>
      </c>
      <c r="F508" s="3" t="s">
        <v>42</v>
      </c>
      <c r="G508" s="3" t="s">
        <v>4585</v>
      </c>
      <c r="H508" s="21">
        <v>0</v>
      </c>
      <c r="I508" s="21">
        <v>0</v>
      </c>
      <c r="J508" s="21">
        <v>0</v>
      </c>
      <c r="K508" s="22">
        <f t="shared" si="35"/>
        <v>0</v>
      </c>
      <c r="L508" s="23">
        <v>0</v>
      </c>
      <c r="M508" s="21">
        <v>0</v>
      </c>
      <c r="N508" s="21">
        <v>0</v>
      </c>
      <c r="O508" s="21">
        <v>0</v>
      </c>
      <c r="P508" s="22">
        <f t="shared" si="36"/>
        <v>0</v>
      </c>
      <c r="Q508" s="23">
        <v>0</v>
      </c>
      <c r="R508" s="21">
        <v>0</v>
      </c>
      <c r="S508" s="21">
        <v>0</v>
      </c>
      <c r="T508" s="21">
        <v>0</v>
      </c>
      <c r="U508" s="22">
        <f t="shared" si="37"/>
        <v>0</v>
      </c>
      <c r="V508" s="23">
        <v>0</v>
      </c>
      <c r="W508" s="21">
        <v>0</v>
      </c>
      <c r="X508" s="21">
        <v>0</v>
      </c>
      <c r="Y508" s="21">
        <v>0</v>
      </c>
      <c r="Z508" s="22">
        <f t="shared" si="38"/>
        <v>0</v>
      </c>
      <c r="AA508" s="23">
        <v>0</v>
      </c>
      <c r="AB508" s="27">
        <f t="shared" si="39"/>
        <v>0</v>
      </c>
    </row>
    <row r="509" spans="1:28" x14ac:dyDescent="0.25">
      <c r="A509" s="18"/>
      <c r="B509" s="18" t="s">
        <v>3067</v>
      </c>
      <c r="C509" s="18" t="s">
        <v>3068</v>
      </c>
      <c r="D509" s="3" t="s">
        <v>1564</v>
      </c>
      <c r="E509" s="3" t="s">
        <v>4564</v>
      </c>
      <c r="F509" s="3" t="s">
        <v>42</v>
      </c>
      <c r="G509" s="3" t="s">
        <v>4586</v>
      </c>
      <c r="H509" s="21">
        <v>0</v>
      </c>
      <c r="I509" s="21">
        <v>0</v>
      </c>
      <c r="J509" s="21">
        <v>0</v>
      </c>
      <c r="K509" s="22">
        <f t="shared" si="35"/>
        <v>0</v>
      </c>
      <c r="L509" s="23">
        <v>0</v>
      </c>
      <c r="M509" s="21">
        <v>0</v>
      </c>
      <c r="N509" s="21">
        <v>0</v>
      </c>
      <c r="O509" s="21">
        <v>0</v>
      </c>
      <c r="P509" s="22">
        <f t="shared" si="36"/>
        <v>0</v>
      </c>
      <c r="Q509" s="23">
        <v>0</v>
      </c>
      <c r="R509" s="21">
        <v>0</v>
      </c>
      <c r="S509" s="21">
        <v>0</v>
      </c>
      <c r="T509" s="21">
        <v>0</v>
      </c>
      <c r="U509" s="22">
        <f t="shared" si="37"/>
        <v>0</v>
      </c>
      <c r="V509" s="23">
        <v>0</v>
      </c>
      <c r="W509" s="21">
        <v>0</v>
      </c>
      <c r="X509" s="21">
        <v>0</v>
      </c>
      <c r="Y509" s="21">
        <v>0</v>
      </c>
      <c r="Z509" s="22">
        <f t="shared" si="38"/>
        <v>0</v>
      </c>
      <c r="AA509" s="23">
        <v>0</v>
      </c>
      <c r="AB509" s="27">
        <f t="shared" si="39"/>
        <v>0</v>
      </c>
    </row>
    <row r="510" spans="1:28" x14ac:dyDescent="0.25">
      <c r="A510" s="18"/>
      <c r="B510" s="18" t="s">
        <v>3069</v>
      </c>
      <c r="C510" s="18" t="s">
        <v>3070</v>
      </c>
      <c r="D510" s="3" t="s">
        <v>1565</v>
      </c>
      <c r="E510" s="3" t="s">
        <v>4565</v>
      </c>
      <c r="F510" s="3" t="s">
        <v>42</v>
      </c>
      <c r="G510" s="3" t="s">
        <v>4587</v>
      </c>
      <c r="H510" s="21">
        <v>0</v>
      </c>
      <c r="I510" s="21">
        <v>0</v>
      </c>
      <c r="J510" s="21">
        <v>0</v>
      </c>
      <c r="K510" s="22">
        <f t="shared" si="35"/>
        <v>0</v>
      </c>
      <c r="L510" s="23">
        <v>0</v>
      </c>
      <c r="M510" s="21">
        <v>0</v>
      </c>
      <c r="N510" s="21">
        <v>0</v>
      </c>
      <c r="O510" s="21">
        <v>0</v>
      </c>
      <c r="P510" s="22">
        <f t="shared" si="36"/>
        <v>0</v>
      </c>
      <c r="Q510" s="23">
        <v>0</v>
      </c>
      <c r="R510" s="21">
        <v>0</v>
      </c>
      <c r="S510" s="21">
        <v>0</v>
      </c>
      <c r="T510" s="21">
        <v>0</v>
      </c>
      <c r="U510" s="22">
        <f t="shared" si="37"/>
        <v>0</v>
      </c>
      <c r="V510" s="23">
        <v>0</v>
      </c>
      <c r="W510" s="21">
        <v>0</v>
      </c>
      <c r="X510" s="21">
        <v>0</v>
      </c>
      <c r="Y510" s="21">
        <v>0</v>
      </c>
      <c r="Z510" s="22">
        <f t="shared" si="38"/>
        <v>0</v>
      </c>
      <c r="AA510" s="23">
        <v>0</v>
      </c>
      <c r="AB510" s="27">
        <f t="shared" si="39"/>
        <v>0</v>
      </c>
    </row>
    <row r="511" spans="1:28" x14ac:dyDescent="0.25">
      <c r="A511" s="18"/>
      <c r="B511" s="18" t="s">
        <v>3071</v>
      </c>
      <c r="C511" s="18" t="s">
        <v>3072</v>
      </c>
      <c r="D511" s="3" t="s">
        <v>1566</v>
      </c>
      <c r="E511" s="3" t="s">
        <v>4566</v>
      </c>
      <c r="F511" s="3" t="s">
        <v>42</v>
      </c>
      <c r="G511" s="3" t="s">
        <v>4588</v>
      </c>
      <c r="H511" s="21">
        <v>0</v>
      </c>
      <c r="I511" s="21">
        <v>0</v>
      </c>
      <c r="J511" s="21">
        <v>0</v>
      </c>
      <c r="K511" s="22">
        <f t="shared" si="35"/>
        <v>0</v>
      </c>
      <c r="L511" s="23">
        <v>0</v>
      </c>
      <c r="M511" s="21">
        <v>0</v>
      </c>
      <c r="N511" s="21">
        <v>0</v>
      </c>
      <c r="O511" s="21">
        <v>0</v>
      </c>
      <c r="P511" s="22">
        <f t="shared" si="36"/>
        <v>0</v>
      </c>
      <c r="Q511" s="23">
        <v>0</v>
      </c>
      <c r="R511" s="21">
        <v>0</v>
      </c>
      <c r="S511" s="21">
        <v>0</v>
      </c>
      <c r="T511" s="21">
        <v>0</v>
      </c>
      <c r="U511" s="22">
        <f t="shared" si="37"/>
        <v>0</v>
      </c>
      <c r="V511" s="23">
        <v>0</v>
      </c>
      <c r="W511" s="21">
        <v>0</v>
      </c>
      <c r="X511" s="21">
        <v>0</v>
      </c>
      <c r="Y511" s="21">
        <v>0</v>
      </c>
      <c r="Z511" s="22">
        <f t="shared" si="38"/>
        <v>0</v>
      </c>
      <c r="AA511" s="23">
        <v>0</v>
      </c>
      <c r="AB511" s="27">
        <f t="shared" si="39"/>
        <v>0</v>
      </c>
    </row>
    <row r="512" spans="1:28" x14ac:dyDescent="0.25">
      <c r="A512" s="18"/>
      <c r="B512" s="18" t="s">
        <v>3073</v>
      </c>
      <c r="C512" s="18" t="s">
        <v>3074</v>
      </c>
      <c r="D512" s="3" t="s">
        <v>1567</v>
      </c>
      <c r="E512" s="3" t="s">
        <v>4567</v>
      </c>
      <c r="F512" s="3" t="s">
        <v>42</v>
      </c>
      <c r="G512" s="3" t="s">
        <v>4589</v>
      </c>
      <c r="H512" s="21">
        <v>0</v>
      </c>
      <c r="I512" s="21">
        <v>0</v>
      </c>
      <c r="J512" s="21">
        <v>0</v>
      </c>
      <c r="K512" s="22">
        <f t="shared" si="35"/>
        <v>0</v>
      </c>
      <c r="L512" s="23">
        <v>0</v>
      </c>
      <c r="M512" s="21">
        <v>0</v>
      </c>
      <c r="N512" s="21">
        <v>0</v>
      </c>
      <c r="O512" s="21">
        <v>0</v>
      </c>
      <c r="P512" s="22">
        <f t="shared" si="36"/>
        <v>0</v>
      </c>
      <c r="Q512" s="23">
        <v>0</v>
      </c>
      <c r="R512" s="21">
        <v>0</v>
      </c>
      <c r="S512" s="21">
        <v>0</v>
      </c>
      <c r="T512" s="21">
        <v>0</v>
      </c>
      <c r="U512" s="22">
        <f t="shared" si="37"/>
        <v>0</v>
      </c>
      <c r="V512" s="23">
        <v>0</v>
      </c>
      <c r="W512" s="21">
        <v>0</v>
      </c>
      <c r="X512" s="21">
        <v>0</v>
      </c>
      <c r="Y512" s="21">
        <v>0</v>
      </c>
      <c r="Z512" s="22">
        <f t="shared" si="38"/>
        <v>0</v>
      </c>
      <c r="AA512" s="23">
        <v>0</v>
      </c>
      <c r="AB512" s="27">
        <f t="shared" si="39"/>
        <v>0</v>
      </c>
    </row>
    <row r="513" spans="1:28" x14ac:dyDescent="0.25">
      <c r="A513" s="18"/>
      <c r="B513" s="18" t="s">
        <v>3075</v>
      </c>
      <c r="C513" s="18" t="s">
        <v>3076</v>
      </c>
      <c r="D513" s="3" t="s">
        <v>1568</v>
      </c>
      <c r="E513" s="3" t="s">
        <v>4568</v>
      </c>
      <c r="F513" s="3" t="s">
        <v>42</v>
      </c>
      <c r="G513" s="3" t="s">
        <v>4590</v>
      </c>
      <c r="H513" s="21">
        <v>0</v>
      </c>
      <c r="I513" s="21">
        <v>0</v>
      </c>
      <c r="J513" s="21">
        <v>0</v>
      </c>
      <c r="K513" s="22">
        <f t="shared" si="35"/>
        <v>0</v>
      </c>
      <c r="L513" s="23">
        <v>0</v>
      </c>
      <c r="M513" s="21">
        <v>0</v>
      </c>
      <c r="N513" s="21">
        <v>0</v>
      </c>
      <c r="O513" s="21">
        <v>0</v>
      </c>
      <c r="P513" s="22">
        <f t="shared" si="36"/>
        <v>0</v>
      </c>
      <c r="Q513" s="23">
        <v>0</v>
      </c>
      <c r="R513" s="21">
        <v>0</v>
      </c>
      <c r="S513" s="21">
        <v>0</v>
      </c>
      <c r="T513" s="21">
        <v>0</v>
      </c>
      <c r="U513" s="22">
        <f t="shared" si="37"/>
        <v>0</v>
      </c>
      <c r="V513" s="23">
        <v>0</v>
      </c>
      <c r="W513" s="21">
        <v>0</v>
      </c>
      <c r="X513" s="21">
        <v>0</v>
      </c>
      <c r="Y513" s="21">
        <v>0</v>
      </c>
      <c r="Z513" s="22">
        <f t="shared" si="38"/>
        <v>0</v>
      </c>
      <c r="AA513" s="23">
        <v>0</v>
      </c>
      <c r="AB513" s="27">
        <f t="shared" si="39"/>
        <v>0</v>
      </c>
    </row>
    <row r="514" spans="1:28" x14ac:dyDescent="0.25">
      <c r="A514" s="18"/>
      <c r="B514" s="18" t="s">
        <v>3077</v>
      </c>
      <c r="C514" s="18" t="s">
        <v>3078</v>
      </c>
      <c r="D514" s="3" t="s">
        <v>1569</v>
      </c>
      <c r="E514" s="3" t="s">
        <v>4569</v>
      </c>
      <c r="F514" s="3" t="s">
        <v>42</v>
      </c>
      <c r="G514" s="3" t="s">
        <v>4591</v>
      </c>
      <c r="H514" s="21">
        <v>0</v>
      </c>
      <c r="I514" s="21">
        <v>0</v>
      </c>
      <c r="J514" s="21">
        <v>0</v>
      </c>
      <c r="K514" s="22">
        <f t="shared" si="35"/>
        <v>0</v>
      </c>
      <c r="L514" s="23">
        <v>0</v>
      </c>
      <c r="M514" s="21">
        <v>0</v>
      </c>
      <c r="N514" s="21">
        <v>0</v>
      </c>
      <c r="O514" s="21">
        <v>0</v>
      </c>
      <c r="P514" s="22">
        <f t="shared" si="36"/>
        <v>0</v>
      </c>
      <c r="Q514" s="23">
        <v>0</v>
      </c>
      <c r="R514" s="21">
        <v>0</v>
      </c>
      <c r="S514" s="21">
        <v>0</v>
      </c>
      <c r="T514" s="21">
        <v>0</v>
      </c>
      <c r="U514" s="22">
        <f t="shared" si="37"/>
        <v>0</v>
      </c>
      <c r="V514" s="23">
        <v>0</v>
      </c>
      <c r="W514" s="21">
        <v>0</v>
      </c>
      <c r="X514" s="21">
        <v>0</v>
      </c>
      <c r="Y514" s="21">
        <v>0</v>
      </c>
      <c r="Z514" s="22">
        <f t="shared" si="38"/>
        <v>0</v>
      </c>
      <c r="AA514" s="23">
        <v>0</v>
      </c>
      <c r="AB514" s="27">
        <f t="shared" si="39"/>
        <v>0</v>
      </c>
    </row>
    <row r="515" spans="1:28" x14ac:dyDescent="0.25">
      <c r="A515" s="18"/>
      <c r="B515" s="18" t="s">
        <v>3079</v>
      </c>
      <c r="C515" s="18" t="s">
        <v>3080</v>
      </c>
      <c r="D515" s="3" t="s">
        <v>1570</v>
      </c>
      <c r="E515" s="3" t="s">
        <v>4570</v>
      </c>
      <c r="F515" s="3" t="s">
        <v>42</v>
      </c>
      <c r="G515" s="3" t="s">
        <v>4592</v>
      </c>
      <c r="H515" s="21">
        <v>0</v>
      </c>
      <c r="I515" s="21">
        <v>0</v>
      </c>
      <c r="J515" s="21">
        <v>0</v>
      </c>
      <c r="K515" s="22">
        <f t="shared" si="35"/>
        <v>0</v>
      </c>
      <c r="L515" s="23">
        <v>0</v>
      </c>
      <c r="M515" s="21">
        <v>0</v>
      </c>
      <c r="N515" s="21">
        <v>0</v>
      </c>
      <c r="O515" s="21">
        <v>0</v>
      </c>
      <c r="P515" s="22">
        <f t="shared" si="36"/>
        <v>0</v>
      </c>
      <c r="Q515" s="23">
        <v>0</v>
      </c>
      <c r="R515" s="21">
        <v>0</v>
      </c>
      <c r="S515" s="21">
        <v>0</v>
      </c>
      <c r="T515" s="21">
        <v>0</v>
      </c>
      <c r="U515" s="22">
        <f t="shared" si="37"/>
        <v>0</v>
      </c>
      <c r="V515" s="23">
        <v>0</v>
      </c>
      <c r="W515" s="21">
        <v>0</v>
      </c>
      <c r="X515" s="21">
        <v>0</v>
      </c>
      <c r="Y515" s="21">
        <v>0</v>
      </c>
      <c r="Z515" s="22">
        <f t="shared" si="38"/>
        <v>0</v>
      </c>
      <c r="AA515" s="23">
        <v>0</v>
      </c>
      <c r="AB515" s="27">
        <f t="shared" si="39"/>
        <v>0</v>
      </c>
    </row>
    <row r="516" spans="1:28" x14ac:dyDescent="0.25">
      <c r="A516" s="18"/>
      <c r="B516" s="18" t="s">
        <v>3081</v>
      </c>
      <c r="C516" s="18" t="s">
        <v>3082</v>
      </c>
      <c r="D516" s="3" t="s">
        <v>1571</v>
      </c>
      <c r="E516" s="3" t="s">
        <v>4571</v>
      </c>
      <c r="F516" s="3" t="s">
        <v>42</v>
      </c>
      <c r="G516" s="3" t="s">
        <v>4593</v>
      </c>
      <c r="H516" s="21">
        <v>0</v>
      </c>
      <c r="I516" s="21">
        <v>0</v>
      </c>
      <c r="J516" s="21">
        <v>0</v>
      </c>
      <c r="K516" s="22">
        <f t="shared" si="35"/>
        <v>0</v>
      </c>
      <c r="L516" s="23">
        <v>0</v>
      </c>
      <c r="M516" s="21">
        <v>0</v>
      </c>
      <c r="N516" s="21">
        <v>0</v>
      </c>
      <c r="O516" s="21">
        <v>0</v>
      </c>
      <c r="P516" s="22">
        <f t="shared" si="36"/>
        <v>0</v>
      </c>
      <c r="Q516" s="23">
        <v>0</v>
      </c>
      <c r="R516" s="21">
        <v>0</v>
      </c>
      <c r="S516" s="21">
        <v>0</v>
      </c>
      <c r="T516" s="21">
        <v>0</v>
      </c>
      <c r="U516" s="22">
        <f t="shared" si="37"/>
        <v>0</v>
      </c>
      <c r="V516" s="23">
        <v>0</v>
      </c>
      <c r="W516" s="21">
        <v>0</v>
      </c>
      <c r="X516" s="21">
        <v>0</v>
      </c>
      <c r="Y516" s="21">
        <v>0</v>
      </c>
      <c r="Z516" s="22">
        <f t="shared" si="38"/>
        <v>0</v>
      </c>
      <c r="AA516" s="23">
        <v>0</v>
      </c>
      <c r="AB516" s="27">
        <f t="shared" si="39"/>
        <v>0</v>
      </c>
    </row>
    <row r="517" spans="1:28" x14ac:dyDescent="0.25">
      <c r="A517" s="18"/>
      <c r="B517" s="18" t="s">
        <v>3083</v>
      </c>
      <c r="C517" s="18" t="s">
        <v>3084</v>
      </c>
      <c r="D517" s="3" t="s">
        <v>1572</v>
      </c>
      <c r="E517" s="3" t="s">
        <v>4572</v>
      </c>
      <c r="F517" s="3" t="s">
        <v>42</v>
      </c>
      <c r="G517" s="3" t="s">
        <v>4594</v>
      </c>
      <c r="H517" s="21">
        <v>0</v>
      </c>
      <c r="I517" s="21">
        <v>0</v>
      </c>
      <c r="J517" s="21">
        <v>0</v>
      </c>
      <c r="K517" s="22">
        <f t="shared" si="35"/>
        <v>0</v>
      </c>
      <c r="L517" s="23">
        <v>0</v>
      </c>
      <c r="M517" s="21">
        <v>0</v>
      </c>
      <c r="N517" s="21">
        <v>0</v>
      </c>
      <c r="O517" s="21">
        <v>0</v>
      </c>
      <c r="P517" s="22">
        <f t="shared" si="36"/>
        <v>0</v>
      </c>
      <c r="Q517" s="23">
        <v>0</v>
      </c>
      <c r="R517" s="21">
        <v>0</v>
      </c>
      <c r="S517" s="21">
        <v>0</v>
      </c>
      <c r="T517" s="21">
        <v>0</v>
      </c>
      <c r="U517" s="22">
        <f t="shared" si="37"/>
        <v>0</v>
      </c>
      <c r="V517" s="23">
        <v>0</v>
      </c>
      <c r="W517" s="21">
        <v>0</v>
      </c>
      <c r="X517" s="21">
        <v>0</v>
      </c>
      <c r="Y517" s="21">
        <v>0</v>
      </c>
      <c r="Z517" s="22">
        <f t="shared" si="38"/>
        <v>0</v>
      </c>
      <c r="AA517" s="23">
        <v>0</v>
      </c>
      <c r="AB517" s="27">
        <f t="shared" si="39"/>
        <v>0</v>
      </c>
    </row>
    <row r="518" spans="1:28" x14ac:dyDescent="0.25">
      <c r="A518" s="18"/>
      <c r="B518" s="18" t="s">
        <v>3085</v>
      </c>
      <c r="C518" s="18" t="s">
        <v>3086</v>
      </c>
      <c r="D518" s="3" t="s">
        <v>1573</v>
      </c>
      <c r="E518" s="3" t="s">
        <v>4573</v>
      </c>
      <c r="F518" s="3" t="s">
        <v>42</v>
      </c>
      <c r="G518" s="3" t="s">
        <v>4595</v>
      </c>
      <c r="H518" s="21">
        <v>0</v>
      </c>
      <c r="I518" s="21">
        <v>0</v>
      </c>
      <c r="J518" s="21">
        <v>0</v>
      </c>
      <c r="K518" s="22">
        <f t="shared" si="35"/>
        <v>0</v>
      </c>
      <c r="L518" s="23">
        <v>0</v>
      </c>
      <c r="M518" s="21">
        <v>0</v>
      </c>
      <c r="N518" s="21">
        <v>0</v>
      </c>
      <c r="O518" s="21">
        <v>0</v>
      </c>
      <c r="P518" s="22">
        <f t="shared" si="36"/>
        <v>0</v>
      </c>
      <c r="Q518" s="23">
        <v>0</v>
      </c>
      <c r="R518" s="21">
        <v>0</v>
      </c>
      <c r="S518" s="21">
        <v>0</v>
      </c>
      <c r="T518" s="21">
        <v>0</v>
      </c>
      <c r="U518" s="22">
        <f t="shared" si="37"/>
        <v>0</v>
      </c>
      <c r="V518" s="23">
        <v>0</v>
      </c>
      <c r="W518" s="21">
        <v>0</v>
      </c>
      <c r="X518" s="21">
        <v>0</v>
      </c>
      <c r="Y518" s="21">
        <v>0</v>
      </c>
      <c r="Z518" s="22">
        <f t="shared" si="38"/>
        <v>0</v>
      </c>
      <c r="AA518" s="23">
        <v>0</v>
      </c>
      <c r="AB518" s="27">
        <f t="shared" si="39"/>
        <v>0</v>
      </c>
    </row>
    <row r="519" spans="1:28" x14ac:dyDescent="0.25">
      <c r="A519" s="18"/>
      <c r="B519" s="18" t="s">
        <v>3087</v>
      </c>
      <c r="C519" s="18" t="s">
        <v>3088</v>
      </c>
      <c r="D519" s="3" t="s">
        <v>1574</v>
      </c>
      <c r="E519" s="3" t="s">
        <v>4574</v>
      </c>
      <c r="F519" s="3" t="s">
        <v>42</v>
      </c>
      <c r="G519" s="3" t="s">
        <v>4596</v>
      </c>
      <c r="H519" s="21">
        <v>0</v>
      </c>
      <c r="I519" s="21">
        <v>0</v>
      </c>
      <c r="J519" s="21">
        <v>0</v>
      </c>
      <c r="K519" s="22">
        <f t="shared" ref="K519:K582" si="40">SUM(H519:J519)</f>
        <v>0</v>
      </c>
      <c r="L519" s="23">
        <v>0</v>
      </c>
      <c r="M519" s="21">
        <v>0</v>
      </c>
      <c r="N519" s="21">
        <v>0</v>
      </c>
      <c r="O519" s="21">
        <v>0</v>
      </c>
      <c r="P519" s="22">
        <f t="shared" ref="P519:P582" si="41">SUM(M519:O519)</f>
        <v>0</v>
      </c>
      <c r="Q519" s="23">
        <v>0</v>
      </c>
      <c r="R519" s="21">
        <v>0</v>
      </c>
      <c r="S519" s="21">
        <v>0</v>
      </c>
      <c r="T519" s="21">
        <v>0</v>
      </c>
      <c r="U519" s="22">
        <f t="shared" ref="U519:U582" si="42">SUM(R519:T519)</f>
        <v>0</v>
      </c>
      <c r="V519" s="23">
        <v>0</v>
      </c>
      <c r="W519" s="21">
        <v>0</v>
      </c>
      <c r="X519" s="21">
        <v>0</v>
      </c>
      <c r="Y519" s="21">
        <v>0</v>
      </c>
      <c r="Z519" s="22">
        <f t="shared" ref="Z519:Z582" si="43">SUM(W519:Y519)</f>
        <v>0</v>
      </c>
      <c r="AA519" s="23">
        <v>0</v>
      </c>
      <c r="AB519" s="27">
        <f t="shared" ref="AB519:AB582" si="44">(K519+P519+U519+Z519)</f>
        <v>0</v>
      </c>
    </row>
    <row r="520" spans="1:28" x14ac:dyDescent="0.25">
      <c r="A520" s="18"/>
      <c r="B520" s="18" t="s">
        <v>3089</v>
      </c>
      <c r="C520" s="18" t="s">
        <v>3090</v>
      </c>
      <c r="D520" s="3" t="s">
        <v>1575</v>
      </c>
      <c r="E520" s="3" t="s">
        <v>4575</v>
      </c>
      <c r="F520" s="3" t="s">
        <v>42</v>
      </c>
      <c r="G520" s="3" t="s">
        <v>4597</v>
      </c>
      <c r="H520" s="21">
        <v>0</v>
      </c>
      <c r="I520" s="21">
        <v>0</v>
      </c>
      <c r="J520" s="21">
        <v>0</v>
      </c>
      <c r="K520" s="22">
        <f t="shared" si="40"/>
        <v>0</v>
      </c>
      <c r="L520" s="23">
        <v>0</v>
      </c>
      <c r="M520" s="21">
        <v>0</v>
      </c>
      <c r="N520" s="21">
        <v>0</v>
      </c>
      <c r="O520" s="21">
        <v>0</v>
      </c>
      <c r="P520" s="22">
        <f t="shared" si="41"/>
        <v>0</v>
      </c>
      <c r="Q520" s="23">
        <v>0</v>
      </c>
      <c r="R520" s="21">
        <v>0</v>
      </c>
      <c r="S520" s="21">
        <v>0</v>
      </c>
      <c r="T520" s="21">
        <v>0</v>
      </c>
      <c r="U520" s="22">
        <f t="shared" si="42"/>
        <v>0</v>
      </c>
      <c r="V520" s="23">
        <v>0</v>
      </c>
      <c r="W520" s="21">
        <v>0</v>
      </c>
      <c r="X520" s="21">
        <v>0</v>
      </c>
      <c r="Y520" s="21">
        <v>0</v>
      </c>
      <c r="Z520" s="22">
        <f t="shared" si="43"/>
        <v>0</v>
      </c>
      <c r="AA520" s="23">
        <v>0</v>
      </c>
      <c r="AB520" s="27">
        <f t="shared" si="44"/>
        <v>0</v>
      </c>
    </row>
    <row r="521" spans="1:28" x14ac:dyDescent="0.25">
      <c r="A521" s="18"/>
      <c r="B521" s="18" t="s">
        <v>3091</v>
      </c>
      <c r="C521" s="18" t="s">
        <v>3092</v>
      </c>
      <c r="D521" s="3" t="s">
        <v>1576</v>
      </c>
      <c r="E521" s="3" t="s">
        <v>4576</v>
      </c>
      <c r="F521" s="3" t="s">
        <v>42</v>
      </c>
      <c r="G521" s="3" t="s">
        <v>4598</v>
      </c>
      <c r="H521" s="21">
        <v>0</v>
      </c>
      <c r="I521" s="21">
        <v>0</v>
      </c>
      <c r="J521" s="21">
        <v>0</v>
      </c>
      <c r="K521" s="22">
        <f t="shared" si="40"/>
        <v>0</v>
      </c>
      <c r="L521" s="23">
        <v>0</v>
      </c>
      <c r="M521" s="21">
        <v>0</v>
      </c>
      <c r="N521" s="21">
        <v>0</v>
      </c>
      <c r="O521" s="21">
        <v>0</v>
      </c>
      <c r="P521" s="22">
        <f t="shared" si="41"/>
        <v>0</v>
      </c>
      <c r="Q521" s="23">
        <v>0</v>
      </c>
      <c r="R521" s="21">
        <v>0</v>
      </c>
      <c r="S521" s="21">
        <v>0</v>
      </c>
      <c r="T521" s="21">
        <v>0</v>
      </c>
      <c r="U521" s="22">
        <f t="shared" si="42"/>
        <v>0</v>
      </c>
      <c r="V521" s="23">
        <v>0</v>
      </c>
      <c r="W521" s="21">
        <v>0</v>
      </c>
      <c r="X521" s="21">
        <v>0</v>
      </c>
      <c r="Y521" s="21">
        <v>0</v>
      </c>
      <c r="Z521" s="22">
        <f t="shared" si="43"/>
        <v>0</v>
      </c>
      <c r="AA521" s="23">
        <v>0</v>
      </c>
      <c r="AB521" s="27">
        <f t="shared" si="44"/>
        <v>0</v>
      </c>
    </row>
    <row r="522" spans="1:28" x14ac:dyDescent="0.25">
      <c r="A522" s="18"/>
      <c r="B522" s="18" t="s">
        <v>3093</v>
      </c>
      <c r="C522" s="18" t="s">
        <v>3094</v>
      </c>
      <c r="D522" s="3" t="s">
        <v>1577</v>
      </c>
      <c r="E522" s="3" t="s">
        <v>4577</v>
      </c>
      <c r="F522" s="3" t="s">
        <v>42</v>
      </c>
      <c r="G522" s="3" t="s">
        <v>4599</v>
      </c>
      <c r="H522" s="21">
        <v>0</v>
      </c>
      <c r="I522" s="21">
        <v>0</v>
      </c>
      <c r="J522" s="21">
        <v>0</v>
      </c>
      <c r="K522" s="22">
        <f t="shared" si="40"/>
        <v>0</v>
      </c>
      <c r="L522" s="23">
        <v>0</v>
      </c>
      <c r="M522" s="21">
        <v>0</v>
      </c>
      <c r="N522" s="21">
        <v>0</v>
      </c>
      <c r="O522" s="21">
        <v>0</v>
      </c>
      <c r="P522" s="22">
        <f t="shared" si="41"/>
        <v>0</v>
      </c>
      <c r="Q522" s="23">
        <v>0</v>
      </c>
      <c r="R522" s="21">
        <v>0</v>
      </c>
      <c r="S522" s="21">
        <v>0</v>
      </c>
      <c r="T522" s="21">
        <v>0</v>
      </c>
      <c r="U522" s="22">
        <f t="shared" si="42"/>
        <v>0</v>
      </c>
      <c r="V522" s="23">
        <v>0</v>
      </c>
      <c r="W522" s="21">
        <v>0</v>
      </c>
      <c r="X522" s="21">
        <v>0</v>
      </c>
      <c r="Y522" s="21">
        <v>0</v>
      </c>
      <c r="Z522" s="22">
        <f t="shared" si="43"/>
        <v>0</v>
      </c>
      <c r="AA522" s="23">
        <v>0</v>
      </c>
      <c r="AB522" s="27">
        <f t="shared" si="44"/>
        <v>0</v>
      </c>
    </row>
    <row r="523" spans="1:28" x14ac:dyDescent="0.25">
      <c r="A523" s="18"/>
      <c r="B523" s="18" t="s">
        <v>3095</v>
      </c>
      <c r="C523" s="18" t="s">
        <v>3096</v>
      </c>
      <c r="D523" s="3" t="s">
        <v>1578</v>
      </c>
      <c r="E523" s="3" t="s">
        <v>4578</v>
      </c>
      <c r="F523" s="3" t="s">
        <v>42</v>
      </c>
      <c r="G523" s="3" t="s">
        <v>4600</v>
      </c>
      <c r="H523" s="21">
        <v>0</v>
      </c>
      <c r="I523" s="21">
        <v>0</v>
      </c>
      <c r="J523" s="21">
        <v>0</v>
      </c>
      <c r="K523" s="22">
        <f t="shared" si="40"/>
        <v>0</v>
      </c>
      <c r="L523" s="23">
        <v>0</v>
      </c>
      <c r="M523" s="21">
        <v>0</v>
      </c>
      <c r="N523" s="21">
        <v>0</v>
      </c>
      <c r="O523" s="21">
        <v>0</v>
      </c>
      <c r="P523" s="22">
        <f t="shared" si="41"/>
        <v>0</v>
      </c>
      <c r="Q523" s="23">
        <v>0</v>
      </c>
      <c r="R523" s="21">
        <v>0</v>
      </c>
      <c r="S523" s="21">
        <v>0</v>
      </c>
      <c r="T523" s="21">
        <v>0</v>
      </c>
      <c r="U523" s="22">
        <f t="shared" si="42"/>
        <v>0</v>
      </c>
      <c r="V523" s="23">
        <v>0</v>
      </c>
      <c r="W523" s="21">
        <v>0</v>
      </c>
      <c r="X523" s="21">
        <v>0</v>
      </c>
      <c r="Y523" s="21">
        <v>0</v>
      </c>
      <c r="Z523" s="22">
        <f t="shared" si="43"/>
        <v>0</v>
      </c>
      <c r="AA523" s="23">
        <v>0</v>
      </c>
      <c r="AB523" s="27">
        <f t="shared" si="44"/>
        <v>0</v>
      </c>
    </row>
    <row r="524" spans="1:28" x14ac:dyDescent="0.25">
      <c r="A524" s="18"/>
      <c r="B524" s="18" t="s">
        <v>3097</v>
      </c>
      <c r="C524" s="18" t="s">
        <v>3098</v>
      </c>
      <c r="D524" s="3" t="s">
        <v>1579</v>
      </c>
      <c r="E524" s="3" t="s">
        <v>4579</v>
      </c>
      <c r="F524" s="3" t="s">
        <v>42</v>
      </c>
      <c r="G524" s="3" t="s">
        <v>4601</v>
      </c>
      <c r="H524" s="21">
        <v>0</v>
      </c>
      <c r="I524" s="21">
        <v>0</v>
      </c>
      <c r="J524" s="21">
        <v>0</v>
      </c>
      <c r="K524" s="22">
        <f t="shared" si="40"/>
        <v>0</v>
      </c>
      <c r="L524" s="23">
        <v>0</v>
      </c>
      <c r="M524" s="21">
        <v>0</v>
      </c>
      <c r="N524" s="21">
        <v>0</v>
      </c>
      <c r="O524" s="21">
        <v>0</v>
      </c>
      <c r="P524" s="22">
        <f t="shared" si="41"/>
        <v>0</v>
      </c>
      <c r="Q524" s="23">
        <v>0</v>
      </c>
      <c r="R524" s="21">
        <v>0</v>
      </c>
      <c r="S524" s="21">
        <v>0</v>
      </c>
      <c r="T524" s="21">
        <v>0</v>
      </c>
      <c r="U524" s="22">
        <f t="shared" si="42"/>
        <v>0</v>
      </c>
      <c r="V524" s="23">
        <v>0</v>
      </c>
      <c r="W524" s="21">
        <v>0</v>
      </c>
      <c r="X524" s="21">
        <v>0</v>
      </c>
      <c r="Y524" s="21">
        <v>0</v>
      </c>
      <c r="Z524" s="22">
        <f t="shared" si="43"/>
        <v>0</v>
      </c>
      <c r="AA524" s="23">
        <v>0</v>
      </c>
      <c r="AB524" s="27">
        <f t="shared" si="44"/>
        <v>0</v>
      </c>
    </row>
    <row r="525" spans="1:28" x14ac:dyDescent="0.25">
      <c r="A525" s="18"/>
      <c r="B525" s="18" t="s">
        <v>3099</v>
      </c>
      <c r="C525" s="18" t="s">
        <v>3100</v>
      </c>
      <c r="D525" s="3" t="s">
        <v>1580</v>
      </c>
      <c r="E525" s="3" t="s">
        <v>4580</v>
      </c>
      <c r="F525" s="3" t="s">
        <v>42</v>
      </c>
      <c r="G525" s="3" t="s">
        <v>4602</v>
      </c>
      <c r="H525" s="21">
        <v>0</v>
      </c>
      <c r="I525" s="21">
        <v>0</v>
      </c>
      <c r="J525" s="21">
        <v>0</v>
      </c>
      <c r="K525" s="22">
        <f t="shared" si="40"/>
        <v>0</v>
      </c>
      <c r="L525" s="23">
        <v>0</v>
      </c>
      <c r="M525" s="21">
        <v>0</v>
      </c>
      <c r="N525" s="21">
        <v>0</v>
      </c>
      <c r="O525" s="21">
        <v>0</v>
      </c>
      <c r="P525" s="22">
        <f t="shared" si="41"/>
        <v>0</v>
      </c>
      <c r="Q525" s="23">
        <v>0</v>
      </c>
      <c r="R525" s="21">
        <v>0</v>
      </c>
      <c r="S525" s="21">
        <v>0</v>
      </c>
      <c r="T525" s="21">
        <v>0</v>
      </c>
      <c r="U525" s="22">
        <f t="shared" si="42"/>
        <v>0</v>
      </c>
      <c r="V525" s="23">
        <v>0</v>
      </c>
      <c r="W525" s="21">
        <v>0</v>
      </c>
      <c r="X525" s="21">
        <v>0</v>
      </c>
      <c r="Y525" s="21">
        <v>0</v>
      </c>
      <c r="Z525" s="22">
        <f t="shared" si="43"/>
        <v>0</v>
      </c>
      <c r="AA525" s="23">
        <v>0</v>
      </c>
      <c r="AB525" s="27">
        <f t="shared" si="44"/>
        <v>0</v>
      </c>
    </row>
    <row r="526" spans="1:28" x14ac:dyDescent="0.25">
      <c r="A526" s="18"/>
      <c r="B526" s="18" t="s">
        <v>3101</v>
      </c>
      <c r="C526" s="18" t="s">
        <v>3102</v>
      </c>
      <c r="D526" s="3" t="s">
        <v>1581</v>
      </c>
      <c r="E526" s="3" t="s">
        <v>4581</v>
      </c>
      <c r="F526" s="3" t="s">
        <v>42</v>
      </c>
      <c r="G526" s="3" t="s">
        <v>4603</v>
      </c>
      <c r="H526" s="21">
        <v>0</v>
      </c>
      <c r="I526" s="21">
        <v>0</v>
      </c>
      <c r="J526" s="21">
        <v>0</v>
      </c>
      <c r="K526" s="22">
        <f t="shared" si="40"/>
        <v>0</v>
      </c>
      <c r="L526" s="23">
        <v>0</v>
      </c>
      <c r="M526" s="21">
        <v>0</v>
      </c>
      <c r="N526" s="21">
        <v>0</v>
      </c>
      <c r="O526" s="21">
        <v>0</v>
      </c>
      <c r="P526" s="22">
        <f t="shared" si="41"/>
        <v>0</v>
      </c>
      <c r="Q526" s="23">
        <v>0</v>
      </c>
      <c r="R526" s="21">
        <v>0</v>
      </c>
      <c r="S526" s="21">
        <v>0</v>
      </c>
      <c r="T526" s="21">
        <v>0</v>
      </c>
      <c r="U526" s="22">
        <f t="shared" si="42"/>
        <v>0</v>
      </c>
      <c r="V526" s="23">
        <v>0</v>
      </c>
      <c r="W526" s="21">
        <v>0</v>
      </c>
      <c r="X526" s="21">
        <v>0</v>
      </c>
      <c r="Y526" s="21">
        <v>0</v>
      </c>
      <c r="Z526" s="22">
        <f t="shared" si="43"/>
        <v>0</v>
      </c>
      <c r="AA526" s="23">
        <v>0</v>
      </c>
      <c r="AB526" s="27">
        <f t="shared" si="44"/>
        <v>0</v>
      </c>
    </row>
    <row r="527" spans="1:28" x14ac:dyDescent="0.25">
      <c r="A527" s="18"/>
      <c r="B527" s="18" t="s">
        <v>3103</v>
      </c>
      <c r="C527" s="18" t="s">
        <v>3104</v>
      </c>
      <c r="D527" s="3" t="s">
        <v>1582</v>
      </c>
      <c r="E527" s="3" t="s">
        <v>4582</v>
      </c>
      <c r="F527" s="3" t="s">
        <v>42</v>
      </c>
      <c r="G527" s="3" t="s">
        <v>4604</v>
      </c>
      <c r="H527" s="21">
        <v>0</v>
      </c>
      <c r="I527" s="21">
        <v>0</v>
      </c>
      <c r="J527" s="21">
        <v>0</v>
      </c>
      <c r="K527" s="22">
        <f t="shared" si="40"/>
        <v>0</v>
      </c>
      <c r="L527" s="23">
        <v>0</v>
      </c>
      <c r="M527" s="21">
        <v>0</v>
      </c>
      <c r="N527" s="21">
        <v>0</v>
      </c>
      <c r="O527" s="21">
        <v>0</v>
      </c>
      <c r="P527" s="22">
        <f t="shared" si="41"/>
        <v>0</v>
      </c>
      <c r="Q527" s="23">
        <v>0</v>
      </c>
      <c r="R527" s="21">
        <v>0</v>
      </c>
      <c r="S527" s="21">
        <v>0</v>
      </c>
      <c r="T527" s="21">
        <v>0</v>
      </c>
      <c r="U527" s="22">
        <f t="shared" si="42"/>
        <v>0</v>
      </c>
      <c r="V527" s="23">
        <v>0</v>
      </c>
      <c r="W527" s="21">
        <v>0</v>
      </c>
      <c r="X527" s="21">
        <v>0</v>
      </c>
      <c r="Y527" s="21">
        <v>0</v>
      </c>
      <c r="Z527" s="22">
        <f t="shared" si="43"/>
        <v>0</v>
      </c>
      <c r="AA527" s="23">
        <v>0</v>
      </c>
      <c r="AB527" s="27">
        <f t="shared" si="44"/>
        <v>0</v>
      </c>
    </row>
    <row r="528" spans="1:28" x14ac:dyDescent="0.25">
      <c r="A528" s="18"/>
      <c r="B528" s="18" t="s">
        <v>3105</v>
      </c>
      <c r="C528" s="18" t="s">
        <v>3106</v>
      </c>
      <c r="D528" s="3" t="s">
        <v>1583</v>
      </c>
      <c r="E528" s="3" t="s">
        <v>4583</v>
      </c>
      <c r="F528" s="3" t="s">
        <v>42</v>
      </c>
      <c r="G528" s="3" t="s">
        <v>4605</v>
      </c>
      <c r="H528" s="21">
        <v>0</v>
      </c>
      <c r="I528" s="21">
        <v>0</v>
      </c>
      <c r="J528" s="21">
        <v>0</v>
      </c>
      <c r="K528" s="22">
        <f t="shared" si="40"/>
        <v>0</v>
      </c>
      <c r="L528" s="23">
        <v>0</v>
      </c>
      <c r="M528" s="21">
        <v>0</v>
      </c>
      <c r="N528" s="21">
        <v>0</v>
      </c>
      <c r="O528" s="21">
        <v>0</v>
      </c>
      <c r="P528" s="22">
        <f t="shared" si="41"/>
        <v>0</v>
      </c>
      <c r="Q528" s="23">
        <v>0</v>
      </c>
      <c r="R528" s="21">
        <v>0</v>
      </c>
      <c r="S528" s="21">
        <v>0</v>
      </c>
      <c r="T528" s="21">
        <v>0</v>
      </c>
      <c r="U528" s="22">
        <f t="shared" si="42"/>
        <v>0</v>
      </c>
      <c r="V528" s="23">
        <v>0</v>
      </c>
      <c r="W528" s="21">
        <v>0</v>
      </c>
      <c r="X528" s="21">
        <v>0</v>
      </c>
      <c r="Y528" s="21">
        <v>0</v>
      </c>
      <c r="Z528" s="22">
        <f t="shared" si="43"/>
        <v>0</v>
      </c>
      <c r="AA528" s="23">
        <v>0</v>
      </c>
      <c r="AB528" s="27">
        <f t="shared" si="44"/>
        <v>0</v>
      </c>
    </row>
    <row r="529" spans="1:28" x14ac:dyDescent="0.25">
      <c r="A529" s="18"/>
      <c r="B529" s="18" t="s">
        <v>3107</v>
      </c>
      <c r="C529" s="18" t="s">
        <v>3108</v>
      </c>
      <c r="D529" s="3" t="s">
        <v>1584</v>
      </c>
      <c r="E529" s="3" t="s">
        <v>4584</v>
      </c>
      <c r="F529" s="3" t="s">
        <v>42</v>
      </c>
      <c r="G529" s="3" t="s">
        <v>4606</v>
      </c>
      <c r="H529" s="21">
        <v>0</v>
      </c>
      <c r="I529" s="21">
        <v>0</v>
      </c>
      <c r="J529" s="21">
        <v>0</v>
      </c>
      <c r="K529" s="22">
        <f t="shared" si="40"/>
        <v>0</v>
      </c>
      <c r="L529" s="23">
        <v>0</v>
      </c>
      <c r="M529" s="21">
        <v>0</v>
      </c>
      <c r="N529" s="21">
        <v>0</v>
      </c>
      <c r="O529" s="21">
        <v>0</v>
      </c>
      <c r="P529" s="22">
        <f t="shared" si="41"/>
        <v>0</v>
      </c>
      <c r="Q529" s="23">
        <v>0</v>
      </c>
      <c r="R529" s="21">
        <v>0</v>
      </c>
      <c r="S529" s="21">
        <v>0</v>
      </c>
      <c r="T529" s="21">
        <v>0</v>
      </c>
      <c r="U529" s="22">
        <f t="shared" si="42"/>
        <v>0</v>
      </c>
      <c r="V529" s="23">
        <v>0</v>
      </c>
      <c r="W529" s="21">
        <v>0</v>
      </c>
      <c r="X529" s="21">
        <v>0</v>
      </c>
      <c r="Y529" s="21">
        <v>0</v>
      </c>
      <c r="Z529" s="22">
        <f t="shared" si="43"/>
        <v>0</v>
      </c>
      <c r="AA529" s="23">
        <v>0</v>
      </c>
      <c r="AB529" s="27">
        <f t="shared" si="44"/>
        <v>0</v>
      </c>
    </row>
    <row r="530" spans="1:28" x14ac:dyDescent="0.25">
      <c r="A530" s="18"/>
      <c r="B530" s="18" t="s">
        <v>3109</v>
      </c>
      <c r="C530" s="18" t="s">
        <v>3110</v>
      </c>
      <c r="D530" s="3" t="s">
        <v>1585</v>
      </c>
      <c r="E530" s="3" t="s">
        <v>4585</v>
      </c>
      <c r="F530" s="3" t="s">
        <v>42</v>
      </c>
      <c r="G530" s="3" t="s">
        <v>4607</v>
      </c>
      <c r="H530" s="21">
        <v>0</v>
      </c>
      <c r="I530" s="21">
        <v>0</v>
      </c>
      <c r="J530" s="21">
        <v>0</v>
      </c>
      <c r="K530" s="22">
        <f t="shared" si="40"/>
        <v>0</v>
      </c>
      <c r="L530" s="23">
        <v>0</v>
      </c>
      <c r="M530" s="21">
        <v>0</v>
      </c>
      <c r="N530" s="21">
        <v>0</v>
      </c>
      <c r="O530" s="21">
        <v>0</v>
      </c>
      <c r="P530" s="22">
        <f t="shared" si="41"/>
        <v>0</v>
      </c>
      <c r="Q530" s="23">
        <v>0</v>
      </c>
      <c r="R530" s="21">
        <v>0</v>
      </c>
      <c r="S530" s="21">
        <v>0</v>
      </c>
      <c r="T530" s="21">
        <v>0</v>
      </c>
      <c r="U530" s="22">
        <f t="shared" si="42"/>
        <v>0</v>
      </c>
      <c r="V530" s="23">
        <v>0</v>
      </c>
      <c r="W530" s="21">
        <v>0</v>
      </c>
      <c r="X530" s="21">
        <v>0</v>
      </c>
      <c r="Y530" s="21">
        <v>0</v>
      </c>
      <c r="Z530" s="22">
        <f t="shared" si="43"/>
        <v>0</v>
      </c>
      <c r="AA530" s="23">
        <v>0</v>
      </c>
      <c r="AB530" s="27">
        <f t="shared" si="44"/>
        <v>0</v>
      </c>
    </row>
    <row r="531" spans="1:28" x14ac:dyDescent="0.25">
      <c r="A531" s="18"/>
      <c r="B531" s="18" t="s">
        <v>3111</v>
      </c>
      <c r="C531" s="18" t="s">
        <v>3112</v>
      </c>
      <c r="D531" s="3" t="s">
        <v>1586</v>
      </c>
      <c r="E531" s="3" t="s">
        <v>4586</v>
      </c>
      <c r="F531" s="3" t="s">
        <v>42</v>
      </c>
      <c r="G531" s="3" t="s">
        <v>4608</v>
      </c>
      <c r="H531" s="21">
        <v>0</v>
      </c>
      <c r="I531" s="21">
        <v>0</v>
      </c>
      <c r="J531" s="21">
        <v>0</v>
      </c>
      <c r="K531" s="22">
        <f t="shared" si="40"/>
        <v>0</v>
      </c>
      <c r="L531" s="23">
        <v>0</v>
      </c>
      <c r="M531" s="21">
        <v>0</v>
      </c>
      <c r="N531" s="21">
        <v>0</v>
      </c>
      <c r="O531" s="21">
        <v>0</v>
      </c>
      <c r="P531" s="22">
        <f t="shared" si="41"/>
        <v>0</v>
      </c>
      <c r="Q531" s="23">
        <v>0</v>
      </c>
      <c r="R531" s="21">
        <v>0</v>
      </c>
      <c r="S531" s="21">
        <v>0</v>
      </c>
      <c r="T531" s="21">
        <v>0</v>
      </c>
      <c r="U531" s="22">
        <f t="shared" si="42"/>
        <v>0</v>
      </c>
      <c r="V531" s="23">
        <v>0</v>
      </c>
      <c r="W531" s="21">
        <v>0</v>
      </c>
      <c r="X531" s="21">
        <v>0</v>
      </c>
      <c r="Y531" s="21">
        <v>0</v>
      </c>
      <c r="Z531" s="22">
        <f t="shared" si="43"/>
        <v>0</v>
      </c>
      <c r="AA531" s="23">
        <v>0</v>
      </c>
      <c r="AB531" s="27">
        <f t="shared" si="44"/>
        <v>0</v>
      </c>
    </row>
    <row r="532" spans="1:28" x14ac:dyDescent="0.25">
      <c r="A532" s="18"/>
      <c r="B532" s="18" t="s">
        <v>3113</v>
      </c>
      <c r="C532" s="18" t="s">
        <v>3114</v>
      </c>
      <c r="D532" s="3" t="s">
        <v>1587</v>
      </c>
      <c r="E532" s="3" t="s">
        <v>4587</v>
      </c>
      <c r="F532" s="3" t="s">
        <v>42</v>
      </c>
      <c r="G532" s="3" t="s">
        <v>4609</v>
      </c>
      <c r="H532" s="21">
        <v>0</v>
      </c>
      <c r="I532" s="21">
        <v>0</v>
      </c>
      <c r="J532" s="21">
        <v>0</v>
      </c>
      <c r="K532" s="22">
        <f t="shared" si="40"/>
        <v>0</v>
      </c>
      <c r="L532" s="23">
        <v>0</v>
      </c>
      <c r="M532" s="21">
        <v>0</v>
      </c>
      <c r="N532" s="21">
        <v>0</v>
      </c>
      <c r="O532" s="21">
        <v>0</v>
      </c>
      <c r="P532" s="22">
        <f t="shared" si="41"/>
        <v>0</v>
      </c>
      <c r="Q532" s="23">
        <v>0</v>
      </c>
      <c r="R532" s="21">
        <v>0</v>
      </c>
      <c r="S532" s="21">
        <v>0</v>
      </c>
      <c r="T532" s="21">
        <v>0</v>
      </c>
      <c r="U532" s="22">
        <f t="shared" si="42"/>
        <v>0</v>
      </c>
      <c r="V532" s="23">
        <v>0</v>
      </c>
      <c r="W532" s="21">
        <v>0</v>
      </c>
      <c r="X532" s="21">
        <v>0</v>
      </c>
      <c r="Y532" s="21">
        <v>0</v>
      </c>
      <c r="Z532" s="22">
        <f t="shared" si="43"/>
        <v>0</v>
      </c>
      <c r="AA532" s="23">
        <v>0</v>
      </c>
      <c r="AB532" s="27">
        <f t="shared" si="44"/>
        <v>0</v>
      </c>
    </row>
    <row r="533" spans="1:28" x14ac:dyDescent="0.25">
      <c r="A533" s="18"/>
      <c r="B533" s="18" t="s">
        <v>3115</v>
      </c>
      <c r="C533" s="18" t="s">
        <v>3116</v>
      </c>
      <c r="D533" s="3" t="s">
        <v>1588</v>
      </c>
      <c r="E533" s="3" t="s">
        <v>4588</v>
      </c>
      <c r="F533" s="3" t="s">
        <v>42</v>
      </c>
      <c r="G533" s="3" t="s">
        <v>4610</v>
      </c>
      <c r="H533" s="21">
        <v>0</v>
      </c>
      <c r="I533" s="21">
        <v>0</v>
      </c>
      <c r="J533" s="21">
        <v>0</v>
      </c>
      <c r="K533" s="22">
        <f t="shared" si="40"/>
        <v>0</v>
      </c>
      <c r="L533" s="23">
        <v>0</v>
      </c>
      <c r="M533" s="21">
        <v>0</v>
      </c>
      <c r="N533" s="21">
        <v>0</v>
      </c>
      <c r="O533" s="21">
        <v>0</v>
      </c>
      <c r="P533" s="22">
        <f t="shared" si="41"/>
        <v>0</v>
      </c>
      <c r="Q533" s="23">
        <v>0</v>
      </c>
      <c r="R533" s="21">
        <v>0</v>
      </c>
      <c r="S533" s="21">
        <v>0</v>
      </c>
      <c r="T533" s="21">
        <v>0</v>
      </c>
      <c r="U533" s="22">
        <f t="shared" si="42"/>
        <v>0</v>
      </c>
      <c r="V533" s="23">
        <v>0</v>
      </c>
      <c r="W533" s="21">
        <v>0</v>
      </c>
      <c r="X533" s="21">
        <v>0</v>
      </c>
      <c r="Y533" s="21">
        <v>0</v>
      </c>
      <c r="Z533" s="22">
        <f t="shared" si="43"/>
        <v>0</v>
      </c>
      <c r="AA533" s="23">
        <v>0</v>
      </c>
      <c r="AB533" s="27">
        <f t="shared" si="44"/>
        <v>0</v>
      </c>
    </row>
    <row r="534" spans="1:28" x14ac:dyDescent="0.25">
      <c r="A534" s="18"/>
      <c r="B534" s="18" t="s">
        <v>3117</v>
      </c>
      <c r="C534" s="18" t="s">
        <v>3118</v>
      </c>
      <c r="D534" s="3" t="s">
        <v>1589</v>
      </c>
      <c r="E534" s="3" t="s">
        <v>4589</v>
      </c>
      <c r="F534" s="3" t="s">
        <v>42</v>
      </c>
      <c r="G534" s="3" t="s">
        <v>4611</v>
      </c>
      <c r="H534" s="21">
        <v>0</v>
      </c>
      <c r="I534" s="21">
        <v>0</v>
      </c>
      <c r="J534" s="21">
        <v>0</v>
      </c>
      <c r="K534" s="22">
        <f t="shared" si="40"/>
        <v>0</v>
      </c>
      <c r="L534" s="23">
        <v>0</v>
      </c>
      <c r="M534" s="21">
        <v>0</v>
      </c>
      <c r="N534" s="21">
        <v>0</v>
      </c>
      <c r="O534" s="21">
        <v>0</v>
      </c>
      <c r="P534" s="22">
        <f t="shared" si="41"/>
        <v>0</v>
      </c>
      <c r="Q534" s="23">
        <v>0</v>
      </c>
      <c r="R534" s="21">
        <v>0</v>
      </c>
      <c r="S534" s="21">
        <v>0</v>
      </c>
      <c r="T534" s="21">
        <v>0</v>
      </c>
      <c r="U534" s="22">
        <f t="shared" si="42"/>
        <v>0</v>
      </c>
      <c r="V534" s="23">
        <v>0</v>
      </c>
      <c r="W534" s="21">
        <v>0</v>
      </c>
      <c r="X534" s="21">
        <v>0</v>
      </c>
      <c r="Y534" s="21">
        <v>0</v>
      </c>
      <c r="Z534" s="22">
        <f t="shared" si="43"/>
        <v>0</v>
      </c>
      <c r="AA534" s="23">
        <v>0</v>
      </c>
      <c r="AB534" s="27">
        <f t="shared" si="44"/>
        <v>0</v>
      </c>
    </row>
    <row r="535" spans="1:28" x14ac:dyDescent="0.25">
      <c r="A535" s="18"/>
      <c r="B535" s="18" t="s">
        <v>3119</v>
      </c>
      <c r="C535" s="18" t="s">
        <v>3120</v>
      </c>
      <c r="D535" s="3" t="s">
        <v>1590</v>
      </c>
      <c r="E535" s="3" t="s">
        <v>4590</v>
      </c>
      <c r="F535" s="3" t="s">
        <v>42</v>
      </c>
      <c r="G535" s="3" t="s">
        <v>4612</v>
      </c>
      <c r="H535" s="21">
        <v>0</v>
      </c>
      <c r="I535" s="21">
        <v>0</v>
      </c>
      <c r="J535" s="21">
        <v>0</v>
      </c>
      <c r="K535" s="22">
        <f t="shared" si="40"/>
        <v>0</v>
      </c>
      <c r="L535" s="23">
        <v>0</v>
      </c>
      <c r="M535" s="21">
        <v>0</v>
      </c>
      <c r="N535" s="21">
        <v>0</v>
      </c>
      <c r="O535" s="21">
        <v>0</v>
      </c>
      <c r="P535" s="22">
        <f t="shared" si="41"/>
        <v>0</v>
      </c>
      <c r="Q535" s="23">
        <v>0</v>
      </c>
      <c r="R535" s="21">
        <v>0</v>
      </c>
      <c r="S535" s="21">
        <v>0</v>
      </c>
      <c r="T535" s="21">
        <v>0</v>
      </c>
      <c r="U535" s="22">
        <f t="shared" si="42"/>
        <v>0</v>
      </c>
      <c r="V535" s="23">
        <v>0</v>
      </c>
      <c r="W535" s="21">
        <v>0</v>
      </c>
      <c r="X535" s="21">
        <v>0</v>
      </c>
      <c r="Y535" s="21">
        <v>0</v>
      </c>
      <c r="Z535" s="22">
        <f t="shared" si="43"/>
        <v>0</v>
      </c>
      <c r="AA535" s="23">
        <v>0</v>
      </c>
      <c r="AB535" s="27">
        <f t="shared" si="44"/>
        <v>0</v>
      </c>
    </row>
    <row r="536" spans="1:28" x14ac:dyDescent="0.25">
      <c r="A536" s="18"/>
      <c r="B536" s="18" t="s">
        <v>3121</v>
      </c>
      <c r="C536" s="18" t="s">
        <v>3122</v>
      </c>
      <c r="D536" s="3" t="s">
        <v>1591</v>
      </c>
      <c r="E536" s="3" t="s">
        <v>4591</v>
      </c>
      <c r="F536" s="3" t="s">
        <v>42</v>
      </c>
      <c r="G536" s="3" t="s">
        <v>4613</v>
      </c>
      <c r="H536" s="21">
        <v>0</v>
      </c>
      <c r="I536" s="21">
        <v>0</v>
      </c>
      <c r="J536" s="21">
        <v>0</v>
      </c>
      <c r="K536" s="22">
        <f t="shared" si="40"/>
        <v>0</v>
      </c>
      <c r="L536" s="23">
        <v>0</v>
      </c>
      <c r="M536" s="21">
        <v>0</v>
      </c>
      <c r="N536" s="21">
        <v>0</v>
      </c>
      <c r="O536" s="21">
        <v>0</v>
      </c>
      <c r="P536" s="22">
        <f t="shared" si="41"/>
        <v>0</v>
      </c>
      <c r="Q536" s="23">
        <v>0</v>
      </c>
      <c r="R536" s="21">
        <v>0</v>
      </c>
      <c r="S536" s="21">
        <v>0</v>
      </c>
      <c r="T536" s="21">
        <v>0</v>
      </c>
      <c r="U536" s="22">
        <f t="shared" si="42"/>
        <v>0</v>
      </c>
      <c r="V536" s="23">
        <v>0</v>
      </c>
      <c r="W536" s="21">
        <v>0</v>
      </c>
      <c r="X536" s="21">
        <v>0</v>
      </c>
      <c r="Y536" s="21">
        <v>0</v>
      </c>
      <c r="Z536" s="22">
        <f t="shared" si="43"/>
        <v>0</v>
      </c>
      <c r="AA536" s="23">
        <v>0</v>
      </c>
      <c r="AB536" s="27">
        <f t="shared" si="44"/>
        <v>0</v>
      </c>
    </row>
    <row r="537" spans="1:28" x14ac:dyDescent="0.25">
      <c r="A537" s="18"/>
      <c r="B537" s="18" t="s">
        <v>3123</v>
      </c>
      <c r="C537" s="18" t="s">
        <v>3124</v>
      </c>
      <c r="D537" s="3" t="s">
        <v>1592</v>
      </c>
      <c r="E537" s="3" t="s">
        <v>4592</v>
      </c>
      <c r="F537" s="3" t="s">
        <v>42</v>
      </c>
      <c r="G537" s="3" t="s">
        <v>4614</v>
      </c>
      <c r="H537" s="21">
        <v>0</v>
      </c>
      <c r="I537" s="21">
        <v>0</v>
      </c>
      <c r="J537" s="21">
        <v>0</v>
      </c>
      <c r="K537" s="22">
        <f t="shared" si="40"/>
        <v>0</v>
      </c>
      <c r="L537" s="23">
        <v>0</v>
      </c>
      <c r="M537" s="21">
        <v>0</v>
      </c>
      <c r="N537" s="21">
        <v>0</v>
      </c>
      <c r="O537" s="21">
        <v>0</v>
      </c>
      <c r="P537" s="22">
        <f t="shared" si="41"/>
        <v>0</v>
      </c>
      <c r="Q537" s="23">
        <v>0</v>
      </c>
      <c r="R537" s="21">
        <v>0</v>
      </c>
      <c r="S537" s="21">
        <v>0</v>
      </c>
      <c r="T537" s="21">
        <v>0</v>
      </c>
      <c r="U537" s="22">
        <f t="shared" si="42"/>
        <v>0</v>
      </c>
      <c r="V537" s="23">
        <v>0</v>
      </c>
      <c r="W537" s="21">
        <v>0</v>
      </c>
      <c r="X537" s="21">
        <v>0</v>
      </c>
      <c r="Y537" s="21">
        <v>0</v>
      </c>
      <c r="Z537" s="22">
        <f t="shared" si="43"/>
        <v>0</v>
      </c>
      <c r="AA537" s="23">
        <v>0</v>
      </c>
      <c r="AB537" s="27">
        <f t="shared" si="44"/>
        <v>0</v>
      </c>
    </row>
    <row r="538" spans="1:28" x14ac:dyDescent="0.25">
      <c r="A538" s="18"/>
      <c r="B538" s="18" t="s">
        <v>3125</v>
      </c>
      <c r="C538" s="18" t="s">
        <v>3126</v>
      </c>
      <c r="D538" s="3" t="s">
        <v>1593</v>
      </c>
      <c r="E538" s="3" t="s">
        <v>4593</v>
      </c>
      <c r="F538" s="3" t="s">
        <v>42</v>
      </c>
      <c r="G538" s="3" t="s">
        <v>4615</v>
      </c>
      <c r="H538" s="21">
        <v>0</v>
      </c>
      <c r="I538" s="21">
        <v>0</v>
      </c>
      <c r="J538" s="21">
        <v>0</v>
      </c>
      <c r="K538" s="22">
        <f t="shared" si="40"/>
        <v>0</v>
      </c>
      <c r="L538" s="23">
        <v>0</v>
      </c>
      <c r="M538" s="21">
        <v>0</v>
      </c>
      <c r="N538" s="21">
        <v>0</v>
      </c>
      <c r="O538" s="21">
        <v>0</v>
      </c>
      <c r="P538" s="22">
        <f t="shared" si="41"/>
        <v>0</v>
      </c>
      <c r="Q538" s="23">
        <v>0</v>
      </c>
      <c r="R538" s="21">
        <v>0</v>
      </c>
      <c r="S538" s="21">
        <v>0</v>
      </c>
      <c r="T538" s="21">
        <v>0</v>
      </c>
      <c r="U538" s="22">
        <f t="shared" si="42"/>
        <v>0</v>
      </c>
      <c r="V538" s="23">
        <v>0</v>
      </c>
      <c r="W538" s="21">
        <v>0</v>
      </c>
      <c r="X538" s="21">
        <v>0</v>
      </c>
      <c r="Y538" s="21">
        <v>0</v>
      </c>
      <c r="Z538" s="22">
        <f t="shared" si="43"/>
        <v>0</v>
      </c>
      <c r="AA538" s="23">
        <v>0</v>
      </c>
      <c r="AB538" s="27">
        <f t="shared" si="44"/>
        <v>0</v>
      </c>
    </row>
    <row r="539" spans="1:28" x14ac:dyDescent="0.25">
      <c r="A539" s="18"/>
      <c r="B539" s="18" t="s">
        <v>3127</v>
      </c>
      <c r="C539" s="18" t="s">
        <v>3128</v>
      </c>
      <c r="D539" s="3" t="s">
        <v>1594</v>
      </c>
      <c r="E539" s="3" t="s">
        <v>4594</v>
      </c>
      <c r="F539" s="3" t="s">
        <v>42</v>
      </c>
      <c r="G539" s="3" t="s">
        <v>4616</v>
      </c>
      <c r="H539" s="21">
        <v>0</v>
      </c>
      <c r="I539" s="21">
        <v>0</v>
      </c>
      <c r="J539" s="21">
        <v>0</v>
      </c>
      <c r="K539" s="22">
        <f t="shared" si="40"/>
        <v>0</v>
      </c>
      <c r="L539" s="23">
        <v>0</v>
      </c>
      <c r="M539" s="21">
        <v>0</v>
      </c>
      <c r="N539" s="21">
        <v>0</v>
      </c>
      <c r="O539" s="21">
        <v>0</v>
      </c>
      <c r="P539" s="22">
        <f t="shared" si="41"/>
        <v>0</v>
      </c>
      <c r="Q539" s="23">
        <v>0</v>
      </c>
      <c r="R539" s="21">
        <v>0</v>
      </c>
      <c r="S539" s="21">
        <v>0</v>
      </c>
      <c r="T539" s="21">
        <v>0</v>
      </c>
      <c r="U539" s="22">
        <f t="shared" si="42"/>
        <v>0</v>
      </c>
      <c r="V539" s="23">
        <v>0</v>
      </c>
      <c r="W539" s="21">
        <v>0</v>
      </c>
      <c r="X539" s="21">
        <v>0</v>
      </c>
      <c r="Y539" s="21">
        <v>0</v>
      </c>
      <c r="Z539" s="22">
        <f t="shared" si="43"/>
        <v>0</v>
      </c>
      <c r="AA539" s="23">
        <v>0</v>
      </c>
      <c r="AB539" s="27">
        <f t="shared" si="44"/>
        <v>0</v>
      </c>
    </row>
    <row r="540" spans="1:28" x14ac:dyDescent="0.25">
      <c r="A540" s="18"/>
      <c r="B540" s="18" t="s">
        <v>3129</v>
      </c>
      <c r="C540" s="18" t="s">
        <v>3130</v>
      </c>
      <c r="D540" s="3" t="s">
        <v>1595</v>
      </c>
      <c r="E540" s="3" t="s">
        <v>4595</v>
      </c>
      <c r="F540" s="3" t="s">
        <v>42</v>
      </c>
      <c r="G540" s="3" t="s">
        <v>4617</v>
      </c>
      <c r="H540" s="21">
        <v>0</v>
      </c>
      <c r="I540" s="21">
        <v>0</v>
      </c>
      <c r="J540" s="21">
        <v>0</v>
      </c>
      <c r="K540" s="22">
        <f t="shared" si="40"/>
        <v>0</v>
      </c>
      <c r="L540" s="23">
        <v>0</v>
      </c>
      <c r="M540" s="21">
        <v>0</v>
      </c>
      <c r="N540" s="21">
        <v>0</v>
      </c>
      <c r="O540" s="21">
        <v>0</v>
      </c>
      <c r="P540" s="22">
        <f t="shared" si="41"/>
        <v>0</v>
      </c>
      <c r="Q540" s="23">
        <v>0</v>
      </c>
      <c r="R540" s="21">
        <v>0</v>
      </c>
      <c r="S540" s="21">
        <v>0</v>
      </c>
      <c r="T540" s="21">
        <v>0</v>
      </c>
      <c r="U540" s="22">
        <f t="shared" si="42"/>
        <v>0</v>
      </c>
      <c r="V540" s="23">
        <v>0</v>
      </c>
      <c r="W540" s="21">
        <v>0</v>
      </c>
      <c r="X540" s="21">
        <v>0</v>
      </c>
      <c r="Y540" s="21">
        <v>0</v>
      </c>
      <c r="Z540" s="22">
        <f t="shared" si="43"/>
        <v>0</v>
      </c>
      <c r="AA540" s="23">
        <v>0</v>
      </c>
      <c r="AB540" s="27">
        <f t="shared" si="44"/>
        <v>0</v>
      </c>
    </row>
    <row r="541" spans="1:28" x14ac:dyDescent="0.25">
      <c r="A541" s="18"/>
      <c r="B541" s="18" t="s">
        <v>3131</v>
      </c>
      <c r="C541" s="18" t="s">
        <v>3132</v>
      </c>
      <c r="D541" s="3" t="s">
        <v>1596</v>
      </c>
      <c r="E541" s="3" t="s">
        <v>4596</v>
      </c>
      <c r="F541" s="3" t="s">
        <v>42</v>
      </c>
      <c r="G541" s="3" t="s">
        <v>4618</v>
      </c>
      <c r="H541" s="21">
        <v>0</v>
      </c>
      <c r="I541" s="21">
        <v>0</v>
      </c>
      <c r="J541" s="21">
        <v>0</v>
      </c>
      <c r="K541" s="22">
        <f t="shared" si="40"/>
        <v>0</v>
      </c>
      <c r="L541" s="23">
        <v>0</v>
      </c>
      <c r="M541" s="21">
        <v>0</v>
      </c>
      <c r="N541" s="21">
        <v>0</v>
      </c>
      <c r="O541" s="21">
        <v>0</v>
      </c>
      <c r="P541" s="22">
        <f t="shared" si="41"/>
        <v>0</v>
      </c>
      <c r="Q541" s="23">
        <v>0</v>
      </c>
      <c r="R541" s="21">
        <v>0</v>
      </c>
      <c r="S541" s="21">
        <v>0</v>
      </c>
      <c r="T541" s="21">
        <v>0</v>
      </c>
      <c r="U541" s="22">
        <f t="shared" si="42"/>
        <v>0</v>
      </c>
      <c r="V541" s="23">
        <v>0</v>
      </c>
      <c r="W541" s="21">
        <v>0</v>
      </c>
      <c r="X541" s="21">
        <v>0</v>
      </c>
      <c r="Y541" s="21">
        <v>0</v>
      </c>
      <c r="Z541" s="22">
        <f t="shared" si="43"/>
        <v>0</v>
      </c>
      <c r="AA541" s="23">
        <v>0</v>
      </c>
      <c r="AB541" s="27">
        <f t="shared" si="44"/>
        <v>0</v>
      </c>
    </row>
    <row r="542" spans="1:28" x14ac:dyDescent="0.25">
      <c r="A542" s="18"/>
      <c r="B542" s="18" t="s">
        <v>3133</v>
      </c>
      <c r="C542" s="18" t="s">
        <v>3134</v>
      </c>
      <c r="D542" s="3" t="s">
        <v>1597</v>
      </c>
      <c r="E542" s="3" t="s">
        <v>4597</v>
      </c>
      <c r="F542" s="3" t="s">
        <v>42</v>
      </c>
      <c r="G542" s="3" t="s">
        <v>4619</v>
      </c>
      <c r="H542" s="21">
        <v>0</v>
      </c>
      <c r="I542" s="21">
        <v>0</v>
      </c>
      <c r="J542" s="21">
        <v>0</v>
      </c>
      <c r="K542" s="22">
        <f t="shared" si="40"/>
        <v>0</v>
      </c>
      <c r="L542" s="23">
        <v>0</v>
      </c>
      <c r="M542" s="21">
        <v>0</v>
      </c>
      <c r="N542" s="21">
        <v>0</v>
      </c>
      <c r="O542" s="21">
        <v>0</v>
      </c>
      <c r="P542" s="22">
        <f t="shared" si="41"/>
        <v>0</v>
      </c>
      <c r="Q542" s="23">
        <v>0</v>
      </c>
      <c r="R542" s="21">
        <v>0</v>
      </c>
      <c r="S542" s="21">
        <v>0</v>
      </c>
      <c r="T542" s="21">
        <v>0</v>
      </c>
      <c r="U542" s="22">
        <f t="shared" si="42"/>
        <v>0</v>
      </c>
      <c r="V542" s="23">
        <v>0</v>
      </c>
      <c r="W542" s="21">
        <v>0</v>
      </c>
      <c r="X542" s="21">
        <v>0</v>
      </c>
      <c r="Y542" s="21">
        <v>0</v>
      </c>
      <c r="Z542" s="22">
        <f t="shared" si="43"/>
        <v>0</v>
      </c>
      <c r="AA542" s="23">
        <v>0</v>
      </c>
      <c r="AB542" s="27">
        <f t="shared" si="44"/>
        <v>0</v>
      </c>
    </row>
    <row r="543" spans="1:28" x14ac:dyDescent="0.25">
      <c r="A543" s="18"/>
      <c r="B543" s="18" t="s">
        <v>3135</v>
      </c>
      <c r="C543" s="18" t="s">
        <v>3136</v>
      </c>
      <c r="D543" s="3" t="s">
        <v>1598</v>
      </c>
      <c r="E543" s="3" t="s">
        <v>4598</v>
      </c>
      <c r="F543" s="3" t="s">
        <v>42</v>
      </c>
      <c r="G543" s="3" t="s">
        <v>4620</v>
      </c>
      <c r="H543" s="21">
        <v>0</v>
      </c>
      <c r="I543" s="21">
        <v>0</v>
      </c>
      <c r="J543" s="21">
        <v>0</v>
      </c>
      <c r="K543" s="22">
        <f t="shared" si="40"/>
        <v>0</v>
      </c>
      <c r="L543" s="23">
        <v>0</v>
      </c>
      <c r="M543" s="21">
        <v>0</v>
      </c>
      <c r="N543" s="21">
        <v>0</v>
      </c>
      <c r="O543" s="21">
        <v>0</v>
      </c>
      <c r="P543" s="22">
        <f t="shared" si="41"/>
        <v>0</v>
      </c>
      <c r="Q543" s="23">
        <v>0</v>
      </c>
      <c r="R543" s="21">
        <v>0</v>
      </c>
      <c r="S543" s="21">
        <v>0</v>
      </c>
      <c r="T543" s="21">
        <v>0</v>
      </c>
      <c r="U543" s="22">
        <f t="shared" si="42"/>
        <v>0</v>
      </c>
      <c r="V543" s="23">
        <v>0</v>
      </c>
      <c r="W543" s="21">
        <v>0</v>
      </c>
      <c r="X543" s="21">
        <v>0</v>
      </c>
      <c r="Y543" s="21">
        <v>0</v>
      </c>
      <c r="Z543" s="22">
        <f t="shared" si="43"/>
        <v>0</v>
      </c>
      <c r="AA543" s="23">
        <v>0</v>
      </c>
      <c r="AB543" s="27">
        <f t="shared" si="44"/>
        <v>0</v>
      </c>
    </row>
    <row r="544" spans="1:28" x14ac:dyDescent="0.25">
      <c r="A544" s="18"/>
      <c r="B544" s="18" t="s">
        <v>3137</v>
      </c>
      <c r="C544" s="18" t="s">
        <v>3138</v>
      </c>
      <c r="D544" s="3" t="s">
        <v>1599</v>
      </c>
      <c r="E544" s="3" t="s">
        <v>4599</v>
      </c>
      <c r="F544" s="3" t="s">
        <v>42</v>
      </c>
      <c r="G544" s="3" t="s">
        <v>4621</v>
      </c>
      <c r="H544" s="21">
        <v>0</v>
      </c>
      <c r="I544" s="21">
        <v>0</v>
      </c>
      <c r="J544" s="21">
        <v>0</v>
      </c>
      <c r="K544" s="22">
        <f t="shared" si="40"/>
        <v>0</v>
      </c>
      <c r="L544" s="23">
        <v>0</v>
      </c>
      <c r="M544" s="21">
        <v>0</v>
      </c>
      <c r="N544" s="21">
        <v>0</v>
      </c>
      <c r="O544" s="21">
        <v>0</v>
      </c>
      <c r="P544" s="22">
        <f t="shared" si="41"/>
        <v>0</v>
      </c>
      <c r="Q544" s="23">
        <v>0</v>
      </c>
      <c r="R544" s="21">
        <v>0</v>
      </c>
      <c r="S544" s="21">
        <v>0</v>
      </c>
      <c r="T544" s="21">
        <v>0</v>
      </c>
      <c r="U544" s="22">
        <f t="shared" si="42"/>
        <v>0</v>
      </c>
      <c r="V544" s="23">
        <v>0</v>
      </c>
      <c r="W544" s="21">
        <v>0</v>
      </c>
      <c r="X544" s="21">
        <v>0</v>
      </c>
      <c r="Y544" s="21">
        <v>0</v>
      </c>
      <c r="Z544" s="22">
        <f t="shared" si="43"/>
        <v>0</v>
      </c>
      <c r="AA544" s="23">
        <v>0</v>
      </c>
      <c r="AB544" s="27">
        <f t="shared" si="44"/>
        <v>0</v>
      </c>
    </row>
    <row r="545" spans="1:28" x14ac:dyDescent="0.25">
      <c r="A545" s="18"/>
      <c r="B545" s="18" t="s">
        <v>3139</v>
      </c>
      <c r="C545" s="18" t="s">
        <v>3140</v>
      </c>
      <c r="D545" s="3" t="s">
        <v>1600</v>
      </c>
      <c r="E545" s="3" t="s">
        <v>4600</v>
      </c>
      <c r="F545" s="3" t="s">
        <v>42</v>
      </c>
      <c r="G545" s="3" t="s">
        <v>4622</v>
      </c>
      <c r="H545" s="21">
        <v>0</v>
      </c>
      <c r="I545" s="21">
        <v>0</v>
      </c>
      <c r="J545" s="21">
        <v>0</v>
      </c>
      <c r="K545" s="22">
        <f t="shared" si="40"/>
        <v>0</v>
      </c>
      <c r="L545" s="23">
        <v>0</v>
      </c>
      <c r="M545" s="21">
        <v>0</v>
      </c>
      <c r="N545" s="21">
        <v>0</v>
      </c>
      <c r="O545" s="21">
        <v>0</v>
      </c>
      <c r="P545" s="22">
        <f t="shared" si="41"/>
        <v>0</v>
      </c>
      <c r="Q545" s="23">
        <v>0</v>
      </c>
      <c r="R545" s="21">
        <v>0</v>
      </c>
      <c r="S545" s="21">
        <v>0</v>
      </c>
      <c r="T545" s="21">
        <v>0</v>
      </c>
      <c r="U545" s="22">
        <f t="shared" si="42"/>
        <v>0</v>
      </c>
      <c r="V545" s="23">
        <v>0</v>
      </c>
      <c r="W545" s="21">
        <v>0</v>
      </c>
      <c r="X545" s="21">
        <v>0</v>
      </c>
      <c r="Y545" s="21">
        <v>0</v>
      </c>
      <c r="Z545" s="22">
        <f t="shared" si="43"/>
        <v>0</v>
      </c>
      <c r="AA545" s="23">
        <v>0</v>
      </c>
      <c r="AB545" s="27">
        <f t="shared" si="44"/>
        <v>0</v>
      </c>
    </row>
    <row r="546" spans="1:28" x14ac:dyDescent="0.25">
      <c r="A546" s="18"/>
      <c r="B546" s="18" t="s">
        <v>3141</v>
      </c>
      <c r="C546" s="18" t="s">
        <v>3142</v>
      </c>
      <c r="D546" s="3" t="s">
        <v>1601</v>
      </c>
      <c r="E546" s="3" t="s">
        <v>4601</v>
      </c>
      <c r="F546" s="3" t="s">
        <v>42</v>
      </c>
      <c r="G546" s="3" t="s">
        <v>4623</v>
      </c>
      <c r="H546" s="21">
        <v>0</v>
      </c>
      <c r="I546" s="21">
        <v>0</v>
      </c>
      <c r="J546" s="21">
        <v>0</v>
      </c>
      <c r="K546" s="22">
        <f t="shared" si="40"/>
        <v>0</v>
      </c>
      <c r="L546" s="23">
        <v>0</v>
      </c>
      <c r="M546" s="21">
        <v>0</v>
      </c>
      <c r="N546" s="21">
        <v>0</v>
      </c>
      <c r="O546" s="21">
        <v>0</v>
      </c>
      <c r="P546" s="22">
        <f t="shared" si="41"/>
        <v>0</v>
      </c>
      <c r="Q546" s="23">
        <v>0</v>
      </c>
      <c r="R546" s="21">
        <v>0</v>
      </c>
      <c r="S546" s="21">
        <v>0</v>
      </c>
      <c r="T546" s="21">
        <v>0</v>
      </c>
      <c r="U546" s="22">
        <f t="shared" si="42"/>
        <v>0</v>
      </c>
      <c r="V546" s="23">
        <v>0</v>
      </c>
      <c r="W546" s="21">
        <v>0</v>
      </c>
      <c r="X546" s="21">
        <v>0</v>
      </c>
      <c r="Y546" s="21">
        <v>0</v>
      </c>
      <c r="Z546" s="22">
        <f t="shared" si="43"/>
        <v>0</v>
      </c>
      <c r="AA546" s="23">
        <v>0</v>
      </c>
      <c r="AB546" s="27">
        <f t="shared" si="44"/>
        <v>0</v>
      </c>
    </row>
    <row r="547" spans="1:28" x14ac:dyDescent="0.25">
      <c r="A547" s="18"/>
      <c r="B547" s="18" t="s">
        <v>3143</v>
      </c>
      <c r="C547" s="18" t="s">
        <v>3144</v>
      </c>
      <c r="D547" s="3" t="s">
        <v>1602</v>
      </c>
      <c r="E547" s="3" t="s">
        <v>4602</v>
      </c>
      <c r="F547" s="3" t="s">
        <v>42</v>
      </c>
      <c r="G547" s="3" t="s">
        <v>4624</v>
      </c>
      <c r="H547" s="21">
        <v>0</v>
      </c>
      <c r="I547" s="21">
        <v>0</v>
      </c>
      <c r="J547" s="21">
        <v>0</v>
      </c>
      <c r="K547" s="22">
        <f t="shared" si="40"/>
        <v>0</v>
      </c>
      <c r="L547" s="23">
        <v>0</v>
      </c>
      <c r="M547" s="21">
        <v>0</v>
      </c>
      <c r="N547" s="21">
        <v>0</v>
      </c>
      <c r="O547" s="21">
        <v>0</v>
      </c>
      <c r="P547" s="22">
        <f t="shared" si="41"/>
        <v>0</v>
      </c>
      <c r="Q547" s="23">
        <v>0</v>
      </c>
      <c r="R547" s="21">
        <v>0</v>
      </c>
      <c r="S547" s="21">
        <v>0</v>
      </c>
      <c r="T547" s="21">
        <v>0</v>
      </c>
      <c r="U547" s="22">
        <f t="shared" si="42"/>
        <v>0</v>
      </c>
      <c r="V547" s="23">
        <v>0</v>
      </c>
      <c r="W547" s="21">
        <v>0</v>
      </c>
      <c r="X547" s="21">
        <v>0</v>
      </c>
      <c r="Y547" s="21">
        <v>0</v>
      </c>
      <c r="Z547" s="22">
        <f t="shared" si="43"/>
        <v>0</v>
      </c>
      <c r="AA547" s="23">
        <v>0</v>
      </c>
      <c r="AB547" s="27">
        <f t="shared" si="44"/>
        <v>0</v>
      </c>
    </row>
    <row r="548" spans="1:28" x14ac:dyDescent="0.25">
      <c r="A548" s="18"/>
      <c r="B548" s="18" t="s">
        <v>3145</v>
      </c>
      <c r="C548" s="18" t="s">
        <v>3146</v>
      </c>
      <c r="D548" s="3" t="s">
        <v>1603</v>
      </c>
      <c r="E548" s="3" t="s">
        <v>4603</v>
      </c>
      <c r="F548" s="3" t="s">
        <v>42</v>
      </c>
      <c r="G548" s="3" t="s">
        <v>4625</v>
      </c>
      <c r="H548" s="21">
        <v>0</v>
      </c>
      <c r="I548" s="21">
        <v>0</v>
      </c>
      <c r="J548" s="21">
        <v>0</v>
      </c>
      <c r="K548" s="22">
        <f t="shared" si="40"/>
        <v>0</v>
      </c>
      <c r="L548" s="23">
        <v>0</v>
      </c>
      <c r="M548" s="21">
        <v>0</v>
      </c>
      <c r="N548" s="21">
        <v>0</v>
      </c>
      <c r="O548" s="21">
        <v>0</v>
      </c>
      <c r="P548" s="22">
        <f t="shared" si="41"/>
        <v>0</v>
      </c>
      <c r="Q548" s="23">
        <v>0</v>
      </c>
      <c r="R548" s="21">
        <v>0</v>
      </c>
      <c r="S548" s="21">
        <v>0</v>
      </c>
      <c r="T548" s="21">
        <v>0</v>
      </c>
      <c r="U548" s="22">
        <f t="shared" si="42"/>
        <v>0</v>
      </c>
      <c r="V548" s="23">
        <v>0</v>
      </c>
      <c r="W548" s="21">
        <v>0</v>
      </c>
      <c r="X548" s="21">
        <v>0</v>
      </c>
      <c r="Y548" s="21">
        <v>0</v>
      </c>
      <c r="Z548" s="22">
        <f t="shared" si="43"/>
        <v>0</v>
      </c>
      <c r="AA548" s="23">
        <v>0</v>
      </c>
      <c r="AB548" s="27">
        <f t="shared" si="44"/>
        <v>0</v>
      </c>
    </row>
    <row r="549" spans="1:28" x14ac:dyDescent="0.25">
      <c r="A549" s="18"/>
      <c r="B549" s="18" t="s">
        <v>3147</v>
      </c>
      <c r="C549" s="18" t="s">
        <v>3148</v>
      </c>
      <c r="D549" s="3" t="s">
        <v>1604</v>
      </c>
      <c r="E549" s="3" t="s">
        <v>4604</v>
      </c>
      <c r="F549" s="3" t="s">
        <v>42</v>
      </c>
      <c r="G549" s="3" t="s">
        <v>4626</v>
      </c>
      <c r="H549" s="21">
        <v>0</v>
      </c>
      <c r="I549" s="21">
        <v>0</v>
      </c>
      <c r="J549" s="21">
        <v>0</v>
      </c>
      <c r="K549" s="22">
        <f t="shared" si="40"/>
        <v>0</v>
      </c>
      <c r="L549" s="23">
        <v>0</v>
      </c>
      <c r="M549" s="21">
        <v>0</v>
      </c>
      <c r="N549" s="21">
        <v>0</v>
      </c>
      <c r="O549" s="21">
        <v>0</v>
      </c>
      <c r="P549" s="22">
        <f t="shared" si="41"/>
        <v>0</v>
      </c>
      <c r="Q549" s="23">
        <v>0</v>
      </c>
      <c r="R549" s="21">
        <v>0</v>
      </c>
      <c r="S549" s="21">
        <v>0</v>
      </c>
      <c r="T549" s="21">
        <v>0</v>
      </c>
      <c r="U549" s="22">
        <f t="shared" si="42"/>
        <v>0</v>
      </c>
      <c r="V549" s="23">
        <v>0</v>
      </c>
      <c r="W549" s="21">
        <v>0</v>
      </c>
      <c r="X549" s="21">
        <v>0</v>
      </c>
      <c r="Y549" s="21">
        <v>0</v>
      </c>
      <c r="Z549" s="22">
        <f t="shared" si="43"/>
        <v>0</v>
      </c>
      <c r="AA549" s="23">
        <v>0</v>
      </c>
      <c r="AB549" s="27">
        <f t="shared" si="44"/>
        <v>0</v>
      </c>
    </row>
    <row r="550" spans="1:28" x14ac:dyDescent="0.25">
      <c r="A550" s="18"/>
      <c r="B550" s="18" t="s">
        <v>3149</v>
      </c>
      <c r="C550" s="18" t="s">
        <v>3150</v>
      </c>
      <c r="D550" s="3" t="s">
        <v>1605</v>
      </c>
      <c r="E550" s="3" t="s">
        <v>4605</v>
      </c>
      <c r="F550" s="3" t="s">
        <v>42</v>
      </c>
      <c r="G550" s="3" t="s">
        <v>4627</v>
      </c>
      <c r="H550" s="21">
        <v>0</v>
      </c>
      <c r="I550" s="21">
        <v>0</v>
      </c>
      <c r="J550" s="21">
        <v>0</v>
      </c>
      <c r="K550" s="22">
        <f t="shared" si="40"/>
        <v>0</v>
      </c>
      <c r="L550" s="23">
        <v>0</v>
      </c>
      <c r="M550" s="21">
        <v>0</v>
      </c>
      <c r="N550" s="21">
        <v>0</v>
      </c>
      <c r="O550" s="21">
        <v>0</v>
      </c>
      <c r="P550" s="22">
        <f t="shared" si="41"/>
        <v>0</v>
      </c>
      <c r="Q550" s="23">
        <v>0</v>
      </c>
      <c r="R550" s="21">
        <v>0</v>
      </c>
      <c r="S550" s="21">
        <v>0</v>
      </c>
      <c r="T550" s="21">
        <v>0</v>
      </c>
      <c r="U550" s="22">
        <f t="shared" si="42"/>
        <v>0</v>
      </c>
      <c r="V550" s="23">
        <v>0</v>
      </c>
      <c r="W550" s="21">
        <v>0</v>
      </c>
      <c r="X550" s="21">
        <v>0</v>
      </c>
      <c r="Y550" s="21">
        <v>0</v>
      </c>
      <c r="Z550" s="22">
        <f t="shared" si="43"/>
        <v>0</v>
      </c>
      <c r="AA550" s="23">
        <v>0</v>
      </c>
      <c r="AB550" s="27">
        <f t="shared" si="44"/>
        <v>0</v>
      </c>
    </row>
    <row r="551" spans="1:28" x14ac:dyDescent="0.25">
      <c r="A551" s="18"/>
      <c r="B551" s="18" t="s">
        <v>3151</v>
      </c>
      <c r="C551" s="18" t="s">
        <v>3152</v>
      </c>
      <c r="D551" s="3" t="s">
        <v>1606</v>
      </c>
      <c r="E551" s="3" t="s">
        <v>4606</v>
      </c>
      <c r="F551" s="3" t="s">
        <v>42</v>
      </c>
      <c r="G551" s="3" t="s">
        <v>4628</v>
      </c>
      <c r="H551" s="21">
        <v>0</v>
      </c>
      <c r="I551" s="21">
        <v>0</v>
      </c>
      <c r="J551" s="21">
        <v>0</v>
      </c>
      <c r="K551" s="22">
        <f t="shared" si="40"/>
        <v>0</v>
      </c>
      <c r="L551" s="23">
        <v>0</v>
      </c>
      <c r="M551" s="21">
        <v>0</v>
      </c>
      <c r="N551" s="21">
        <v>0</v>
      </c>
      <c r="O551" s="21">
        <v>0</v>
      </c>
      <c r="P551" s="22">
        <f t="shared" si="41"/>
        <v>0</v>
      </c>
      <c r="Q551" s="23">
        <v>0</v>
      </c>
      <c r="R551" s="21">
        <v>0</v>
      </c>
      <c r="S551" s="21">
        <v>0</v>
      </c>
      <c r="T551" s="21">
        <v>0</v>
      </c>
      <c r="U551" s="22">
        <f t="shared" si="42"/>
        <v>0</v>
      </c>
      <c r="V551" s="23">
        <v>0</v>
      </c>
      <c r="W551" s="21">
        <v>0</v>
      </c>
      <c r="X551" s="21">
        <v>0</v>
      </c>
      <c r="Y551" s="21">
        <v>0</v>
      </c>
      <c r="Z551" s="22">
        <f t="shared" si="43"/>
        <v>0</v>
      </c>
      <c r="AA551" s="23">
        <v>0</v>
      </c>
      <c r="AB551" s="27">
        <f t="shared" si="44"/>
        <v>0</v>
      </c>
    </row>
    <row r="552" spans="1:28" x14ac:dyDescent="0.25">
      <c r="A552" s="18"/>
      <c r="B552" s="18" t="s">
        <v>3153</v>
      </c>
      <c r="C552" s="18" t="s">
        <v>3154</v>
      </c>
      <c r="D552" s="3" t="s">
        <v>1607</v>
      </c>
      <c r="E552" s="3" t="s">
        <v>4607</v>
      </c>
      <c r="F552" s="3" t="s">
        <v>42</v>
      </c>
      <c r="G552" s="3" t="s">
        <v>4629</v>
      </c>
      <c r="H552" s="21">
        <v>0</v>
      </c>
      <c r="I552" s="21">
        <v>0</v>
      </c>
      <c r="J552" s="21">
        <v>0</v>
      </c>
      <c r="K552" s="22">
        <f t="shared" si="40"/>
        <v>0</v>
      </c>
      <c r="L552" s="23">
        <v>0</v>
      </c>
      <c r="M552" s="21">
        <v>0</v>
      </c>
      <c r="N552" s="21">
        <v>0</v>
      </c>
      <c r="O552" s="21">
        <v>0</v>
      </c>
      <c r="P552" s="22">
        <f t="shared" si="41"/>
        <v>0</v>
      </c>
      <c r="Q552" s="23">
        <v>0</v>
      </c>
      <c r="R552" s="21">
        <v>0</v>
      </c>
      <c r="S552" s="21">
        <v>0</v>
      </c>
      <c r="T552" s="21">
        <v>0</v>
      </c>
      <c r="U552" s="22">
        <f t="shared" si="42"/>
        <v>0</v>
      </c>
      <c r="V552" s="23">
        <v>0</v>
      </c>
      <c r="W552" s="21">
        <v>0</v>
      </c>
      <c r="X552" s="21">
        <v>0</v>
      </c>
      <c r="Y552" s="21">
        <v>0</v>
      </c>
      <c r="Z552" s="22">
        <f t="shared" si="43"/>
        <v>0</v>
      </c>
      <c r="AA552" s="23">
        <v>0</v>
      </c>
      <c r="AB552" s="27">
        <f t="shared" si="44"/>
        <v>0</v>
      </c>
    </row>
    <row r="553" spans="1:28" x14ac:dyDescent="0.25">
      <c r="A553" s="18"/>
      <c r="B553" s="18" t="s">
        <v>3155</v>
      </c>
      <c r="C553" s="18" t="s">
        <v>3156</v>
      </c>
      <c r="D553" s="3" t="s">
        <v>1608</v>
      </c>
      <c r="E553" s="3" t="s">
        <v>4608</v>
      </c>
      <c r="F553" s="3" t="s">
        <v>42</v>
      </c>
      <c r="G553" s="3" t="s">
        <v>4630</v>
      </c>
      <c r="H553" s="21">
        <v>0</v>
      </c>
      <c r="I553" s="21">
        <v>0</v>
      </c>
      <c r="J553" s="21">
        <v>0</v>
      </c>
      <c r="K553" s="22">
        <f t="shared" si="40"/>
        <v>0</v>
      </c>
      <c r="L553" s="23">
        <v>0</v>
      </c>
      <c r="M553" s="21">
        <v>0</v>
      </c>
      <c r="N553" s="21">
        <v>0</v>
      </c>
      <c r="O553" s="21">
        <v>0</v>
      </c>
      <c r="P553" s="22">
        <f t="shared" si="41"/>
        <v>0</v>
      </c>
      <c r="Q553" s="23">
        <v>0</v>
      </c>
      <c r="R553" s="21">
        <v>0</v>
      </c>
      <c r="S553" s="21">
        <v>0</v>
      </c>
      <c r="T553" s="21">
        <v>0</v>
      </c>
      <c r="U553" s="22">
        <f t="shared" si="42"/>
        <v>0</v>
      </c>
      <c r="V553" s="23">
        <v>0</v>
      </c>
      <c r="W553" s="21">
        <v>0</v>
      </c>
      <c r="X553" s="21">
        <v>0</v>
      </c>
      <c r="Y553" s="21">
        <v>0</v>
      </c>
      <c r="Z553" s="22">
        <f t="shared" si="43"/>
        <v>0</v>
      </c>
      <c r="AA553" s="23">
        <v>0</v>
      </c>
      <c r="AB553" s="27">
        <f t="shared" si="44"/>
        <v>0</v>
      </c>
    </row>
    <row r="554" spans="1:28" x14ac:dyDescent="0.25">
      <c r="A554" s="18"/>
      <c r="B554" s="18" t="s">
        <v>3157</v>
      </c>
      <c r="C554" s="18" t="s">
        <v>3158</v>
      </c>
      <c r="D554" s="3" t="s">
        <v>1609</v>
      </c>
      <c r="E554" s="3" t="s">
        <v>4609</v>
      </c>
      <c r="F554" s="3" t="s">
        <v>42</v>
      </c>
      <c r="G554" s="3" t="s">
        <v>4631</v>
      </c>
      <c r="H554" s="21">
        <v>0</v>
      </c>
      <c r="I554" s="21">
        <v>0</v>
      </c>
      <c r="J554" s="21">
        <v>0</v>
      </c>
      <c r="K554" s="22">
        <f t="shared" si="40"/>
        <v>0</v>
      </c>
      <c r="L554" s="23">
        <v>0</v>
      </c>
      <c r="M554" s="21">
        <v>0</v>
      </c>
      <c r="N554" s="21">
        <v>0</v>
      </c>
      <c r="O554" s="21">
        <v>0</v>
      </c>
      <c r="P554" s="22">
        <f t="shared" si="41"/>
        <v>0</v>
      </c>
      <c r="Q554" s="23">
        <v>0</v>
      </c>
      <c r="R554" s="21">
        <v>0</v>
      </c>
      <c r="S554" s="21">
        <v>0</v>
      </c>
      <c r="T554" s="21">
        <v>0</v>
      </c>
      <c r="U554" s="22">
        <f t="shared" si="42"/>
        <v>0</v>
      </c>
      <c r="V554" s="23">
        <v>0</v>
      </c>
      <c r="W554" s="21">
        <v>0</v>
      </c>
      <c r="X554" s="21">
        <v>0</v>
      </c>
      <c r="Y554" s="21">
        <v>0</v>
      </c>
      <c r="Z554" s="22">
        <f t="shared" si="43"/>
        <v>0</v>
      </c>
      <c r="AA554" s="23">
        <v>0</v>
      </c>
      <c r="AB554" s="27">
        <f t="shared" si="44"/>
        <v>0</v>
      </c>
    </row>
    <row r="555" spans="1:28" x14ac:dyDescent="0.25">
      <c r="A555" s="18"/>
      <c r="B555" s="18" t="s">
        <v>3159</v>
      </c>
      <c r="C555" s="18" t="s">
        <v>3160</v>
      </c>
      <c r="D555" s="3" t="s">
        <v>1610</v>
      </c>
      <c r="E555" s="3" t="s">
        <v>4610</v>
      </c>
      <c r="F555" s="3" t="s">
        <v>42</v>
      </c>
      <c r="G555" s="3" t="s">
        <v>4632</v>
      </c>
      <c r="H555" s="21">
        <v>0</v>
      </c>
      <c r="I555" s="21">
        <v>0</v>
      </c>
      <c r="J555" s="21">
        <v>0</v>
      </c>
      <c r="K555" s="22">
        <f t="shared" si="40"/>
        <v>0</v>
      </c>
      <c r="L555" s="23">
        <v>0</v>
      </c>
      <c r="M555" s="21">
        <v>0</v>
      </c>
      <c r="N555" s="21">
        <v>0</v>
      </c>
      <c r="O555" s="21">
        <v>0</v>
      </c>
      <c r="P555" s="22">
        <f t="shared" si="41"/>
        <v>0</v>
      </c>
      <c r="Q555" s="23">
        <v>0</v>
      </c>
      <c r="R555" s="21">
        <v>0</v>
      </c>
      <c r="S555" s="21">
        <v>0</v>
      </c>
      <c r="T555" s="21">
        <v>0</v>
      </c>
      <c r="U555" s="22">
        <f t="shared" si="42"/>
        <v>0</v>
      </c>
      <c r="V555" s="23">
        <v>0</v>
      </c>
      <c r="W555" s="21">
        <v>0</v>
      </c>
      <c r="X555" s="21">
        <v>0</v>
      </c>
      <c r="Y555" s="21">
        <v>0</v>
      </c>
      <c r="Z555" s="22">
        <f t="shared" si="43"/>
        <v>0</v>
      </c>
      <c r="AA555" s="23">
        <v>0</v>
      </c>
      <c r="AB555" s="27">
        <f t="shared" si="44"/>
        <v>0</v>
      </c>
    </row>
    <row r="556" spans="1:28" x14ac:dyDescent="0.25">
      <c r="A556" s="18"/>
      <c r="B556" s="18" t="s">
        <v>3161</v>
      </c>
      <c r="C556" s="18" t="s">
        <v>3162</v>
      </c>
      <c r="D556" s="3" t="s">
        <v>1611</v>
      </c>
      <c r="E556" s="3" t="s">
        <v>4611</v>
      </c>
      <c r="F556" s="3" t="s">
        <v>42</v>
      </c>
      <c r="G556" s="3" t="s">
        <v>4633</v>
      </c>
      <c r="H556" s="21">
        <v>0</v>
      </c>
      <c r="I556" s="21">
        <v>0</v>
      </c>
      <c r="J556" s="21">
        <v>0</v>
      </c>
      <c r="K556" s="22">
        <f t="shared" si="40"/>
        <v>0</v>
      </c>
      <c r="L556" s="23">
        <v>0</v>
      </c>
      <c r="M556" s="21">
        <v>0</v>
      </c>
      <c r="N556" s="21">
        <v>0</v>
      </c>
      <c r="O556" s="21">
        <v>0</v>
      </c>
      <c r="P556" s="22">
        <f t="shared" si="41"/>
        <v>0</v>
      </c>
      <c r="Q556" s="23">
        <v>0</v>
      </c>
      <c r="R556" s="21">
        <v>0</v>
      </c>
      <c r="S556" s="21">
        <v>0</v>
      </c>
      <c r="T556" s="21">
        <v>0</v>
      </c>
      <c r="U556" s="22">
        <f t="shared" si="42"/>
        <v>0</v>
      </c>
      <c r="V556" s="23">
        <v>0</v>
      </c>
      <c r="W556" s="21">
        <v>0</v>
      </c>
      <c r="X556" s="21">
        <v>0</v>
      </c>
      <c r="Y556" s="21">
        <v>0</v>
      </c>
      <c r="Z556" s="22">
        <f t="shared" si="43"/>
        <v>0</v>
      </c>
      <c r="AA556" s="23">
        <v>0</v>
      </c>
      <c r="AB556" s="27">
        <f t="shared" si="44"/>
        <v>0</v>
      </c>
    </row>
    <row r="557" spans="1:28" x14ac:dyDescent="0.25">
      <c r="A557" s="18"/>
      <c r="B557" s="18" t="s">
        <v>3163</v>
      </c>
      <c r="C557" s="18" t="s">
        <v>3164</v>
      </c>
      <c r="D557" s="3" t="s">
        <v>1612</v>
      </c>
      <c r="E557" s="3" t="s">
        <v>4612</v>
      </c>
      <c r="F557" s="3" t="s">
        <v>42</v>
      </c>
      <c r="G557" s="3" t="s">
        <v>4634</v>
      </c>
      <c r="H557" s="21">
        <v>0</v>
      </c>
      <c r="I557" s="21">
        <v>0</v>
      </c>
      <c r="J557" s="21">
        <v>0</v>
      </c>
      <c r="K557" s="22">
        <f t="shared" si="40"/>
        <v>0</v>
      </c>
      <c r="L557" s="23">
        <v>0</v>
      </c>
      <c r="M557" s="21">
        <v>0</v>
      </c>
      <c r="N557" s="21">
        <v>0</v>
      </c>
      <c r="O557" s="21">
        <v>0</v>
      </c>
      <c r="P557" s="22">
        <f t="shared" si="41"/>
        <v>0</v>
      </c>
      <c r="Q557" s="23">
        <v>0</v>
      </c>
      <c r="R557" s="21">
        <v>0</v>
      </c>
      <c r="S557" s="21">
        <v>0</v>
      </c>
      <c r="T557" s="21">
        <v>0</v>
      </c>
      <c r="U557" s="22">
        <f t="shared" si="42"/>
        <v>0</v>
      </c>
      <c r="V557" s="23">
        <v>0</v>
      </c>
      <c r="W557" s="21">
        <v>0</v>
      </c>
      <c r="X557" s="21">
        <v>0</v>
      </c>
      <c r="Y557" s="21">
        <v>0</v>
      </c>
      <c r="Z557" s="22">
        <f t="shared" si="43"/>
        <v>0</v>
      </c>
      <c r="AA557" s="23">
        <v>0</v>
      </c>
      <c r="AB557" s="27">
        <f t="shared" si="44"/>
        <v>0</v>
      </c>
    </row>
    <row r="558" spans="1:28" x14ac:dyDescent="0.25">
      <c r="A558" s="18"/>
      <c r="B558" s="18" t="s">
        <v>3165</v>
      </c>
      <c r="C558" s="18" t="s">
        <v>3166</v>
      </c>
      <c r="D558" s="3" t="s">
        <v>1613</v>
      </c>
      <c r="E558" s="3" t="s">
        <v>4613</v>
      </c>
      <c r="F558" s="3" t="s">
        <v>42</v>
      </c>
      <c r="G558" s="3" t="s">
        <v>4635</v>
      </c>
      <c r="H558" s="21">
        <v>0</v>
      </c>
      <c r="I558" s="21">
        <v>0</v>
      </c>
      <c r="J558" s="21">
        <v>0</v>
      </c>
      <c r="K558" s="22">
        <f t="shared" si="40"/>
        <v>0</v>
      </c>
      <c r="L558" s="23">
        <v>0</v>
      </c>
      <c r="M558" s="21">
        <v>0</v>
      </c>
      <c r="N558" s="21">
        <v>0</v>
      </c>
      <c r="O558" s="21">
        <v>0</v>
      </c>
      <c r="P558" s="22">
        <f t="shared" si="41"/>
        <v>0</v>
      </c>
      <c r="Q558" s="23">
        <v>0</v>
      </c>
      <c r="R558" s="21">
        <v>0</v>
      </c>
      <c r="S558" s="21">
        <v>0</v>
      </c>
      <c r="T558" s="21">
        <v>0</v>
      </c>
      <c r="U558" s="22">
        <f t="shared" si="42"/>
        <v>0</v>
      </c>
      <c r="V558" s="23">
        <v>0</v>
      </c>
      <c r="W558" s="21">
        <v>0</v>
      </c>
      <c r="X558" s="21">
        <v>0</v>
      </c>
      <c r="Y558" s="21">
        <v>0</v>
      </c>
      <c r="Z558" s="22">
        <f t="shared" si="43"/>
        <v>0</v>
      </c>
      <c r="AA558" s="23">
        <v>0</v>
      </c>
      <c r="AB558" s="27">
        <f t="shared" si="44"/>
        <v>0</v>
      </c>
    </row>
    <row r="559" spans="1:28" x14ac:dyDescent="0.25">
      <c r="A559" s="18"/>
      <c r="B559" s="18" t="s">
        <v>3167</v>
      </c>
      <c r="C559" s="18" t="s">
        <v>3168</v>
      </c>
      <c r="D559" s="3" t="s">
        <v>1614</v>
      </c>
      <c r="E559" s="3" t="s">
        <v>4614</v>
      </c>
      <c r="F559" s="3" t="s">
        <v>42</v>
      </c>
      <c r="G559" s="3" t="s">
        <v>4636</v>
      </c>
      <c r="H559" s="21">
        <v>0</v>
      </c>
      <c r="I559" s="21">
        <v>0</v>
      </c>
      <c r="J559" s="21">
        <v>0</v>
      </c>
      <c r="K559" s="22">
        <f t="shared" si="40"/>
        <v>0</v>
      </c>
      <c r="L559" s="23">
        <v>0</v>
      </c>
      <c r="M559" s="21">
        <v>0</v>
      </c>
      <c r="N559" s="21">
        <v>0</v>
      </c>
      <c r="O559" s="21">
        <v>0</v>
      </c>
      <c r="P559" s="22">
        <f t="shared" si="41"/>
        <v>0</v>
      </c>
      <c r="Q559" s="23">
        <v>0</v>
      </c>
      <c r="R559" s="21">
        <v>0</v>
      </c>
      <c r="S559" s="21">
        <v>0</v>
      </c>
      <c r="T559" s="21">
        <v>0</v>
      </c>
      <c r="U559" s="22">
        <f t="shared" si="42"/>
        <v>0</v>
      </c>
      <c r="V559" s="23">
        <v>0</v>
      </c>
      <c r="W559" s="21">
        <v>0</v>
      </c>
      <c r="X559" s="21">
        <v>0</v>
      </c>
      <c r="Y559" s="21">
        <v>0</v>
      </c>
      <c r="Z559" s="22">
        <f t="shared" si="43"/>
        <v>0</v>
      </c>
      <c r="AA559" s="23">
        <v>0</v>
      </c>
      <c r="AB559" s="27">
        <f t="shared" si="44"/>
        <v>0</v>
      </c>
    </row>
    <row r="560" spans="1:28" x14ac:dyDescent="0.25">
      <c r="A560" s="18"/>
      <c r="B560" s="18" t="s">
        <v>3169</v>
      </c>
      <c r="C560" s="18" t="s">
        <v>3170</v>
      </c>
      <c r="D560" s="3" t="s">
        <v>1615</v>
      </c>
      <c r="E560" s="3" t="s">
        <v>4615</v>
      </c>
      <c r="F560" s="3" t="s">
        <v>42</v>
      </c>
      <c r="G560" s="3" t="s">
        <v>4637</v>
      </c>
      <c r="H560" s="21">
        <v>0</v>
      </c>
      <c r="I560" s="21">
        <v>0</v>
      </c>
      <c r="J560" s="21">
        <v>0</v>
      </c>
      <c r="K560" s="22">
        <f t="shared" si="40"/>
        <v>0</v>
      </c>
      <c r="L560" s="23">
        <v>0</v>
      </c>
      <c r="M560" s="21">
        <v>0</v>
      </c>
      <c r="N560" s="21">
        <v>0</v>
      </c>
      <c r="O560" s="21">
        <v>0</v>
      </c>
      <c r="P560" s="22">
        <f t="shared" si="41"/>
        <v>0</v>
      </c>
      <c r="Q560" s="23">
        <v>0</v>
      </c>
      <c r="R560" s="21">
        <v>0</v>
      </c>
      <c r="S560" s="21">
        <v>0</v>
      </c>
      <c r="T560" s="21">
        <v>0</v>
      </c>
      <c r="U560" s="22">
        <f t="shared" si="42"/>
        <v>0</v>
      </c>
      <c r="V560" s="23">
        <v>0</v>
      </c>
      <c r="W560" s="21">
        <v>0</v>
      </c>
      <c r="X560" s="21">
        <v>0</v>
      </c>
      <c r="Y560" s="21">
        <v>0</v>
      </c>
      <c r="Z560" s="22">
        <f t="shared" si="43"/>
        <v>0</v>
      </c>
      <c r="AA560" s="23">
        <v>0</v>
      </c>
      <c r="AB560" s="27">
        <f t="shared" si="44"/>
        <v>0</v>
      </c>
    </row>
    <row r="561" spans="1:28" x14ac:dyDescent="0.25">
      <c r="A561" s="18"/>
      <c r="B561" s="18" t="s">
        <v>3171</v>
      </c>
      <c r="C561" s="18" t="s">
        <v>3172</v>
      </c>
      <c r="D561" s="3" t="s">
        <v>1616</v>
      </c>
      <c r="E561" s="3" t="s">
        <v>4616</v>
      </c>
      <c r="F561" s="3" t="s">
        <v>42</v>
      </c>
      <c r="G561" s="3" t="s">
        <v>4638</v>
      </c>
      <c r="H561" s="21">
        <v>0</v>
      </c>
      <c r="I561" s="21">
        <v>0</v>
      </c>
      <c r="J561" s="21">
        <v>0</v>
      </c>
      <c r="K561" s="22">
        <f t="shared" si="40"/>
        <v>0</v>
      </c>
      <c r="L561" s="23">
        <v>0</v>
      </c>
      <c r="M561" s="21">
        <v>0</v>
      </c>
      <c r="N561" s="21">
        <v>0</v>
      </c>
      <c r="O561" s="21">
        <v>0</v>
      </c>
      <c r="P561" s="22">
        <f t="shared" si="41"/>
        <v>0</v>
      </c>
      <c r="Q561" s="23">
        <v>0</v>
      </c>
      <c r="R561" s="21">
        <v>0</v>
      </c>
      <c r="S561" s="21">
        <v>0</v>
      </c>
      <c r="T561" s="21">
        <v>0</v>
      </c>
      <c r="U561" s="22">
        <f t="shared" si="42"/>
        <v>0</v>
      </c>
      <c r="V561" s="23">
        <v>0</v>
      </c>
      <c r="W561" s="21">
        <v>0</v>
      </c>
      <c r="X561" s="21">
        <v>0</v>
      </c>
      <c r="Y561" s="21">
        <v>0</v>
      </c>
      <c r="Z561" s="22">
        <f t="shared" si="43"/>
        <v>0</v>
      </c>
      <c r="AA561" s="23">
        <v>0</v>
      </c>
      <c r="AB561" s="27">
        <f t="shared" si="44"/>
        <v>0</v>
      </c>
    </row>
    <row r="562" spans="1:28" x14ac:dyDescent="0.25">
      <c r="A562" s="18"/>
      <c r="B562" s="18" t="s">
        <v>3173</v>
      </c>
      <c r="C562" s="18" t="s">
        <v>3174</v>
      </c>
      <c r="D562" s="3" t="s">
        <v>1617</v>
      </c>
      <c r="E562" s="3" t="s">
        <v>4617</v>
      </c>
      <c r="F562" s="3" t="s">
        <v>42</v>
      </c>
      <c r="G562" s="3" t="s">
        <v>4639</v>
      </c>
      <c r="H562" s="21">
        <v>0</v>
      </c>
      <c r="I562" s="21">
        <v>0</v>
      </c>
      <c r="J562" s="21">
        <v>0</v>
      </c>
      <c r="K562" s="22">
        <f t="shared" si="40"/>
        <v>0</v>
      </c>
      <c r="L562" s="23">
        <v>0</v>
      </c>
      <c r="M562" s="21">
        <v>0</v>
      </c>
      <c r="N562" s="21">
        <v>0</v>
      </c>
      <c r="O562" s="21">
        <v>0</v>
      </c>
      <c r="P562" s="22">
        <f t="shared" si="41"/>
        <v>0</v>
      </c>
      <c r="Q562" s="23">
        <v>0</v>
      </c>
      <c r="R562" s="21">
        <v>0</v>
      </c>
      <c r="S562" s="21">
        <v>0</v>
      </c>
      <c r="T562" s="21">
        <v>0</v>
      </c>
      <c r="U562" s="22">
        <f t="shared" si="42"/>
        <v>0</v>
      </c>
      <c r="V562" s="23">
        <v>0</v>
      </c>
      <c r="W562" s="21">
        <v>0</v>
      </c>
      <c r="X562" s="21">
        <v>0</v>
      </c>
      <c r="Y562" s="21">
        <v>0</v>
      </c>
      <c r="Z562" s="22">
        <f t="shared" si="43"/>
        <v>0</v>
      </c>
      <c r="AA562" s="23">
        <v>0</v>
      </c>
      <c r="AB562" s="27">
        <f t="shared" si="44"/>
        <v>0</v>
      </c>
    </row>
    <row r="563" spans="1:28" x14ac:dyDescent="0.25">
      <c r="A563" s="18"/>
      <c r="B563" s="18" t="s">
        <v>3175</v>
      </c>
      <c r="C563" s="18" t="s">
        <v>3176</v>
      </c>
      <c r="D563" s="3" t="s">
        <v>1618</v>
      </c>
      <c r="E563" s="3" t="s">
        <v>4618</v>
      </c>
      <c r="F563" s="3" t="s">
        <v>42</v>
      </c>
      <c r="G563" s="3" t="s">
        <v>4640</v>
      </c>
      <c r="H563" s="21">
        <v>0</v>
      </c>
      <c r="I563" s="21">
        <v>0</v>
      </c>
      <c r="J563" s="21">
        <v>0</v>
      </c>
      <c r="K563" s="22">
        <f t="shared" si="40"/>
        <v>0</v>
      </c>
      <c r="L563" s="23">
        <v>0</v>
      </c>
      <c r="M563" s="21">
        <v>0</v>
      </c>
      <c r="N563" s="21">
        <v>0</v>
      </c>
      <c r="O563" s="21">
        <v>0</v>
      </c>
      <c r="P563" s="22">
        <f t="shared" si="41"/>
        <v>0</v>
      </c>
      <c r="Q563" s="23">
        <v>0</v>
      </c>
      <c r="R563" s="21">
        <v>0</v>
      </c>
      <c r="S563" s="21">
        <v>0</v>
      </c>
      <c r="T563" s="21">
        <v>0</v>
      </c>
      <c r="U563" s="22">
        <f t="shared" si="42"/>
        <v>0</v>
      </c>
      <c r="V563" s="23">
        <v>0</v>
      </c>
      <c r="W563" s="21">
        <v>0</v>
      </c>
      <c r="X563" s="21">
        <v>0</v>
      </c>
      <c r="Y563" s="21">
        <v>0</v>
      </c>
      <c r="Z563" s="22">
        <f t="shared" si="43"/>
        <v>0</v>
      </c>
      <c r="AA563" s="23">
        <v>0</v>
      </c>
      <c r="AB563" s="27">
        <f t="shared" si="44"/>
        <v>0</v>
      </c>
    </row>
    <row r="564" spans="1:28" x14ac:dyDescent="0.25">
      <c r="A564" s="18"/>
      <c r="B564" s="18" t="s">
        <v>3177</v>
      </c>
      <c r="C564" s="18" t="s">
        <v>3178</v>
      </c>
      <c r="D564" s="3" t="s">
        <v>1619</v>
      </c>
      <c r="E564" s="3" t="s">
        <v>4619</v>
      </c>
      <c r="F564" s="3" t="s">
        <v>42</v>
      </c>
      <c r="G564" s="3" t="s">
        <v>4641</v>
      </c>
      <c r="H564" s="21">
        <v>0</v>
      </c>
      <c r="I564" s="21">
        <v>0</v>
      </c>
      <c r="J564" s="21">
        <v>0</v>
      </c>
      <c r="K564" s="22">
        <f t="shared" si="40"/>
        <v>0</v>
      </c>
      <c r="L564" s="23">
        <v>0</v>
      </c>
      <c r="M564" s="21">
        <v>0</v>
      </c>
      <c r="N564" s="21">
        <v>0</v>
      </c>
      <c r="O564" s="21">
        <v>0</v>
      </c>
      <c r="P564" s="22">
        <f t="shared" si="41"/>
        <v>0</v>
      </c>
      <c r="Q564" s="23">
        <v>0</v>
      </c>
      <c r="R564" s="21">
        <v>0</v>
      </c>
      <c r="S564" s="21">
        <v>0</v>
      </c>
      <c r="T564" s="21">
        <v>0</v>
      </c>
      <c r="U564" s="22">
        <f t="shared" si="42"/>
        <v>0</v>
      </c>
      <c r="V564" s="23">
        <v>0</v>
      </c>
      <c r="W564" s="21">
        <v>0</v>
      </c>
      <c r="X564" s="21">
        <v>0</v>
      </c>
      <c r="Y564" s="21">
        <v>0</v>
      </c>
      <c r="Z564" s="22">
        <f t="shared" si="43"/>
        <v>0</v>
      </c>
      <c r="AA564" s="23">
        <v>0</v>
      </c>
      <c r="AB564" s="27">
        <f t="shared" si="44"/>
        <v>0</v>
      </c>
    </row>
    <row r="565" spans="1:28" x14ac:dyDescent="0.25">
      <c r="A565" s="18"/>
      <c r="B565" s="18" t="s">
        <v>3179</v>
      </c>
      <c r="C565" s="18" t="s">
        <v>3180</v>
      </c>
      <c r="D565" s="3" t="s">
        <v>1620</v>
      </c>
      <c r="E565" s="3" t="s">
        <v>4620</v>
      </c>
      <c r="F565" s="3" t="s">
        <v>42</v>
      </c>
      <c r="G565" s="3" t="s">
        <v>4642</v>
      </c>
      <c r="H565" s="21">
        <v>0</v>
      </c>
      <c r="I565" s="21">
        <v>0</v>
      </c>
      <c r="J565" s="21">
        <v>0</v>
      </c>
      <c r="K565" s="22">
        <f t="shared" si="40"/>
        <v>0</v>
      </c>
      <c r="L565" s="23">
        <v>0</v>
      </c>
      <c r="M565" s="21">
        <v>0</v>
      </c>
      <c r="N565" s="21">
        <v>0</v>
      </c>
      <c r="O565" s="21">
        <v>0</v>
      </c>
      <c r="P565" s="22">
        <f t="shared" si="41"/>
        <v>0</v>
      </c>
      <c r="Q565" s="23">
        <v>0</v>
      </c>
      <c r="R565" s="21">
        <v>0</v>
      </c>
      <c r="S565" s="21">
        <v>0</v>
      </c>
      <c r="T565" s="21">
        <v>0</v>
      </c>
      <c r="U565" s="22">
        <f t="shared" si="42"/>
        <v>0</v>
      </c>
      <c r="V565" s="23">
        <v>0</v>
      </c>
      <c r="W565" s="21">
        <v>0</v>
      </c>
      <c r="X565" s="21">
        <v>0</v>
      </c>
      <c r="Y565" s="21">
        <v>0</v>
      </c>
      <c r="Z565" s="22">
        <f t="shared" si="43"/>
        <v>0</v>
      </c>
      <c r="AA565" s="23">
        <v>0</v>
      </c>
      <c r="AB565" s="27">
        <f t="shared" si="44"/>
        <v>0</v>
      </c>
    </row>
    <row r="566" spans="1:28" x14ac:dyDescent="0.25">
      <c r="A566" s="18"/>
      <c r="B566" s="18" t="s">
        <v>3181</v>
      </c>
      <c r="C566" s="18" t="s">
        <v>3182</v>
      </c>
      <c r="D566" s="3" t="s">
        <v>1621</v>
      </c>
      <c r="E566" s="3" t="s">
        <v>4621</v>
      </c>
      <c r="F566" s="3" t="s">
        <v>42</v>
      </c>
      <c r="G566" s="3" t="s">
        <v>4643</v>
      </c>
      <c r="H566" s="21">
        <v>0</v>
      </c>
      <c r="I566" s="21">
        <v>0</v>
      </c>
      <c r="J566" s="21">
        <v>0</v>
      </c>
      <c r="K566" s="22">
        <f t="shared" si="40"/>
        <v>0</v>
      </c>
      <c r="L566" s="23">
        <v>0</v>
      </c>
      <c r="M566" s="21">
        <v>0</v>
      </c>
      <c r="N566" s="21">
        <v>0</v>
      </c>
      <c r="O566" s="21">
        <v>0</v>
      </c>
      <c r="P566" s="22">
        <f t="shared" si="41"/>
        <v>0</v>
      </c>
      <c r="Q566" s="23">
        <v>0</v>
      </c>
      <c r="R566" s="21">
        <v>0</v>
      </c>
      <c r="S566" s="21">
        <v>0</v>
      </c>
      <c r="T566" s="21">
        <v>0</v>
      </c>
      <c r="U566" s="22">
        <f t="shared" si="42"/>
        <v>0</v>
      </c>
      <c r="V566" s="23">
        <v>0</v>
      </c>
      <c r="W566" s="21">
        <v>0</v>
      </c>
      <c r="X566" s="21">
        <v>0</v>
      </c>
      <c r="Y566" s="21">
        <v>0</v>
      </c>
      <c r="Z566" s="22">
        <f t="shared" si="43"/>
        <v>0</v>
      </c>
      <c r="AA566" s="23">
        <v>0</v>
      </c>
      <c r="AB566" s="27">
        <f t="shared" si="44"/>
        <v>0</v>
      </c>
    </row>
    <row r="567" spans="1:28" x14ac:dyDescent="0.25">
      <c r="A567" s="18"/>
      <c r="B567" s="18" t="s">
        <v>3183</v>
      </c>
      <c r="C567" s="18" t="s">
        <v>3184</v>
      </c>
      <c r="D567" s="3" t="s">
        <v>1622</v>
      </c>
      <c r="E567" s="3" t="s">
        <v>4622</v>
      </c>
      <c r="F567" s="3" t="s">
        <v>42</v>
      </c>
      <c r="G567" s="3" t="s">
        <v>4644</v>
      </c>
      <c r="H567" s="21">
        <v>0</v>
      </c>
      <c r="I567" s="21">
        <v>0</v>
      </c>
      <c r="J567" s="21">
        <v>0</v>
      </c>
      <c r="K567" s="22">
        <f t="shared" si="40"/>
        <v>0</v>
      </c>
      <c r="L567" s="23">
        <v>0</v>
      </c>
      <c r="M567" s="21">
        <v>0</v>
      </c>
      <c r="N567" s="21">
        <v>0</v>
      </c>
      <c r="O567" s="21">
        <v>0</v>
      </c>
      <c r="P567" s="22">
        <f t="shared" si="41"/>
        <v>0</v>
      </c>
      <c r="Q567" s="23">
        <v>0</v>
      </c>
      <c r="R567" s="21">
        <v>0</v>
      </c>
      <c r="S567" s="21">
        <v>0</v>
      </c>
      <c r="T567" s="21">
        <v>0</v>
      </c>
      <c r="U567" s="22">
        <f t="shared" si="42"/>
        <v>0</v>
      </c>
      <c r="V567" s="23">
        <v>0</v>
      </c>
      <c r="W567" s="21">
        <v>0</v>
      </c>
      <c r="X567" s="21">
        <v>0</v>
      </c>
      <c r="Y567" s="21">
        <v>0</v>
      </c>
      <c r="Z567" s="22">
        <f t="shared" si="43"/>
        <v>0</v>
      </c>
      <c r="AA567" s="23">
        <v>0</v>
      </c>
      <c r="AB567" s="27">
        <f t="shared" si="44"/>
        <v>0</v>
      </c>
    </row>
    <row r="568" spans="1:28" x14ac:dyDescent="0.25">
      <c r="A568" s="18"/>
      <c r="B568" s="18" t="s">
        <v>3185</v>
      </c>
      <c r="C568" s="18" t="s">
        <v>3186</v>
      </c>
      <c r="D568" s="3" t="s">
        <v>1623</v>
      </c>
      <c r="E568" s="3" t="s">
        <v>4623</v>
      </c>
      <c r="F568" s="3" t="s">
        <v>42</v>
      </c>
      <c r="G568" s="3" t="s">
        <v>4645</v>
      </c>
      <c r="H568" s="21">
        <v>0</v>
      </c>
      <c r="I568" s="21">
        <v>0</v>
      </c>
      <c r="J568" s="21">
        <v>0</v>
      </c>
      <c r="K568" s="22">
        <f t="shared" si="40"/>
        <v>0</v>
      </c>
      <c r="L568" s="23">
        <v>0</v>
      </c>
      <c r="M568" s="21">
        <v>0</v>
      </c>
      <c r="N568" s="21">
        <v>0</v>
      </c>
      <c r="O568" s="21">
        <v>0</v>
      </c>
      <c r="P568" s="22">
        <f t="shared" si="41"/>
        <v>0</v>
      </c>
      <c r="Q568" s="23">
        <v>0</v>
      </c>
      <c r="R568" s="21">
        <v>0</v>
      </c>
      <c r="S568" s="21">
        <v>0</v>
      </c>
      <c r="T568" s="21">
        <v>0</v>
      </c>
      <c r="U568" s="22">
        <f t="shared" si="42"/>
        <v>0</v>
      </c>
      <c r="V568" s="23">
        <v>0</v>
      </c>
      <c r="W568" s="21">
        <v>0</v>
      </c>
      <c r="X568" s="21">
        <v>0</v>
      </c>
      <c r="Y568" s="21">
        <v>0</v>
      </c>
      <c r="Z568" s="22">
        <f t="shared" si="43"/>
        <v>0</v>
      </c>
      <c r="AA568" s="23">
        <v>0</v>
      </c>
      <c r="AB568" s="27">
        <f t="shared" si="44"/>
        <v>0</v>
      </c>
    </row>
    <row r="569" spans="1:28" x14ac:dyDescent="0.25">
      <c r="A569" s="18"/>
      <c r="B569" s="18" t="s">
        <v>3187</v>
      </c>
      <c r="C569" s="18" t="s">
        <v>3188</v>
      </c>
      <c r="D569" s="3" t="s">
        <v>1624</v>
      </c>
      <c r="E569" s="3" t="s">
        <v>4624</v>
      </c>
      <c r="F569" s="3" t="s">
        <v>42</v>
      </c>
      <c r="G569" s="3" t="s">
        <v>4646</v>
      </c>
      <c r="H569" s="21">
        <v>0</v>
      </c>
      <c r="I569" s="21">
        <v>0</v>
      </c>
      <c r="J569" s="21">
        <v>0</v>
      </c>
      <c r="K569" s="22">
        <f t="shared" si="40"/>
        <v>0</v>
      </c>
      <c r="L569" s="23">
        <v>0</v>
      </c>
      <c r="M569" s="21">
        <v>0</v>
      </c>
      <c r="N569" s="21">
        <v>0</v>
      </c>
      <c r="O569" s="21">
        <v>0</v>
      </c>
      <c r="P569" s="22">
        <f t="shared" si="41"/>
        <v>0</v>
      </c>
      <c r="Q569" s="23">
        <v>0</v>
      </c>
      <c r="R569" s="21">
        <v>0</v>
      </c>
      <c r="S569" s="21">
        <v>0</v>
      </c>
      <c r="T569" s="21">
        <v>0</v>
      </c>
      <c r="U569" s="22">
        <f t="shared" si="42"/>
        <v>0</v>
      </c>
      <c r="V569" s="23">
        <v>0</v>
      </c>
      <c r="W569" s="21">
        <v>0</v>
      </c>
      <c r="X569" s="21">
        <v>0</v>
      </c>
      <c r="Y569" s="21">
        <v>0</v>
      </c>
      <c r="Z569" s="22">
        <f t="shared" si="43"/>
        <v>0</v>
      </c>
      <c r="AA569" s="23">
        <v>0</v>
      </c>
      <c r="AB569" s="27">
        <f t="shared" si="44"/>
        <v>0</v>
      </c>
    </row>
    <row r="570" spans="1:28" x14ac:dyDescent="0.25">
      <c r="A570" s="18"/>
      <c r="B570" s="18" t="s">
        <v>3189</v>
      </c>
      <c r="C570" s="18" t="s">
        <v>3190</v>
      </c>
      <c r="D570" s="3" t="s">
        <v>1625</v>
      </c>
      <c r="E570" s="3" t="s">
        <v>4625</v>
      </c>
      <c r="F570" s="3" t="s">
        <v>42</v>
      </c>
      <c r="G570" s="3" t="s">
        <v>4647</v>
      </c>
      <c r="H570" s="21">
        <v>0</v>
      </c>
      <c r="I570" s="21">
        <v>0</v>
      </c>
      <c r="J570" s="21">
        <v>0</v>
      </c>
      <c r="K570" s="22">
        <f t="shared" si="40"/>
        <v>0</v>
      </c>
      <c r="L570" s="23">
        <v>0</v>
      </c>
      <c r="M570" s="21">
        <v>0</v>
      </c>
      <c r="N570" s="21">
        <v>0</v>
      </c>
      <c r="O570" s="21">
        <v>0</v>
      </c>
      <c r="P570" s="22">
        <f t="shared" si="41"/>
        <v>0</v>
      </c>
      <c r="Q570" s="23">
        <v>0</v>
      </c>
      <c r="R570" s="21">
        <v>0</v>
      </c>
      <c r="S570" s="21">
        <v>0</v>
      </c>
      <c r="T570" s="21">
        <v>0</v>
      </c>
      <c r="U570" s="22">
        <f t="shared" si="42"/>
        <v>0</v>
      </c>
      <c r="V570" s="23">
        <v>0</v>
      </c>
      <c r="W570" s="21">
        <v>0</v>
      </c>
      <c r="X570" s="21">
        <v>0</v>
      </c>
      <c r="Y570" s="21">
        <v>0</v>
      </c>
      <c r="Z570" s="22">
        <f t="shared" si="43"/>
        <v>0</v>
      </c>
      <c r="AA570" s="23">
        <v>0</v>
      </c>
      <c r="AB570" s="27">
        <f t="shared" si="44"/>
        <v>0</v>
      </c>
    </row>
    <row r="571" spans="1:28" x14ac:dyDescent="0.25">
      <c r="A571" s="18"/>
      <c r="B571" s="18" t="s">
        <v>3191</v>
      </c>
      <c r="C571" s="18" t="s">
        <v>3192</v>
      </c>
      <c r="D571" s="3" t="s">
        <v>1626</v>
      </c>
      <c r="E571" s="3" t="s">
        <v>4626</v>
      </c>
      <c r="F571" s="3" t="s">
        <v>42</v>
      </c>
      <c r="G571" s="3" t="s">
        <v>4648</v>
      </c>
      <c r="H571" s="21">
        <v>0</v>
      </c>
      <c r="I571" s="21">
        <v>0</v>
      </c>
      <c r="J571" s="21">
        <v>0</v>
      </c>
      <c r="K571" s="22">
        <f t="shared" si="40"/>
        <v>0</v>
      </c>
      <c r="L571" s="23">
        <v>0</v>
      </c>
      <c r="M571" s="21">
        <v>0</v>
      </c>
      <c r="N571" s="21">
        <v>0</v>
      </c>
      <c r="O571" s="21">
        <v>0</v>
      </c>
      <c r="P571" s="22">
        <f t="shared" si="41"/>
        <v>0</v>
      </c>
      <c r="Q571" s="23">
        <v>0</v>
      </c>
      <c r="R571" s="21">
        <v>0</v>
      </c>
      <c r="S571" s="21">
        <v>0</v>
      </c>
      <c r="T571" s="21">
        <v>0</v>
      </c>
      <c r="U571" s="22">
        <f t="shared" si="42"/>
        <v>0</v>
      </c>
      <c r="V571" s="23">
        <v>0</v>
      </c>
      <c r="W571" s="21">
        <v>0</v>
      </c>
      <c r="X571" s="21">
        <v>0</v>
      </c>
      <c r="Y571" s="21">
        <v>0</v>
      </c>
      <c r="Z571" s="22">
        <f t="shared" si="43"/>
        <v>0</v>
      </c>
      <c r="AA571" s="23">
        <v>0</v>
      </c>
      <c r="AB571" s="27">
        <f t="shared" si="44"/>
        <v>0</v>
      </c>
    </row>
    <row r="572" spans="1:28" x14ac:dyDescent="0.25">
      <c r="A572" s="18"/>
      <c r="B572" s="18" t="s">
        <v>3193</v>
      </c>
      <c r="C572" s="18" t="s">
        <v>3194</v>
      </c>
      <c r="D572" s="3" t="s">
        <v>1627</v>
      </c>
      <c r="E572" s="3" t="s">
        <v>4627</v>
      </c>
      <c r="F572" s="3" t="s">
        <v>42</v>
      </c>
      <c r="G572" s="3" t="s">
        <v>4649</v>
      </c>
      <c r="H572" s="21">
        <v>0</v>
      </c>
      <c r="I572" s="21">
        <v>0</v>
      </c>
      <c r="J572" s="21">
        <v>0</v>
      </c>
      <c r="K572" s="22">
        <f t="shared" si="40"/>
        <v>0</v>
      </c>
      <c r="L572" s="23">
        <v>0</v>
      </c>
      <c r="M572" s="21">
        <v>0</v>
      </c>
      <c r="N572" s="21">
        <v>0</v>
      </c>
      <c r="O572" s="21">
        <v>0</v>
      </c>
      <c r="P572" s="22">
        <f t="shared" si="41"/>
        <v>0</v>
      </c>
      <c r="Q572" s="23">
        <v>0</v>
      </c>
      <c r="R572" s="21">
        <v>0</v>
      </c>
      <c r="S572" s="21">
        <v>0</v>
      </c>
      <c r="T572" s="21">
        <v>0</v>
      </c>
      <c r="U572" s="22">
        <f t="shared" si="42"/>
        <v>0</v>
      </c>
      <c r="V572" s="23">
        <v>0</v>
      </c>
      <c r="W572" s="21">
        <v>0</v>
      </c>
      <c r="X572" s="21">
        <v>0</v>
      </c>
      <c r="Y572" s="21">
        <v>0</v>
      </c>
      <c r="Z572" s="22">
        <f t="shared" si="43"/>
        <v>0</v>
      </c>
      <c r="AA572" s="23">
        <v>0</v>
      </c>
      <c r="AB572" s="27">
        <f t="shared" si="44"/>
        <v>0</v>
      </c>
    </row>
    <row r="573" spans="1:28" x14ac:dyDescent="0.25">
      <c r="A573" s="18"/>
      <c r="B573" s="18" t="s">
        <v>3195</v>
      </c>
      <c r="C573" s="18" t="s">
        <v>3196</v>
      </c>
      <c r="D573" s="3" t="s">
        <v>1628</v>
      </c>
      <c r="E573" s="3" t="s">
        <v>4628</v>
      </c>
      <c r="F573" s="3" t="s">
        <v>42</v>
      </c>
      <c r="G573" s="3" t="s">
        <v>4650</v>
      </c>
      <c r="H573" s="21">
        <v>0</v>
      </c>
      <c r="I573" s="21">
        <v>0</v>
      </c>
      <c r="J573" s="21">
        <v>0</v>
      </c>
      <c r="K573" s="22">
        <f t="shared" si="40"/>
        <v>0</v>
      </c>
      <c r="L573" s="23">
        <v>0</v>
      </c>
      <c r="M573" s="21">
        <v>0</v>
      </c>
      <c r="N573" s="21">
        <v>0</v>
      </c>
      <c r="O573" s="21">
        <v>0</v>
      </c>
      <c r="P573" s="22">
        <f t="shared" si="41"/>
        <v>0</v>
      </c>
      <c r="Q573" s="23">
        <v>0</v>
      </c>
      <c r="R573" s="21">
        <v>0</v>
      </c>
      <c r="S573" s="21">
        <v>0</v>
      </c>
      <c r="T573" s="21">
        <v>0</v>
      </c>
      <c r="U573" s="22">
        <f t="shared" si="42"/>
        <v>0</v>
      </c>
      <c r="V573" s="23">
        <v>0</v>
      </c>
      <c r="W573" s="21">
        <v>0</v>
      </c>
      <c r="X573" s="21">
        <v>0</v>
      </c>
      <c r="Y573" s="21">
        <v>0</v>
      </c>
      <c r="Z573" s="22">
        <f t="shared" si="43"/>
        <v>0</v>
      </c>
      <c r="AA573" s="23">
        <v>0</v>
      </c>
      <c r="AB573" s="27">
        <f t="shared" si="44"/>
        <v>0</v>
      </c>
    </row>
    <row r="574" spans="1:28" x14ac:dyDescent="0.25">
      <c r="A574" s="18"/>
      <c r="B574" s="18" t="s">
        <v>3197</v>
      </c>
      <c r="C574" s="18" t="s">
        <v>3198</v>
      </c>
      <c r="D574" s="3" t="s">
        <v>1629</v>
      </c>
      <c r="E574" s="3" t="s">
        <v>4629</v>
      </c>
      <c r="F574" s="3" t="s">
        <v>42</v>
      </c>
      <c r="G574" s="3" t="s">
        <v>4651</v>
      </c>
      <c r="H574" s="21">
        <v>0</v>
      </c>
      <c r="I574" s="21">
        <v>0</v>
      </c>
      <c r="J574" s="21">
        <v>0</v>
      </c>
      <c r="K574" s="22">
        <f t="shared" si="40"/>
        <v>0</v>
      </c>
      <c r="L574" s="23">
        <v>0</v>
      </c>
      <c r="M574" s="21">
        <v>0</v>
      </c>
      <c r="N574" s="21">
        <v>0</v>
      </c>
      <c r="O574" s="21">
        <v>0</v>
      </c>
      <c r="P574" s="22">
        <f t="shared" si="41"/>
        <v>0</v>
      </c>
      <c r="Q574" s="23">
        <v>0</v>
      </c>
      <c r="R574" s="21">
        <v>0</v>
      </c>
      <c r="S574" s="21">
        <v>0</v>
      </c>
      <c r="T574" s="21">
        <v>0</v>
      </c>
      <c r="U574" s="22">
        <f t="shared" si="42"/>
        <v>0</v>
      </c>
      <c r="V574" s="23">
        <v>0</v>
      </c>
      <c r="W574" s="21">
        <v>0</v>
      </c>
      <c r="X574" s="21">
        <v>0</v>
      </c>
      <c r="Y574" s="21">
        <v>0</v>
      </c>
      <c r="Z574" s="22">
        <f t="shared" si="43"/>
        <v>0</v>
      </c>
      <c r="AA574" s="23">
        <v>0</v>
      </c>
      <c r="AB574" s="27">
        <f t="shared" si="44"/>
        <v>0</v>
      </c>
    </row>
    <row r="575" spans="1:28" x14ac:dyDescent="0.25">
      <c r="A575" s="18"/>
      <c r="B575" s="18" t="s">
        <v>3199</v>
      </c>
      <c r="C575" s="18" t="s">
        <v>3200</v>
      </c>
      <c r="D575" s="3" t="s">
        <v>1630</v>
      </c>
      <c r="E575" s="3" t="s">
        <v>4630</v>
      </c>
      <c r="F575" s="3" t="s">
        <v>42</v>
      </c>
      <c r="G575" s="3" t="s">
        <v>4652</v>
      </c>
      <c r="H575" s="21">
        <v>0</v>
      </c>
      <c r="I575" s="21">
        <v>0</v>
      </c>
      <c r="J575" s="21">
        <v>0</v>
      </c>
      <c r="K575" s="22">
        <f t="shared" si="40"/>
        <v>0</v>
      </c>
      <c r="L575" s="23">
        <v>0</v>
      </c>
      <c r="M575" s="21">
        <v>0</v>
      </c>
      <c r="N575" s="21">
        <v>0</v>
      </c>
      <c r="O575" s="21">
        <v>0</v>
      </c>
      <c r="P575" s="22">
        <f t="shared" si="41"/>
        <v>0</v>
      </c>
      <c r="Q575" s="23">
        <v>0</v>
      </c>
      <c r="R575" s="21">
        <v>0</v>
      </c>
      <c r="S575" s="21">
        <v>0</v>
      </c>
      <c r="T575" s="21">
        <v>0</v>
      </c>
      <c r="U575" s="22">
        <f t="shared" si="42"/>
        <v>0</v>
      </c>
      <c r="V575" s="23">
        <v>0</v>
      </c>
      <c r="W575" s="21">
        <v>0</v>
      </c>
      <c r="X575" s="21">
        <v>0</v>
      </c>
      <c r="Y575" s="21">
        <v>0</v>
      </c>
      <c r="Z575" s="22">
        <f t="shared" si="43"/>
        <v>0</v>
      </c>
      <c r="AA575" s="23">
        <v>0</v>
      </c>
      <c r="AB575" s="27">
        <f t="shared" si="44"/>
        <v>0</v>
      </c>
    </row>
    <row r="576" spans="1:28" x14ac:dyDescent="0.25">
      <c r="A576" s="18"/>
      <c r="B576" s="18" t="s">
        <v>3201</v>
      </c>
      <c r="C576" s="18" t="s">
        <v>3202</v>
      </c>
      <c r="D576" s="3" t="s">
        <v>1631</v>
      </c>
      <c r="E576" s="3" t="s">
        <v>4631</v>
      </c>
      <c r="F576" s="3" t="s">
        <v>42</v>
      </c>
      <c r="G576" s="3" t="s">
        <v>4653</v>
      </c>
      <c r="H576" s="21">
        <v>0</v>
      </c>
      <c r="I576" s="21">
        <v>0</v>
      </c>
      <c r="J576" s="21">
        <v>0</v>
      </c>
      <c r="K576" s="22">
        <f t="shared" si="40"/>
        <v>0</v>
      </c>
      <c r="L576" s="23">
        <v>0</v>
      </c>
      <c r="M576" s="21">
        <v>0</v>
      </c>
      <c r="N576" s="21">
        <v>0</v>
      </c>
      <c r="O576" s="21">
        <v>0</v>
      </c>
      <c r="P576" s="22">
        <f t="shared" si="41"/>
        <v>0</v>
      </c>
      <c r="Q576" s="23">
        <v>0</v>
      </c>
      <c r="R576" s="21">
        <v>0</v>
      </c>
      <c r="S576" s="21">
        <v>0</v>
      </c>
      <c r="T576" s="21">
        <v>0</v>
      </c>
      <c r="U576" s="22">
        <f t="shared" si="42"/>
        <v>0</v>
      </c>
      <c r="V576" s="23">
        <v>0</v>
      </c>
      <c r="W576" s="21">
        <v>0</v>
      </c>
      <c r="X576" s="21">
        <v>0</v>
      </c>
      <c r="Y576" s="21">
        <v>0</v>
      </c>
      <c r="Z576" s="22">
        <f t="shared" si="43"/>
        <v>0</v>
      </c>
      <c r="AA576" s="23">
        <v>0</v>
      </c>
      <c r="AB576" s="27">
        <f t="shared" si="44"/>
        <v>0</v>
      </c>
    </row>
    <row r="577" spans="1:28" x14ac:dyDescent="0.25">
      <c r="A577" s="18"/>
      <c r="B577" s="18" t="s">
        <v>3203</v>
      </c>
      <c r="C577" s="18" t="s">
        <v>3204</v>
      </c>
      <c r="D577" s="3" t="s">
        <v>1632</v>
      </c>
      <c r="E577" s="3" t="s">
        <v>4632</v>
      </c>
      <c r="F577" s="3" t="s">
        <v>42</v>
      </c>
      <c r="G577" s="3" t="s">
        <v>4654</v>
      </c>
      <c r="H577" s="21">
        <v>0</v>
      </c>
      <c r="I577" s="21">
        <v>0</v>
      </c>
      <c r="J577" s="21">
        <v>0</v>
      </c>
      <c r="K577" s="22">
        <f t="shared" si="40"/>
        <v>0</v>
      </c>
      <c r="L577" s="23">
        <v>0</v>
      </c>
      <c r="M577" s="21">
        <v>0</v>
      </c>
      <c r="N577" s="21">
        <v>0</v>
      </c>
      <c r="O577" s="21">
        <v>0</v>
      </c>
      <c r="P577" s="22">
        <f t="shared" si="41"/>
        <v>0</v>
      </c>
      <c r="Q577" s="23">
        <v>0</v>
      </c>
      <c r="R577" s="21">
        <v>0</v>
      </c>
      <c r="S577" s="21">
        <v>0</v>
      </c>
      <c r="T577" s="21">
        <v>0</v>
      </c>
      <c r="U577" s="22">
        <f t="shared" si="42"/>
        <v>0</v>
      </c>
      <c r="V577" s="23">
        <v>0</v>
      </c>
      <c r="W577" s="21">
        <v>0</v>
      </c>
      <c r="X577" s="21">
        <v>0</v>
      </c>
      <c r="Y577" s="21">
        <v>0</v>
      </c>
      <c r="Z577" s="22">
        <f t="shared" si="43"/>
        <v>0</v>
      </c>
      <c r="AA577" s="23">
        <v>0</v>
      </c>
      <c r="AB577" s="27">
        <f t="shared" si="44"/>
        <v>0</v>
      </c>
    </row>
    <row r="578" spans="1:28" x14ac:dyDescent="0.25">
      <c r="A578" s="18"/>
      <c r="B578" s="18" t="s">
        <v>3205</v>
      </c>
      <c r="C578" s="18" t="s">
        <v>3206</v>
      </c>
      <c r="D578" s="3" t="s">
        <v>1633</v>
      </c>
      <c r="E578" s="3" t="s">
        <v>4633</v>
      </c>
      <c r="F578" s="3" t="s">
        <v>42</v>
      </c>
      <c r="G578" s="3" t="s">
        <v>4655</v>
      </c>
      <c r="H578" s="21">
        <v>0</v>
      </c>
      <c r="I578" s="21">
        <v>0</v>
      </c>
      <c r="J578" s="21">
        <v>0</v>
      </c>
      <c r="K578" s="22">
        <f t="shared" si="40"/>
        <v>0</v>
      </c>
      <c r="L578" s="23">
        <v>0</v>
      </c>
      <c r="M578" s="21">
        <v>0</v>
      </c>
      <c r="N578" s="21">
        <v>0</v>
      </c>
      <c r="O578" s="21">
        <v>0</v>
      </c>
      <c r="P578" s="22">
        <f t="shared" si="41"/>
        <v>0</v>
      </c>
      <c r="Q578" s="23">
        <v>0</v>
      </c>
      <c r="R578" s="21">
        <v>0</v>
      </c>
      <c r="S578" s="21">
        <v>0</v>
      </c>
      <c r="T578" s="21">
        <v>0</v>
      </c>
      <c r="U578" s="22">
        <f t="shared" si="42"/>
        <v>0</v>
      </c>
      <c r="V578" s="23">
        <v>0</v>
      </c>
      <c r="W578" s="21">
        <v>0</v>
      </c>
      <c r="X578" s="21">
        <v>0</v>
      </c>
      <c r="Y578" s="21">
        <v>0</v>
      </c>
      <c r="Z578" s="22">
        <f t="shared" si="43"/>
        <v>0</v>
      </c>
      <c r="AA578" s="23">
        <v>0</v>
      </c>
      <c r="AB578" s="27">
        <f t="shared" si="44"/>
        <v>0</v>
      </c>
    </row>
    <row r="579" spans="1:28" x14ac:dyDescent="0.25">
      <c r="A579" s="18"/>
      <c r="B579" s="18" t="s">
        <v>3207</v>
      </c>
      <c r="C579" s="18" t="s">
        <v>3208</v>
      </c>
      <c r="D579" s="3" t="s">
        <v>1634</v>
      </c>
      <c r="E579" s="3" t="s">
        <v>4634</v>
      </c>
      <c r="F579" s="3" t="s">
        <v>42</v>
      </c>
      <c r="G579" s="3" t="s">
        <v>4656</v>
      </c>
      <c r="H579" s="21">
        <v>0</v>
      </c>
      <c r="I579" s="21">
        <v>0</v>
      </c>
      <c r="J579" s="21">
        <v>0</v>
      </c>
      <c r="K579" s="22">
        <f t="shared" si="40"/>
        <v>0</v>
      </c>
      <c r="L579" s="23">
        <v>0</v>
      </c>
      <c r="M579" s="21">
        <v>0</v>
      </c>
      <c r="N579" s="21">
        <v>0</v>
      </c>
      <c r="O579" s="21">
        <v>0</v>
      </c>
      <c r="P579" s="22">
        <f t="shared" si="41"/>
        <v>0</v>
      </c>
      <c r="Q579" s="23">
        <v>0</v>
      </c>
      <c r="R579" s="21">
        <v>0</v>
      </c>
      <c r="S579" s="21">
        <v>0</v>
      </c>
      <c r="T579" s="21">
        <v>0</v>
      </c>
      <c r="U579" s="22">
        <f t="shared" si="42"/>
        <v>0</v>
      </c>
      <c r="V579" s="23">
        <v>0</v>
      </c>
      <c r="W579" s="21">
        <v>0</v>
      </c>
      <c r="X579" s="21">
        <v>0</v>
      </c>
      <c r="Y579" s="21">
        <v>0</v>
      </c>
      <c r="Z579" s="22">
        <f t="shared" si="43"/>
        <v>0</v>
      </c>
      <c r="AA579" s="23">
        <v>0</v>
      </c>
      <c r="AB579" s="27">
        <f t="shared" si="44"/>
        <v>0</v>
      </c>
    </row>
    <row r="580" spans="1:28" x14ac:dyDescent="0.25">
      <c r="A580" s="18"/>
      <c r="B580" s="18" t="s">
        <v>3209</v>
      </c>
      <c r="C580" s="18" t="s">
        <v>3210</v>
      </c>
      <c r="D580" s="3" t="s">
        <v>1635</v>
      </c>
      <c r="E580" s="3" t="s">
        <v>4635</v>
      </c>
      <c r="F580" s="3" t="s">
        <v>42</v>
      </c>
      <c r="G580" s="3" t="s">
        <v>4657</v>
      </c>
      <c r="H580" s="21">
        <v>0</v>
      </c>
      <c r="I580" s="21">
        <v>0</v>
      </c>
      <c r="J580" s="21">
        <v>0</v>
      </c>
      <c r="K580" s="22">
        <f t="shared" si="40"/>
        <v>0</v>
      </c>
      <c r="L580" s="23">
        <v>0</v>
      </c>
      <c r="M580" s="21">
        <v>0</v>
      </c>
      <c r="N580" s="21">
        <v>0</v>
      </c>
      <c r="O580" s="21">
        <v>0</v>
      </c>
      <c r="P580" s="22">
        <f t="shared" si="41"/>
        <v>0</v>
      </c>
      <c r="Q580" s="23">
        <v>0</v>
      </c>
      <c r="R580" s="21">
        <v>0</v>
      </c>
      <c r="S580" s="21">
        <v>0</v>
      </c>
      <c r="T580" s="21">
        <v>0</v>
      </c>
      <c r="U580" s="22">
        <f t="shared" si="42"/>
        <v>0</v>
      </c>
      <c r="V580" s="23">
        <v>0</v>
      </c>
      <c r="W580" s="21">
        <v>0</v>
      </c>
      <c r="X580" s="21">
        <v>0</v>
      </c>
      <c r="Y580" s="21">
        <v>0</v>
      </c>
      <c r="Z580" s="22">
        <f t="shared" si="43"/>
        <v>0</v>
      </c>
      <c r="AA580" s="23">
        <v>0</v>
      </c>
      <c r="AB580" s="27">
        <f t="shared" si="44"/>
        <v>0</v>
      </c>
    </row>
    <row r="581" spans="1:28" x14ac:dyDescent="0.25">
      <c r="A581" s="18"/>
      <c r="B581" s="18" t="s">
        <v>3211</v>
      </c>
      <c r="C581" s="18" t="s">
        <v>3212</v>
      </c>
      <c r="D581" s="3" t="s">
        <v>1636</v>
      </c>
      <c r="E581" s="3" t="s">
        <v>4636</v>
      </c>
      <c r="F581" s="3" t="s">
        <v>42</v>
      </c>
      <c r="G581" s="3" t="s">
        <v>4658</v>
      </c>
      <c r="H581" s="21">
        <v>0</v>
      </c>
      <c r="I581" s="21">
        <v>0</v>
      </c>
      <c r="J581" s="21">
        <v>0</v>
      </c>
      <c r="K581" s="22">
        <f t="shared" si="40"/>
        <v>0</v>
      </c>
      <c r="L581" s="23">
        <v>0</v>
      </c>
      <c r="M581" s="21">
        <v>0</v>
      </c>
      <c r="N581" s="21">
        <v>0</v>
      </c>
      <c r="O581" s="21">
        <v>0</v>
      </c>
      <c r="P581" s="22">
        <f t="shared" si="41"/>
        <v>0</v>
      </c>
      <c r="Q581" s="23">
        <v>0</v>
      </c>
      <c r="R581" s="21">
        <v>0</v>
      </c>
      <c r="S581" s="21">
        <v>0</v>
      </c>
      <c r="T581" s="21">
        <v>0</v>
      </c>
      <c r="U581" s="22">
        <f t="shared" si="42"/>
        <v>0</v>
      </c>
      <c r="V581" s="23">
        <v>0</v>
      </c>
      <c r="W581" s="21">
        <v>0</v>
      </c>
      <c r="X581" s="21">
        <v>0</v>
      </c>
      <c r="Y581" s="21">
        <v>0</v>
      </c>
      <c r="Z581" s="22">
        <f t="shared" si="43"/>
        <v>0</v>
      </c>
      <c r="AA581" s="23">
        <v>0</v>
      </c>
      <c r="AB581" s="27">
        <f t="shared" si="44"/>
        <v>0</v>
      </c>
    </row>
    <row r="582" spans="1:28" x14ac:dyDescent="0.25">
      <c r="A582" s="18"/>
      <c r="B582" s="18" t="s">
        <v>3213</v>
      </c>
      <c r="C582" s="18" t="s">
        <v>3214</v>
      </c>
      <c r="D582" s="3" t="s">
        <v>1637</v>
      </c>
      <c r="E582" s="3" t="s">
        <v>4637</v>
      </c>
      <c r="F582" s="3" t="s">
        <v>42</v>
      </c>
      <c r="G582" s="3" t="s">
        <v>4659</v>
      </c>
      <c r="H582" s="21">
        <v>0</v>
      </c>
      <c r="I582" s="21">
        <v>0</v>
      </c>
      <c r="J582" s="21">
        <v>0</v>
      </c>
      <c r="K582" s="22">
        <f t="shared" si="40"/>
        <v>0</v>
      </c>
      <c r="L582" s="23">
        <v>0</v>
      </c>
      <c r="M582" s="21">
        <v>0</v>
      </c>
      <c r="N582" s="21">
        <v>0</v>
      </c>
      <c r="O582" s="21">
        <v>0</v>
      </c>
      <c r="P582" s="22">
        <f t="shared" si="41"/>
        <v>0</v>
      </c>
      <c r="Q582" s="23">
        <v>0</v>
      </c>
      <c r="R582" s="21">
        <v>0</v>
      </c>
      <c r="S582" s="21">
        <v>0</v>
      </c>
      <c r="T582" s="21">
        <v>0</v>
      </c>
      <c r="U582" s="22">
        <f t="shared" si="42"/>
        <v>0</v>
      </c>
      <c r="V582" s="23">
        <v>0</v>
      </c>
      <c r="W582" s="21">
        <v>0</v>
      </c>
      <c r="X582" s="21">
        <v>0</v>
      </c>
      <c r="Y582" s="21">
        <v>0</v>
      </c>
      <c r="Z582" s="22">
        <f t="shared" si="43"/>
        <v>0</v>
      </c>
      <c r="AA582" s="23">
        <v>0</v>
      </c>
      <c r="AB582" s="27">
        <f t="shared" si="44"/>
        <v>0</v>
      </c>
    </row>
    <row r="583" spans="1:28" x14ac:dyDescent="0.25">
      <c r="A583" s="18"/>
      <c r="B583" s="18" t="s">
        <v>3215</v>
      </c>
      <c r="C583" s="18" t="s">
        <v>3216</v>
      </c>
      <c r="D583" s="3" t="s">
        <v>1638</v>
      </c>
      <c r="E583" s="3" t="s">
        <v>4638</v>
      </c>
      <c r="F583" s="3" t="s">
        <v>42</v>
      </c>
      <c r="G583" s="3" t="s">
        <v>4660</v>
      </c>
      <c r="H583" s="21">
        <v>0</v>
      </c>
      <c r="I583" s="21">
        <v>0</v>
      </c>
      <c r="J583" s="21">
        <v>0</v>
      </c>
      <c r="K583" s="22">
        <f t="shared" ref="K583:K646" si="45">SUM(H583:J583)</f>
        <v>0</v>
      </c>
      <c r="L583" s="23">
        <v>0</v>
      </c>
      <c r="M583" s="21">
        <v>0</v>
      </c>
      <c r="N583" s="21">
        <v>0</v>
      </c>
      <c r="O583" s="21">
        <v>0</v>
      </c>
      <c r="P583" s="22">
        <f t="shared" ref="P583:P646" si="46">SUM(M583:O583)</f>
        <v>0</v>
      </c>
      <c r="Q583" s="23">
        <v>0</v>
      </c>
      <c r="R583" s="21">
        <v>0</v>
      </c>
      <c r="S583" s="21">
        <v>0</v>
      </c>
      <c r="T583" s="21">
        <v>0</v>
      </c>
      <c r="U583" s="22">
        <f t="shared" ref="U583:U646" si="47">SUM(R583:T583)</f>
        <v>0</v>
      </c>
      <c r="V583" s="23">
        <v>0</v>
      </c>
      <c r="W583" s="21">
        <v>0</v>
      </c>
      <c r="X583" s="21">
        <v>0</v>
      </c>
      <c r="Y583" s="21">
        <v>0</v>
      </c>
      <c r="Z583" s="22">
        <f t="shared" ref="Z583:Z646" si="48">SUM(W583:Y583)</f>
        <v>0</v>
      </c>
      <c r="AA583" s="23">
        <v>0</v>
      </c>
      <c r="AB583" s="27">
        <f t="shared" ref="AB583:AB646" si="49">(K583+P583+U583+Z583)</f>
        <v>0</v>
      </c>
    </row>
    <row r="584" spans="1:28" x14ac:dyDescent="0.25">
      <c r="A584" s="18"/>
      <c r="B584" s="18" t="s">
        <v>3217</v>
      </c>
      <c r="C584" s="18" t="s">
        <v>3218</v>
      </c>
      <c r="D584" s="3" t="s">
        <v>1639</v>
      </c>
      <c r="E584" s="3" t="s">
        <v>4639</v>
      </c>
      <c r="F584" s="3" t="s">
        <v>42</v>
      </c>
      <c r="G584" s="3" t="s">
        <v>4661</v>
      </c>
      <c r="H584" s="21">
        <v>0</v>
      </c>
      <c r="I584" s="21">
        <v>0</v>
      </c>
      <c r="J584" s="21">
        <v>0</v>
      </c>
      <c r="K584" s="22">
        <f t="shared" si="45"/>
        <v>0</v>
      </c>
      <c r="L584" s="23">
        <v>0</v>
      </c>
      <c r="M584" s="21">
        <v>0</v>
      </c>
      <c r="N584" s="21">
        <v>0</v>
      </c>
      <c r="O584" s="21">
        <v>0</v>
      </c>
      <c r="P584" s="22">
        <f t="shared" si="46"/>
        <v>0</v>
      </c>
      <c r="Q584" s="23">
        <v>0</v>
      </c>
      <c r="R584" s="21">
        <v>0</v>
      </c>
      <c r="S584" s="21">
        <v>0</v>
      </c>
      <c r="T584" s="21">
        <v>0</v>
      </c>
      <c r="U584" s="22">
        <f t="shared" si="47"/>
        <v>0</v>
      </c>
      <c r="V584" s="23">
        <v>0</v>
      </c>
      <c r="W584" s="21">
        <v>0</v>
      </c>
      <c r="X584" s="21">
        <v>0</v>
      </c>
      <c r="Y584" s="21">
        <v>0</v>
      </c>
      <c r="Z584" s="22">
        <f t="shared" si="48"/>
        <v>0</v>
      </c>
      <c r="AA584" s="23">
        <v>0</v>
      </c>
      <c r="AB584" s="27">
        <f t="shared" si="49"/>
        <v>0</v>
      </c>
    </row>
    <row r="585" spans="1:28" x14ac:dyDescent="0.25">
      <c r="A585" s="18"/>
      <c r="B585" s="18" t="s">
        <v>3219</v>
      </c>
      <c r="C585" s="18" t="s">
        <v>3220</v>
      </c>
      <c r="D585" s="3" t="s">
        <v>1640</v>
      </c>
      <c r="E585" s="3" t="s">
        <v>4640</v>
      </c>
      <c r="F585" s="3" t="s">
        <v>42</v>
      </c>
      <c r="G585" s="3" t="s">
        <v>4662</v>
      </c>
      <c r="H585" s="21">
        <v>0</v>
      </c>
      <c r="I585" s="21">
        <v>0</v>
      </c>
      <c r="J585" s="21">
        <v>0</v>
      </c>
      <c r="K585" s="22">
        <f t="shared" si="45"/>
        <v>0</v>
      </c>
      <c r="L585" s="23">
        <v>0</v>
      </c>
      <c r="M585" s="21">
        <v>0</v>
      </c>
      <c r="N585" s="21">
        <v>0</v>
      </c>
      <c r="O585" s="21">
        <v>0</v>
      </c>
      <c r="P585" s="22">
        <f t="shared" si="46"/>
        <v>0</v>
      </c>
      <c r="Q585" s="23">
        <v>0</v>
      </c>
      <c r="R585" s="21">
        <v>0</v>
      </c>
      <c r="S585" s="21">
        <v>0</v>
      </c>
      <c r="T585" s="21">
        <v>0</v>
      </c>
      <c r="U585" s="22">
        <f t="shared" si="47"/>
        <v>0</v>
      </c>
      <c r="V585" s="23">
        <v>0</v>
      </c>
      <c r="W585" s="21">
        <v>0</v>
      </c>
      <c r="X585" s="21">
        <v>0</v>
      </c>
      <c r="Y585" s="21">
        <v>0</v>
      </c>
      <c r="Z585" s="22">
        <f t="shared" si="48"/>
        <v>0</v>
      </c>
      <c r="AA585" s="23">
        <v>0</v>
      </c>
      <c r="AB585" s="27">
        <f t="shared" si="49"/>
        <v>0</v>
      </c>
    </row>
    <row r="586" spans="1:28" x14ac:dyDescent="0.25">
      <c r="A586" s="18"/>
      <c r="B586" s="18" t="s">
        <v>3221</v>
      </c>
      <c r="C586" s="18" t="s">
        <v>3222</v>
      </c>
      <c r="D586" s="3" t="s">
        <v>1641</v>
      </c>
      <c r="E586" s="3" t="s">
        <v>4641</v>
      </c>
      <c r="F586" s="3" t="s">
        <v>42</v>
      </c>
      <c r="G586" s="3" t="s">
        <v>4663</v>
      </c>
      <c r="H586" s="21">
        <v>0</v>
      </c>
      <c r="I586" s="21">
        <v>0</v>
      </c>
      <c r="J586" s="21">
        <v>0</v>
      </c>
      <c r="K586" s="22">
        <f t="shared" si="45"/>
        <v>0</v>
      </c>
      <c r="L586" s="23">
        <v>0</v>
      </c>
      <c r="M586" s="21">
        <v>0</v>
      </c>
      <c r="N586" s="21">
        <v>0</v>
      </c>
      <c r="O586" s="21">
        <v>0</v>
      </c>
      <c r="P586" s="22">
        <f t="shared" si="46"/>
        <v>0</v>
      </c>
      <c r="Q586" s="23">
        <v>0</v>
      </c>
      <c r="R586" s="21">
        <v>0</v>
      </c>
      <c r="S586" s="21">
        <v>0</v>
      </c>
      <c r="T586" s="21">
        <v>0</v>
      </c>
      <c r="U586" s="22">
        <f t="shared" si="47"/>
        <v>0</v>
      </c>
      <c r="V586" s="23">
        <v>0</v>
      </c>
      <c r="W586" s="21">
        <v>0</v>
      </c>
      <c r="X586" s="21">
        <v>0</v>
      </c>
      <c r="Y586" s="21">
        <v>0</v>
      </c>
      <c r="Z586" s="22">
        <f t="shared" si="48"/>
        <v>0</v>
      </c>
      <c r="AA586" s="23">
        <v>0</v>
      </c>
      <c r="AB586" s="27">
        <f t="shared" si="49"/>
        <v>0</v>
      </c>
    </row>
    <row r="587" spans="1:28" x14ac:dyDescent="0.25">
      <c r="A587" s="18"/>
      <c r="B587" s="18" t="s">
        <v>3223</v>
      </c>
      <c r="C587" s="18" t="s">
        <v>3224</v>
      </c>
      <c r="D587" s="3" t="s">
        <v>1642</v>
      </c>
      <c r="E587" s="3" t="s">
        <v>4642</v>
      </c>
      <c r="F587" s="3" t="s">
        <v>42</v>
      </c>
      <c r="G587" s="3" t="s">
        <v>4664</v>
      </c>
      <c r="H587" s="21">
        <v>0</v>
      </c>
      <c r="I587" s="21">
        <v>0</v>
      </c>
      <c r="J587" s="21">
        <v>0</v>
      </c>
      <c r="K587" s="22">
        <f t="shared" si="45"/>
        <v>0</v>
      </c>
      <c r="L587" s="23">
        <v>0</v>
      </c>
      <c r="M587" s="21">
        <v>0</v>
      </c>
      <c r="N587" s="21">
        <v>0</v>
      </c>
      <c r="O587" s="21">
        <v>0</v>
      </c>
      <c r="P587" s="22">
        <f t="shared" si="46"/>
        <v>0</v>
      </c>
      <c r="Q587" s="23">
        <v>0</v>
      </c>
      <c r="R587" s="21">
        <v>0</v>
      </c>
      <c r="S587" s="21">
        <v>0</v>
      </c>
      <c r="T587" s="21">
        <v>0</v>
      </c>
      <c r="U587" s="22">
        <f t="shared" si="47"/>
        <v>0</v>
      </c>
      <c r="V587" s="23">
        <v>0</v>
      </c>
      <c r="W587" s="21">
        <v>0</v>
      </c>
      <c r="X587" s="21">
        <v>0</v>
      </c>
      <c r="Y587" s="21">
        <v>0</v>
      </c>
      <c r="Z587" s="22">
        <f t="shared" si="48"/>
        <v>0</v>
      </c>
      <c r="AA587" s="23">
        <v>0</v>
      </c>
      <c r="AB587" s="27">
        <f t="shared" si="49"/>
        <v>0</v>
      </c>
    </row>
    <row r="588" spans="1:28" x14ac:dyDescent="0.25">
      <c r="A588" s="18"/>
      <c r="B588" s="18" t="s">
        <v>3225</v>
      </c>
      <c r="C588" s="18" t="s">
        <v>3226</v>
      </c>
      <c r="D588" s="3" t="s">
        <v>1643</v>
      </c>
      <c r="E588" s="3" t="s">
        <v>4643</v>
      </c>
      <c r="F588" s="3" t="s">
        <v>42</v>
      </c>
      <c r="G588" s="3" t="s">
        <v>4665</v>
      </c>
      <c r="H588" s="21">
        <v>0</v>
      </c>
      <c r="I588" s="21">
        <v>0</v>
      </c>
      <c r="J588" s="21">
        <v>0</v>
      </c>
      <c r="K588" s="22">
        <f t="shared" si="45"/>
        <v>0</v>
      </c>
      <c r="L588" s="23">
        <v>0</v>
      </c>
      <c r="M588" s="21">
        <v>0</v>
      </c>
      <c r="N588" s="21">
        <v>0</v>
      </c>
      <c r="O588" s="21">
        <v>0</v>
      </c>
      <c r="P588" s="22">
        <f t="shared" si="46"/>
        <v>0</v>
      </c>
      <c r="Q588" s="23">
        <v>0</v>
      </c>
      <c r="R588" s="21">
        <v>0</v>
      </c>
      <c r="S588" s="21">
        <v>0</v>
      </c>
      <c r="T588" s="21">
        <v>0</v>
      </c>
      <c r="U588" s="22">
        <f t="shared" si="47"/>
        <v>0</v>
      </c>
      <c r="V588" s="23">
        <v>0</v>
      </c>
      <c r="W588" s="21">
        <v>0</v>
      </c>
      <c r="X588" s="21">
        <v>0</v>
      </c>
      <c r="Y588" s="21">
        <v>0</v>
      </c>
      <c r="Z588" s="22">
        <f t="shared" si="48"/>
        <v>0</v>
      </c>
      <c r="AA588" s="23">
        <v>0</v>
      </c>
      <c r="AB588" s="27">
        <f t="shared" si="49"/>
        <v>0</v>
      </c>
    </row>
    <row r="589" spans="1:28" x14ac:dyDescent="0.25">
      <c r="A589" s="18"/>
      <c r="B589" s="18" t="s">
        <v>3227</v>
      </c>
      <c r="C589" s="18" t="s">
        <v>3228</v>
      </c>
      <c r="D589" s="3" t="s">
        <v>1644</v>
      </c>
      <c r="E589" s="3" t="s">
        <v>4644</v>
      </c>
      <c r="F589" s="3" t="s">
        <v>42</v>
      </c>
      <c r="G589" s="3" t="s">
        <v>4666</v>
      </c>
      <c r="H589" s="21">
        <v>0</v>
      </c>
      <c r="I589" s="21">
        <v>0</v>
      </c>
      <c r="J589" s="21">
        <v>0</v>
      </c>
      <c r="K589" s="22">
        <f t="shared" si="45"/>
        <v>0</v>
      </c>
      <c r="L589" s="23">
        <v>0</v>
      </c>
      <c r="M589" s="21">
        <v>0</v>
      </c>
      <c r="N589" s="21">
        <v>0</v>
      </c>
      <c r="O589" s="21">
        <v>0</v>
      </c>
      <c r="P589" s="22">
        <f t="shared" si="46"/>
        <v>0</v>
      </c>
      <c r="Q589" s="23">
        <v>0</v>
      </c>
      <c r="R589" s="21">
        <v>0</v>
      </c>
      <c r="S589" s="21">
        <v>0</v>
      </c>
      <c r="T589" s="21">
        <v>0</v>
      </c>
      <c r="U589" s="22">
        <f t="shared" si="47"/>
        <v>0</v>
      </c>
      <c r="V589" s="23">
        <v>0</v>
      </c>
      <c r="W589" s="21">
        <v>0</v>
      </c>
      <c r="X589" s="21">
        <v>0</v>
      </c>
      <c r="Y589" s="21">
        <v>0</v>
      </c>
      <c r="Z589" s="22">
        <f t="shared" si="48"/>
        <v>0</v>
      </c>
      <c r="AA589" s="23">
        <v>0</v>
      </c>
      <c r="AB589" s="27">
        <f t="shared" si="49"/>
        <v>0</v>
      </c>
    </row>
    <row r="590" spans="1:28" x14ac:dyDescent="0.25">
      <c r="A590" s="18"/>
      <c r="B590" s="18" t="s">
        <v>3229</v>
      </c>
      <c r="C590" s="18" t="s">
        <v>3230</v>
      </c>
      <c r="D590" s="3" t="s">
        <v>1645</v>
      </c>
      <c r="E590" s="3" t="s">
        <v>4645</v>
      </c>
      <c r="F590" s="3" t="s">
        <v>42</v>
      </c>
      <c r="G590" s="3" t="s">
        <v>4667</v>
      </c>
      <c r="H590" s="21">
        <v>0</v>
      </c>
      <c r="I590" s="21">
        <v>0</v>
      </c>
      <c r="J590" s="21">
        <v>0</v>
      </c>
      <c r="K590" s="22">
        <f t="shared" si="45"/>
        <v>0</v>
      </c>
      <c r="L590" s="23">
        <v>0</v>
      </c>
      <c r="M590" s="21">
        <v>0</v>
      </c>
      <c r="N590" s="21">
        <v>0</v>
      </c>
      <c r="O590" s="21">
        <v>0</v>
      </c>
      <c r="P590" s="22">
        <f t="shared" si="46"/>
        <v>0</v>
      </c>
      <c r="Q590" s="23">
        <v>0</v>
      </c>
      <c r="R590" s="21">
        <v>0</v>
      </c>
      <c r="S590" s="21">
        <v>0</v>
      </c>
      <c r="T590" s="21">
        <v>0</v>
      </c>
      <c r="U590" s="22">
        <f t="shared" si="47"/>
        <v>0</v>
      </c>
      <c r="V590" s="23">
        <v>0</v>
      </c>
      <c r="W590" s="21">
        <v>0</v>
      </c>
      <c r="X590" s="21">
        <v>0</v>
      </c>
      <c r="Y590" s="21">
        <v>0</v>
      </c>
      <c r="Z590" s="22">
        <f t="shared" si="48"/>
        <v>0</v>
      </c>
      <c r="AA590" s="23">
        <v>0</v>
      </c>
      <c r="AB590" s="27">
        <f t="shared" si="49"/>
        <v>0</v>
      </c>
    </row>
    <row r="591" spans="1:28" x14ac:dyDescent="0.25">
      <c r="A591" s="18"/>
      <c r="B591" s="18" t="s">
        <v>3231</v>
      </c>
      <c r="C591" s="18" t="s">
        <v>3232</v>
      </c>
      <c r="D591" s="3" t="s">
        <v>1646</v>
      </c>
      <c r="E591" s="3" t="s">
        <v>4646</v>
      </c>
      <c r="F591" s="3" t="s">
        <v>42</v>
      </c>
      <c r="G591" s="3" t="s">
        <v>4668</v>
      </c>
      <c r="H591" s="21">
        <v>0</v>
      </c>
      <c r="I591" s="21">
        <v>0</v>
      </c>
      <c r="J591" s="21">
        <v>0</v>
      </c>
      <c r="K591" s="22">
        <f t="shared" si="45"/>
        <v>0</v>
      </c>
      <c r="L591" s="23">
        <v>0</v>
      </c>
      <c r="M591" s="21">
        <v>0</v>
      </c>
      <c r="N591" s="21">
        <v>0</v>
      </c>
      <c r="O591" s="21">
        <v>0</v>
      </c>
      <c r="P591" s="22">
        <f t="shared" si="46"/>
        <v>0</v>
      </c>
      <c r="Q591" s="23">
        <v>0</v>
      </c>
      <c r="R591" s="21">
        <v>0</v>
      </c>
      <c r="S591" s="21">
        <v>0</v>
      </c>
      <c r="T591" s="21">
        <v>0</v>
      </c>
      <c r="U591" s="22">
        <f t="shared" si="47"/>
        <v>0</v>
      </c>
      <c r="V591" s="23">
        <v>0</v>
      </c>
      <c r="W591" s="21">
        <v>0</v>
      </c>
      <c r="X591" s="21">
        <v>0</v>
      </c>
      <c r="Y591" s="21">
        <v>0</v>
      </c>
      <c r="Z591" s="22">
        <f t="shared" si="48"/>
        <v>0</v>
      </c>
      <c r="AA591" s="23">
        <v>0</v>
      </c>
      <c r="AB591" s="27">
        <f t="shared" si="49"/>
        <v>0</v>
      </c>
    </row>
    <row r="592" spans="1:28" x14ac:dyDescent="0.25">
      <c r="A592" s="18"/>
      <c r="B592" s="18" t="s">
        <v>3233</v>
      </c>
      <c r="C592" s="18" t="s">
        <v>3234</v>
      </c>
      <c r="D592" s="3" t="s">
        <v>1647</v>
      </c>
      <c r="E592" s="3" t="s">
        <v>4647</v>
      </c>
      <c r="F592" s="3" t="s">
        <v>42</v>
      </c>
      <c r="G592" s="3" t="s">
        <v>4669</v>
      </c>
      <c r="H592" s="21">
        <v>0</v>
      </c>
      <c r="I592" s="21">
        <v>0</v>
      </c>
      <c r="J592" s="21">
        <v>0</v>
      </c>
      <c r="K592" s="22">
        <f t="shared" si="45"/>
        <v>0</v>
      </c>
      <c r="L592" s="23">
        <v>0</v>
      </c>
      <c r="M592" s="21">
        <v>0</v>
      </c>
      <c r="N592" s="21">
        <v>0</v>
      </c>
      <c r="O592" s="21">
        <v>0</v>
      </c>
      <c r="P592" s="22">
        <f t="shared" si="46"/>
        <v>0</v>
      </c>
      <c r="Q592" s="23">
        <v>0</v>
      </c>
      <c r="R592" s="21">
        <v>0</v>
      </c>
      <c r="S592" s="21">
        <v>0</v>
      </c>
      <c r="T592" s="21">
        <v>0</v>
      </c>
      <c r="U592" s="22">
        <f t="shared" si="47"/>
        <v>0</v>
      </c>
      <c r="V592" s="23">
        <v>0</v>
      </c>
      <c r="W592" s="21">
        <v>0</v>
      </c>
      <c r="X592" s="21">
        <v>0</v>
      </c>
      <c r="Y592" s="21">
        <v>0</v>
      </c>
      <c r="Z592" s="22">
        <f t="shared" si="48"/>
        <v>0</v>
      </c>
      <c r="AA592" s="23">
        <v>0</v>
      </c>
      <c r="AB592" s="27">
        <f t="shared" si="49"/>
        <v>0</v>
      </c>
    </row>
    <row r="593" spans="1:28" x14ac:dyDescent="0.25">
      <c r="A593" s="18"/>
      <c r="B593" s="18" t="s">
        <v>3235</v>
      </c>
      <c r="C593" s="18" t="s">
        <v>3236</v>
      </c>
      <c r="D593" s="3" t="s">
        <v>1648</v>
      </c>
      <c r="E593" s="3" t="s">
        <v>4648</v>
      </c>
      <c r="F593" s="3" t="s">
        <v>42</v>
      </c>
      <c r="G593" s="3" t="s">
        <v>4670</v>
      </c>
      <c r="H593" s="21">
        <v>0</v>
      </c>
      <c r="I593" s="21">
        <v>0</v>
      </c>
      <c r="J593" s="21">
        <v>0</v>
      </c>
      <c r="K593" s="22">
        <f t="shared" si="45"/>
        <v>0</v>
      </c>
      <c r="L593" s="23">
        <v>0</v>
      </c>
      <c r="M593" s="21">
        <v>0</v>
      </c>
      <c r="N593" s="21">
        <v>0</v>
      </c>
      <c r="O593" s="21">
        <v>0</v>
      </c>
      <c r="P593" s="22">
        <f t="shared" si="46"/>
        <v>0</v>
      </c>
      <c r="Q593" s="23">
        <v>0</v>
      </c>
      <c r="R593" s="21">
        <v>0</v>
      </c>
      <c r="S593" s="21">
        <v>0</v>
      </c>
      <c r="T593" s="21">
        <v>0</v>
      </c>
      <c r="U593" s="22">
        <f t="shared" si="47"/>
        <v>0</v>
      </c>
      <c r="V593" s="23">
        <v>0</v>
      </c>
      <c r="W593" s="21">
        <v>0</v>
      </c>
      <c r="X593" s="21">
        <v>0</v>
      </c>
      <c r="Y593" s="21">
        <v>0</v>
      </c>
      <c r="Z593" s="22">
        <f t="shared" si="48"/>
        <v>0</v>
      </c>
      <c r="AA593" s="23">
        <v>0</v>
      </c>
      <c r="AB593" s="27">
        <f t="shared" si="49"/>
        <v>0</v>
      </c>
    </row>
    <row r="594" spans="1:28" x14ac:dyDescent="0.25">
      <c r="A594" s="18"/>
      <c r="B594" s="18" t="s">
        <v>3237</v>
      </c>
      <c r="C594" s="18" t="s">
        <v>3238</v>
      </c>
      <c r="D594" s="3" t="s">
        <v>1649</v>
      </c>
      <c r="E594" s="3" t="s">
        <v>4649</v>
      </c>
      <c r="F594" s="3" t="s">
        <v>42</v>
      </c>
      <c r="G594" s="3" t="s">
        <v>4671</v>
      </c>
      <c r="H594" s="21">
        <v>0</v>
      </c>
      <c r="I594" s="21">
        <v>0</v>
      </c>
      <c r="J594" s="21">
        <v>0</v>
      </c>
      <c r="K594" s="22">
        <f t="shared" si="45"/>
        <v>0</v>
      </c>
      <c r="L594" s="23">
        <v>0</v>
      </c>
      <c r="M594" s="21">
        <v>0</v>
      </c>
      <c r="N594" s="21">
        <v>0</v>
      </c>
      <c r="O594" s="21">
        <v>0</v>
      </c>
      <c r="P594" s="22">
        <f t="shared" si="46"/>
        <v>0</v>
      </c>
      <c r="Q594" s="23">
        <v>0</v>
      </c>
      <c r="R594" s="21">
        <v>0</v>
      </c>
      <c r="S594" s="21">
        <v>0</v>
      </c>
      <c r="T594" s="21">
        <v>0</v>
      </c>
      <c r="U594" s="22">
        <f t="shared" si="47"/>
        <v>0</v>
      </c>
      <c r="V594" s="23">
        <v>0</v>
      </c>
      <c r="W594" s="21">
        <v>0</v>
      </c>
      <c r="X594" s="21">
        <v>0</v>
      </c>
      <c r="Y594" s="21">
        <v>0</v>
      </c>
      <c r="Z594" s="22">
        <f t="shared" si="48"/>
        <v>0</v>
      </c>
      <c r="AA594" s="23">
        <v>0</v>
      </c>
      <c r="AB594" s="27">
        <f t="shared" si="49"/>
        <v>0</v>
      </c>
    </row>
    <row r="595" spans="1:28" x14ac:dyDescent="0.25">
      <c r="A595" s="18"/>
      <c r="B595" s="18" t="s">
        <v>3239</v>
      </c>
      <c r="C595" s="18" t="s">
        <v>3240</v>
      </c>
      <c r="D595" s="3" t="s">
        <v>1650</v>
      </c>
      <c r="E595" s="3" t="s">
        <v>4650</v>
      </c>
      <c r="F595" s="3" t="s">
        <v>42</v>
      </c>
      <c r="G595" s="3" t="s">
        <v>4672</v>
      </c>
      <c r="H595" s="21">
        <v>0</v>
      </c>
      <c r="I595" s="21">
        <v>0</v>
      </c>
      <c r="J595" s="21">
        <v>0</v>
      </c>
      <c r="K595" s="22">
        <f t="shared" si="45"/>
        <v>0</v>
      </c>
      <c r="L595" s="23">
        <v>0</v>
      </c>
      <c r="M595" s="21">
        <v>0</v>
      </c>
      <c r="N595" s="21">
        <v>0</v>
      </c>
      <c r="O595" s="21">
        <v>0</v>
      </c>
      <c r="P595" s="22">
        <f t="shared" si="46"/>
        <v>0</v>
      </c>
      <c r="Q595" s="23">
        <v>0</v>
      </c>
      <c r="R595" s="21">
        <v>0</v>
      </c>
      <c r="S595" s="21">
        <v>0</v>
      </c>
      <c r="T595" s="21">
        <v>0</v>
      </c>
      <c r="U595" s="22">
        <f t="shared" si="47"/>
        <v>0</v>
      </c>
      <c r="V595" s="23">
        <v>0</v>
      </c>
      <c r="W595" s="21">
        <v>0</v>
      </c>
      <c r="X595" s="21">
        <v>0</v>
      </c>
      <c r="Y595" s="21">
        <v>0</v>
      </c>
      <c r="Z595" s="22">
        <f t="shared" si="48"/>
        <v>0</v>
      </c>
      <c r="AA595" s="23">
        <v>0</v>
      </c>
      <c r="AB595" s="27">
        <f t="shared" si="49"/>
        <v>0</v>
      </c>
    </row>
    <row r="596" spans="1:28" x14ac:dyDescent="0.25">
      <c r="A596" s="18"/>
      <c r="B596" s="18" t="s">
        <v>3241</v>
      </c>
      <c r="C596" s="18" t="s">
        <v>3242</v>
      </c>
      <c r="D596" s="3" t="s">
        <v>1651</v>
      </c>
      <c r="E596" s="3" t="s">
        <v>4651</v>
      </c>
      <c r="F596" s="3" t="s">
        <v>42</v>
      </c>
      <c r="G596" s="3" t="s">
        <v>4673</v>
      </c>
      <c r="H596" s="21">
        <v>0</v>
      </c>
      <c r="I596" s="21">
        <v>0</v>
      </c>
      <c r="J596" s="21">
        <v>0</v>
      </c>
      <c r="K596" s="22">
        <f t="shared" si="45"/>
        <v>0</v>
      </c>
      <c r="L596" s="23">
        <v>0</v>
      </c>
      <c r="M596" s="21">
        <v>0</v>
      </c>
      <c r="N596" s="21">
        <v>0</v>
      </c>
      <c r="O596" s="21">
        <v>0</v>
      </c>
      <c r="P596" s="22">
        <f t="shared" si="46"/>
        <v>0</v>
      </c>
      <c r="Q596" s="23">
        <v>0</v>
      </c>
      <c r="R596" s="21">
        <v>0</v>
      </c>
      <c r="S596" s="21">
        <v>0</v>
      </c>
      <c r="T596" s="21">
        <v>0</v>
      </c>
      <c r="U596" s="22">
        <f t="shared" si="47"/>
        <v>0</v>
      </c>
      <c r="V596" s="23">
        <v>0</v>
      </c>
      <c r="W596" s="21">
        <v>0</v>
      </c>
      <c r="X596" s="21">
        <v>0</v>
      </c>
      <c r="Y596" s="21">
        <v>0</v>
      </c>
      <c r="Z596" s="22">
        <f t="shared" si="48"/>
        <v>0</v>
      </c>
      <c r="AA596" s="23">
        <v>0</v>
      </c>
      <c r="AB596" s="27">
        <f t="shared" si="49"/>
        <v>0</v>
      </c>
    </row>
    <row r="597" spans="1:28" x14ac:dyDescent="0.25">
      <c r="A597" s="18"/>
      <c r="B597" s="18" t="s">
        <v>3243</v>
      </c>
      <c r="C597" s="18" t="s">
        <v>3244</v>
      </c>
      <c r="D597" s="3" t="s">
        <v>1652</v>
      </c>
      <c r="E597" s="3" t="s">
        <v>4652</v>
      </c>
      <c r="F597" s="3" t="s">
        <v>42</v>
      </c>
      <c r="G597" s="3" t="s">
        <v>4674</v>
      </c>
      <c r="H597" s="21">
        <v>0</v>
      </c>
      <c r="I597" s="21">
        <v>0</v>
      </c>
      <c r="J597" s="21">
        <v>0</v>
      </c>
      <c r="K597" s="22">
        <f t="shared" si="45"/>
        <v>0</v>
      </c>
      <c r="L597" s="23">
        <v>0</v>
      </c>
      <c r="M597" s="21">
        <v>0</v>
      </c>
      <c r="N597" s="21">
        <v>0</v>
      </c>
      <c r="O597" s="21">
        <v>0</v>
      </c>
      <c r="P597" s="22">
        <f t="shared" si="46"/>
        <v>0</v>
      </c>
      <c r="Q597" s="23">
        <v>0</v>
      </c>
      <c r="R597" s="21">
        <v>0</v>
      </c>
      <c r="S597" s="21">
        <v>0</v>
      </c>
      <c r="T597" s="21">
        <v>0</v>
      </c>
      <c r="U597" s="22">
        <f t="shared" si="47"/>
        <v>0</v>
      </c>
      <c r="V597" s="23">
        <v>0</v>
      </c>
      <c r="W597" s="21">
        <v>0</v>
      </c>
      <c r="X597" s="21">
        <v>0</v>
      </c>
      <c r="Y597" s="21">
        <v>0</v>
      </c>
      <c r="Z597" s="22">
        <f t="shared" si="48"/>
        <v>0</v>
      </c>
      <c r="AA597" s="23">
        <v>0</v>
      </c>
      <c r="AB597" s="27">
        <f t="shared" si="49"/>
        <v>0</v>
      </c>
    </row>
    <row r="598" spans="1:28" x14ac:dyDescent="0.25">
      <c r="A598" s="18"/>
      <c r="B598" s="18" t="s">
        <v>3245</v>
      </c>
      <c r="C598" s="18" t="s">
        <v>3246</v>
      </c>
      <c r="D598" s="3" t="s">
        <v>1653</v>
      </c>
      <c r="E598" s="3" t="s">
        <v>4653</v>
      </c>
      <c r="F598" s="3" t="s">
        <v>42</v>
      </c>
      <c r="G598" s="3" t="s">
        <v>4675</v>
      </c>
      <c r="H598" s="21">
        <v>0</v>
      </c>
      <c r="I598" s="21">
        <v>0</v>
      </c>
      <c r="J598" s="21">
        <v>0</v>
      </c>
      <c r="K598" s="22">
        <f t="shared" si="45"/>
        <v>0</v>
      </c>
      <c r="L598" s="23">
        <v>0</v>
      </c>
      <c r="M598" s="21">
        <v>0</v>
      </c>
      <c r="N598" s="21">
        <v>0</v>
      </c>
      <c r="O598" s="21">
        <v>0</v>
      </c>
      <c r="P598" s="22">
        <f t="shared" si="46"/>
        <v>0</v>
      </c>
      <c r="Q598" s="23">
        <v>0</v>
      </c>
      <c r="R598" s="21">
        <v>0</v>
      </c>
      <c r="S598" s="21">
        <v>0</v>
      </c>
      <c r="T598" s="21">
        <v>0</v>
      </c>
      <c r="U598" s="22">
        <f t="shared" si="47"/>
        <v>0</v>
      </c>
      <c r="V598" s="23">
        <v>0</v>
      </c>
      <c r="W598" s="21">
        <v>0</v>
      </c>
      <c r="X598" s="21">
        <v>0</v>
      </c>
      <c r="Y598" s="21">
        <v>0</v>
      </c>
      <c r="Z598" s="22">
        <f t="shared" si="48"/>
        <v>0</v>
      </c>
      <c r="AA598" s="23">
        <v>0</v>
      </c>
      <c r="AB598" s="27">
        <f t="shared" si="49"/>
        <v>0</v>
      </c>
    </row>
    <row r="599" spans="1:28" x14ac:dyDescent="0.25">
      <c r="A599" s="18"/>
      <c r="B599" s="18" t="s">
        <v>3247</v>
      </c>
      <c r="C599" s="18" t="s">
        <v>3248</v>
      </c>
      <c r="D599" s="3" t="s">
        <v>1654</v>
      </c>
      <c r="E599" s="3" t="s">
        <v>4654</v>
      </c>
      <c r="F599" s="3" t="s">
        <v>42</v>
      </c>
      <c r="G599" s="3" t="s">
        <v>4676</v>
      </c>
      <c r="H599" s="21">
        <v>0</v>
      </c>
      <c r="I599" s="21">
        <v>0</v>
      </c>
      <c r="J599" s="21">
        <v>0</v>
      </c>
      <c r="K599" s="22">
        <f t="shared" si="45"/>
        <v>0</v>
      </c>
      <c r="L599" s="23">
        <v>0</v>
      </c>
      <c r="M599" s="21">
        <v>0</v>
      </c>
      <c r="N599" s="21">
        <v>0</v>
      </c>
      <c r="O599" s="21">
        <v>0</v>
      </c>
      <c r="P599" s="22">
        <f t="shared" si="46"/>
        <v>0</v>
      </c>
      <c r="Q599" s="23">
        <v>0</v>
      </c>
      <c r="R599" s="21">
        <v>0</v>
      </c>
      <c r="S599" s="21">
        <v>0</v>
      </c>
      <c r="T599" s="21">
        <v>0</v>
      </c>
      <c r="U599" s="22">
        <f t="shared" si="47"/>
        <v>0</v>
      </c>
      <c r="V599" s="23">
        <v>0</v>
      </c>
      <c r="W599" s="21">
        <v>0</v>
      </c>
      <c r="X599" s="21">
        <v>0</v>
      </c>
      <c r="Y599" s="21">
        <v>0</v>
      </c>
      <c r="Z599" s="22">
        <f t="shared" si="48"/>
        <v>0</v>
      </c>
      <c r="AA599" s="23">
        <v>0</v>
      </c>
      <c r="AB599" s="27">
        <f t="shared" si="49"/>
        <v>0</v>
      </c>
    </row>
    <row r="600" spans="1:28" x14ac:dyDescent="0.25">
      <c r="A600" s="18"/>
      <c r="B600" s="18" t="s">
        <v>3249</v>
      </c>
      <c r="C600" s="18" t="s">
        <v>3250</v>
      </c>
      <c r="D600" s="3" t="s">
        <v>1655</v>
      </c>
      <c r="E600" s="3" t="s">
        <v>4655</v>
      </c>
      <c r="F600" s="3" t="s">
        <v>42</v>
      </c>
      <c r="G600" s="3" t="s">
        <v>4677</v>
      </c>
      <c r="H600" s="21">
        <v>0</v>
      </c>
      <c r="I600" s="21">
        <v>0</v>
      </c>
      <c r="J600" s="21">
        <v>0</v>
      </c>
      <c r="K600" s="22">
        <f t="shared" si="45"/>
        <v>0</v>
      </c>
      <c r="L600" s="23">
        <v>0</v>
      </c>
      <c r="M600" s="21">
        <v>0</v>
      </c>
      <c r="N600" s="21">
        <v>0</v>
      </c>
      <c r="O600" s="21">
        <v>0</v>
      </c>
      <c r="P600" s="22">
        <f t="shared" si="46"/>
        <v>0</v>
      </c>
      <c r="Q600" s="23">
        <v>0</v>
      </c>
      <c r="R600" s="21">
        <v>0</v>
      </c>
      <c r="S600" s="21">
        <v>0</v>
      </c>
      <c r="T600" s="21">
        <v>0</v>
      </c>
      <c r="U600" s="22">
        <f t="shared" si="47"/>
        <v>0</v>
      </c>
      <c r="V600" s="23">
        <v>0</v>
      </c>
      <c r="W600" s="21">
        <v>0</v>
      </c>
      <c r="X600" s="21">
        <v>0</v>
      </c>
      <c r="Y600" s="21">
        <v>0</v>
      </c>
      <c r="Z600" s="22">
        <f t="shared" si="48"/>
        <v>0</v>
      </c>
      <c r="AA600" s="23">
        <v>0</v>
      </c>
      <c r="AB600" s="27">
        <f t="shared" si="49"/>
        <v>0</v>
      </c>
    </row>
    <row r="601" spans="1:28" x14ac:dyDescent="0.25">
      <c r="A601" s="18"/>
      <c r="B601" s="18" t="s">
        <v>3251</v>
      </c>
      <c r="C601" s="18" t="s">
        <v>3252</v>
      </c>
      <c r="D601" s="3" t="s">
        <v>1656</v>
      </c>
      <c r="E601" s="3" t="s">
        <v>4656</v>
      </c>
      <c r="F601" s="3" t="s">
        <v>42</v>
      </c>
      <c r="G601" s="3" t="s">
        <v>4678</v>
      </c>
      <c r="H601" s="21">
        <v>0</v>
      </c>
      <c r="I601" s="21">
        <v>0</v>
      </c>
      <c r="J601" s="21">
        <v>0</v>
      </c>
      <c r="K601" s="22">
        <f t="shared" si="45"/>
        <v>0</v>
      </c>
      <c r="L601" s="23">
        <v>0</v>
      </c>
      <c r="M601" s="21">
        <v>0</v>
      </c>
      <c r="N601" s="21">
        <v>0</v>
      </c>
      <c r="O601" s="21">
        <v>0</v>
      </c>
      <c r="P601" s="22">
        <f t="shared" si="46"/>
        <v>0</v>
      </c>
      <c r="Q601" s="23">
        <v>0</v>
      </c>
      <c r="R601" s="21">
        <v>0</v>
      </c>
      <c r="S601" s="21">
        <v>0</v>
      </c>
      <c r="T601" s="21">
        <v>0</v>
      </c>
      <c r="U601" s="22">
        <f t="shared" si="47"/>
        <v>0</v>
      </c>
      <c r="V601" s="23">
        <v>0</v>
      </c>
      <c r="W601" s="21">
        <v>0</v>
      </c>
      <c r="X601" s="21">
        <v>0</v>
      </c>
      <c r="Y601" s="21">
        <v>0</v>
      </c>
      <c r="Z601" s="22">
        <f t="shared" si="48"/>
        <v>0</v>
      </c>
      <c r="AA601" s="23">
        <v>0</v>
      </c>
      <c r="AB601" s="27">
        <f t="shared" si="49"/>
        <v>0</v>
      </c>
    </row>
    <row r="602" spans="1:28" x14ac:dyDescent="0.25">
      <c r="A602" s="18"/>
      <c r="B602" s="18" t="s">
        <v>3253</v>
      </c>
      <c r="C602" s="18" t="s">
        <v>3254</v>
      </c>
      <c r="D602" s="3" t="s">
        <v>1657</v>
      </c>
      <c r="E602" s="3" t="s">
        <v>4657</v>
      </c>
      <c r="F602" s="3" t="s">
        <v>42</v>
      </c>
      <c r="G602" s="3" t="s">
        <v>4679</v>
      </c>
      <c r="H602" s="21">
        <v>0</v>
      </c>
      <c r="I602" s="21">
        <v>0</v>
      </c>
      <c r="J602" s="21">
        <v>0</v>
      </c>
      <c r="K602" s="22">
        <f t="shared" si="45"/>
        <v>0</v>
      </c>
      <c r="L602" s="23">
        <v>0</v>
      </c>
      <c r="M602" s="21">
        <v>0</v>
      </c>
      <c r="N602" s="21">
        <v>0</v>
      </c>
      <c r="O602" s="21">
        <v>0</v>
      </c>
      <c r="P602" s="22">
        <f t="shared" si="46"/>
        <v>0</v>
      </c>
      <c r="Q602" s="23">
        <v>0</v>
      </c>
      <c r="R602" s="21">
        <v>0</v>
      </c>
      <c r="S602" s="21">
        <v>0</v>
      </c>
      <c r="T602" s="21">
        <v>0</v>
      </c>
      <c r="U602" s="22">
        <f t="shared" si="47"/>
        <v>0</v>
      </c>
      <c r="V602" s="23">
        <v>0</v>
      </c>
      <c r="W602" s="21">
        <v>0</v>
      </c>
      <c r="X602" s="21">
        <v>0</v>
      </c>
      <c r="Y602" s="21">
        <v>0</v>
      </c>
      <c r="Z602" s="22">
        <f t="shared" si="48"/>
        <v>0</v>
      </c>
      <c r="AA602" s="23">
        <v>0</v>
      </c>
      <c r="AB602" s="27">
        <f t="shared" si="49"/>
        <v>0</v>
      </c>
    </row>
    <row r="603" spans="1:28" x14ac:dyDescent="0.25">
      <c r="A603" s="18"/>
      <c r="B603" s="18" t="s">
        <v>3255</v>
      </c>
      <c r="C603" s="18" t="s">
        <v>3256</v>
      </c>
      <c r="D603" s="3" t="s">
        <v>1658</v>
      </c>
      <c r="E603" s="3" t="s">
        <v>4658</v>
      </c>
      <c r="F603" s="3" t="s">
        <v>42</v>
      </c>
      <c r="G603" s="3" t="s">
        <v>4680</v>
      </c>
      <c r="H603" s="21">
        <v>0</v>
      </c>
      <c r="I603" s="21">
        <v>0</v>
      </c>
      <c r="J603" s="21">
        <v>0</v>
      </c>
      <c r="K603" s="22">
        <f t="shared" si="45"/>
        <v>0</v>
      </c>
      <c r="L603" s="23">
        <v>0</v>
      </c>
      <c r="M603" s="21">
        <v>0</v>
      </c>
      <c r="N603" s="21">
        <v>0</v>
      </c>
      <c r="O603" s="21">
        <v>0</v>
      </c>
      <c r="P603" s="22">
        <f t="shared" si="46"/>
        <v>0</v>
      </c>
      <c r="Q603" s="23">
        <v>0</v>
      </c>
      <c r="R603" s="21">
        <v>0</v>
      </c>
      <c r="S603" s="21">
        <v>0</v>
      </c>
      <c r="T603" s="21">
        <v>0</v>
      </c>
      <c r="U603" s="22">
        <f t="shared" si="47"/>
        <v>0</v>
      </c>
      <c r="V603" s="23">
        <v>0</v>
      </c>
      <c r="W603" s="21">
        <v>0</v>
      </c>
      <c r="X603" s="21">
        <v>0</v>
      </c>
      <c r="Y603" s="21">
        <v>0</v>
      </c>
      <c r="Z603" s="22">
        <f t="shared" si="48"/>
        <v>0</v>
      </c>
      <c r="AA603" s="23">
        <v>0</v>
      </c>
      <c r="AB603" s="27">
        <f t="shared" si="49"/>
        <v>0</v>
      </c>
    </row>
    <row r="604" spans="1:28" x14ac:dyDescent="0.25">
      <c r="A604" s="18"/>
      <c r="B604" s="18" t="s">
        <v>3257</v>
      </c>
      <c r="C604" s="18" t="s">
        <v>3258</v>
      </c>
      <c r="D604" s="3" t="s">
        <v>1659</v>
      </c>
      <c r="E604" s="3" t="s">
        <v>4659</v>
      </c>
      <c r="F604" s="3" t="s">
        <v>42</v>
      </c>
      <c r="G604" s="3" t="s">
        <v>4681</v>
      </c>
      <c r="H604" s="21">
        <v>0</v>
      </c>
      <c r="I604" s="21">
        <v>0</v>
      </c>
      <c r="J604" s="21">
        <v>0</v>
      </c>
      <c r="K604" s="22">
        <f t="shared" si="45"/>
        <v>0</v>
      </c>
      <c r="L604" s="23">
        <v>0</v>
      </c>
      <c r="M604" s="21">
        <v>0</v>
      </c>
      <c r="N604" s="21">
        <v>0</v>
      </c>
      <c r="O604" s="21">
        <v>0</v>
      </c>
      <c r="P604" s="22">
        <f t="shared" si="46"/>
        <v>0</v>
      </c>
      <c r="Q604" s="23">
        <v>0</v>
      </c>
      <c r="R604" s="21">
        <v>0</v>
      </c>
      <c r="S604" s="21">
        <v>0</v>
      </c>
      <c r="T604" s="21">
        <v>0</v>
      </c>
      <c r="U604" s="22">
        <f t="shared" si="47"/>
        <v>0</v>
      </c>
      <c r="V604" s="23">
        <v>0</v>
      </c>
      <c r="W604" s="21">
        <v>0</v>
      </c>
      <c r="X604" s="21">
        <v>0</v>
      </c>
      <c r="Y604" s="21">
        <v>0</v>
      </c>
      <c r="Z604" s="22">
        <f t="shared" si="48"/>
        <v>0</v>
      </c>
      <c r="AA604" s="23">
        <v>0</v>
      </c>
      <c r="AB604" s="27">
        <f t="shared" si="49"/>
        <v>0</v>
      </c>
    </row>
    <row r="605" spans="1:28" x14ac:dyDescent="0.25">
      <c r="A605" s="18"/>
      <c r="B605" s="18" t="s">
        <v>3259</v>
      </c>
      <c r="C605" s="18" t="s">
        <v>3260</v>
      </c>
      <c r="D605" s="3" t="s">
        <v>1660</v>
      </c>
      <c r="E605" s="3" t="s">
        <v>4660</v>
      </c>
      <c r="F605" s="3" t="s">
        <v>42</v>
      </c>
      <c r="G605" s="3" t="s">
        <v>4682</v>
      </c>
      <c r="H605" s="21">
        <v>0</v>
      </c>
      <c r="I605" s="21">
        <v>0</v>
      </c>
      <c r="J605" s="21">
        <v>0</v>
      </c>
      <c r="K605" s="22">
        <f t="shared" si="45"/>
        <v>0</v>
      </c>
      <c r="L605" s="23">
        <v>0</v>
      </c>
      <c r="M605" s="21">
        <v>0</v>
      </c>
      <c r="N605" s="21">
        <v>0</v>
      </c>
      <c r="O605" s="21">
        <v>0</v>
      </c>
      <c r="P605" s="22">
        <f t="shared" si="46"/>
        <v>0</v>
      </c>
      <c r="Q605" s="23">
        <v>0</v>
      </c>
      <c r="R605" s="21">
        <v>0</v>
      </c>
      <c r="S605" s="21">
        <v>0</v>
      </c>
      <c r="T605" s="21">
        <v>0</v>
      </c>
      <c r="U605" s="22">
        <f t="shared" si="47"/>
        <v>0</v>
      </c>
      <c r="V605" s="23">
        <v>0</v>
      </c>
      <c r="W605" s="21">
        <v>0</v>
      </c>
      <c r="X605" s="21">
        <v>0</v>
      </c>
      <c r="Y605" s="21">
        <v>0</v>
      </c>
      <c r="Z605" s="22">
        <f t="shared" si="48"/>
        <v>0</v>
      </c>
      <c r="AA605" s="23">
        <v>0</v>
      </c>
      <c r="AB605" s="27">
        <f t="shared" si="49"/>
        <v>0</v>
      </c>
    </row>
    <row r="606" spans="1:28" x14ac:dyDescent="0.25">
      <c r="A606" s="18"/>
      <c r="B606" s="18" t="s">
        <v>3261</v>
      </c>
      <c r="C606" s="18" t="s">
        <v>3262</v>
      </c>
      <c r="D606" s="3" t="s">
        <v>1661</v>
      </c>
      <c r="E606" s="3" t="s">
        <v>4661</v>
      </c>
      <c r="F606" s="3" t="s">
        <v>42</v>
      </c>
      <c r="G606" s="3" t="s">
        <v>4683</v>
      </c>
      <c r="H606" s="21">
        <v>0</v>
      </c>
      <c r="I606" s="21">
        <v>0</v>
      </c>
      <c r="J606" s="21">
        <v>0</v>
      </c>
      <c r="K606" s="22">
        <f t="shared" si="45"/>
        <v>0</v>
      </c>
      <c r="L606" s="23">
        <v>0</v>
      </c>
      <c r="M606" s="21">
        <v>0</v>
      </c>
      <c r="N606" s="21">
        <v>0</v>
      </c>
      <c r="O606" s="21">
        <v>0</v>
      </c>
      <c r="P606" s="22">
        <f t="shared" si="46"/>
        <v>0</v>
      </c>
      <c r="Q606" s="23">
        <v>0</v>
      </c>
      <c r="R606" s="21">
        <v>0</v>
      </c>
      <c r="S606" s="21">
        <v>0</v>
      </c>
      <c r="T606" s="21">
        <v>0</v>
      </c>
      <c r="U606" s="22">
        <f t="shared" si="47"/>
        <v>0</v>
      </c>
      <c r="V606" s="23">
        <v>0</v>
      </c>
      <c r="W606" s="21">
        <v>0</v>
      </c>
      <c r="X606" s="21">
        <v>0</v>
      </c>
      <c r="Y606" s="21">
        <v>0</v>
      </c>
      <c r="Z606" s="22">
        <f t="shared" si="48"/>
        <v>0</v>
      </c>
      <c r="AA606" s="23">
        <v>0</v>
      </c>
      <c r="AB606" s="27">
        <f t="shared" si="49"/>
        <v>0</v>
      </c>
    </row>
    <row r="607" spans="1:28" x14ac:dyDescent="0.25">
      <c r="A607" s="18"/>
      <c r="B607" s="18" t="s">
        <v>3263</v>
      </c>
      <c r="C607" s="18" t="s">
        <v>3264</v>
      </c>
      <c r="D607" s="3" t="s">
        <v>1662</v>
      </c>
      <c r="E607" s="3" t="s">
        <v>4662</v>
      </c>
      <c r="F607" s="3" t="s">
        <v>42</v>
      </c>
      <c r="G607" s="3" t="s">
        <v>4684</v>
      </c>
      <c r="H607" s="21">
        <v>0</v>
      </c>
      <c r="I607" s="21">
        <v>0</v>
      </c>
      <c r="J607" s="21">
        <v>0</v>
      </c>
      <c r="K607" s="22">
        <f t="shared" si="45"/>
        <v>0</v>
      </c>
      <c r="L607" s="23">
        <v>0</v>
      </c>
      <c r="M607" s="21">
        <v>0</v>
      </c>
      <c r="N607" s="21">
        <v>0</v>
      </c>
      <c r="O607" s="21">
        <v>0</v>
      </c>
      <c r="P607" s="22">
        <f t="shared" si="46"/>
        <v>0</v>
      </c>
      <c r="Q607" s="23">
        <v>0</v>
      </c>
      <c r="R607" s="21">
        <v>0</v>
      </c>
      <c r="S607" s="21">
        <v>0</v>
      </c>
      <c r="T607" s="21">
        <v>0</v>
      </c>
      <c r="U607" s="22">
        <f t="shared" si="47"/>
        <v>0</v>
      </c>
      <c r="V607" s="23">
        <v>0</v>
      </c>
      <c r="W607" s="21">
        <v>0</v>
      </c>
      <c r="X607" s="21">
        <v>0</v>
      </c>
      <c r="Y607" s="21">
        <v>0</v>
      </c>
      <c r="Z607" s="22">
        <f t="shared" si="48"/>
        <v>0</v>
      </c>
      <c r="AA607" s="23">
        <v>0</v>
      </c>
      <c r="AB607" s="27">
        <f t="shared" si="49"/>
        <v>0</v>
      </c>
    </row>
    <row r="608" spans="1:28" x14ac:dyDescent="0.25">
      <c r="A608" s="18"/>
      <c r="B608" s="18" t="s">
        <v>3265</v>
      </c>
      <c r="C608" s="18" t="s">
        <v>3266</v>
      </c>
      <c r="D608" s="3" t="s">
        <v>1663</v>
      </c>
      <c r="E608" s="3" t="s">
        <v>4663</v>
      </c>
      <c r="F608" s="3" t="s">
        <v>42</v>
      </c>
      <c r="G608" s="3" t="s">
        <v>4685</v>
      </c>
      <c r="H608" s="21">
        <v>0</v>
      </c>
      <c r="I608" s="21">
        <v>0</v>
      </c>
      <c r="J608" s="21">
        <v>0</v>
      </c>
      <c r="K608" s="22">
        <f t="shared" si="45"/>
        <v>0</v>
      </c>
      <c r="L608" s="23">
        <v>0</v>
      </c>
      <c r="M608" s="21">
        <v>0</v>
      </c>
      <c r="N608" s="21">
        <v>0</v>
      </c>
      <c r="O608" s="21">
        <v>0</v>
      </c>
      <c r="P608" s="22">
        <f t="shared" si="46"/>
        <v>0</v>
      </c>
      <c r="Q608" s="23">
        <v>0</v>
      </c>
      <c r="R608" s="21">
        <v>0</v>
      </c>
      <c r="S608" s="21">
        <v>0</v>
      </c>
      <c r="T608" s="21">
        <v>0</v>
      </c>
      <c r="U608" s="22">
        <f t="shared" si="47"/>
        <v>0</v>
      </c>
      <c r="V608" s="23">
        <v>0</v>
      </c>
      <c r="W608" s="21">
        <v>0</v>
      </c>
      <c r="X608" s="21">
        <v>0</v>
      </c>
      <c r="Y608" s="21">
        <v>0</v>
      </c>
      <c r="Z608" s="22">
        <f t="shared" si="48"/>
        <v>0</v>
      </c>
      <c r="AA608" s="23">
        <v>0</v>
      </c>
      <c r="AB608" s="27">
        <f t="shared" si="49"/>
        <v>0</v>
      </c>
    </row>
    <row r="609" spans="1:28" x14ac:dyDescent="0.25">
      <c r="A609" s="18"/>
      <c r="B609" s="18" t="s">
        <v>3267</v>
      </c>
      <c r="C609" s="18" t="s">
        <v>3268</v>
      </c>
      <c r="D609" s="3" t="s">
        <v>1664</v>
      </c>
      <c r="E609" s="3" t="s">
        <v>4664</v>
      </c>
      <c r="F609" s="3" t="s">
        <v>42</v>
      </c>
      <c r="G609" s="3" t="s">
        <v>4686</v>
      </c>
      <c r="H609" s="21">
        <v>0</v>
      </c>
      <c r="I609" s="21">
        <v>0</v>
      </c>
      <c r="J609" s="21">
        <v>0</v>
      </c>
      <c r="K609" s="22">
        <f t="shared" si="45"/>
        <v>0</v>
      </c>
      <c r="L609" s="23">
        <v>0</v>
      </c>
      <c r="M609" s="21">
        <v>0</v>
      </c>
      <c r="N609" s="21">
        <v>0</v>
      </c>
      <c r="O609" s="21">
        <v>0</v>
      </c>
      <c r="P609" s="22">
        <f t="shared" si="46"/>
        <v>0</v>
      </c>
      <c r="Q609" s="23">
        <v>0</v>
      </c>
      <c r="R609" s="21">
        <v>0</v>
      </c>
      <c r="S609" s="21">
        <v>0</v>
      </c>
      <c r="T609" s="21">
        <v>0</v>
      </c>
      <c r="U609" s="22">
        <f t="shared" si="47"/>
        <v>0</v>
      </c>
      <c r="V609" s="23">
        <v>0</v>
      </c>
      <c r="W609" s="21">
        <v>0</v>
      </c>
      <c r="X609" s="21">
        <v>0</v>
      </c>
      <c r="Y609" s="21">
        <v>0</v>
      </c>
      <c r="Z609" s="22">
        <f t="shared" si="48"/>
        <v>0</v>
      </c>
      <c r="AA609" s="23">
        <v>0</v>
      </c>
      <c r="AB609" s="27">
        <f t="shared" si="49"/>
        <v>0</v>
      </c>
    </row>
    <row r="610" spans="1:28" x14ac:dyDescent="0.25">
      <c r="A610" s="18"/>
      <c r="B610" s="18" t="s">
        <v>3269</v>
      </c>
      <c r="C610" s="18" t="s">
        <v>3270</v>
      </c>
      <c r="D610" s="3" t="s">
        <v>1665</v>
      </c>
      <c r="E610" s="3" t="s">
        <v>4665</v>
      </c>
      <c r="F610" s="3" t="s">
        <v>42</v>
      </c>
      <c r="G610" s="3" t="s">
        <v>4687</v>
      </c>
      <c r="H610" s="21">
        <v>0</v>
      </c>
      <c r="I610" s="21">
        <v>0</v>
      </c>
      <c r="J610" s="21">
        <v>0</v>
      </c>
      <c r="K610" s="22">
        <f t="shared" si="45"/>
        <v>0</v>
      </c>
      <c r="L610" s="23">
        <v>0</v>
      </c>
      <c r="M610" s="21">
        <v>0</v>
      </c>
      <c r="N610" s="21">
        <v>0</v>
      </c>
      <c r="O610" s="21">
        <v>0</v>
      </c>
      <c r="P610" s="22">
        <f t="shared" si="46"/>
        <v>0</v>
      </c>
      <c r="Q610" s="23">
        <v>0</v>
      </c>
      <c r="R610" s="21">
        <v>0</v>
      </c>
      <c r="S610" s="21">
        <v>0</v>
      </c>
      <c r="T610" s="21">
        <v>0</v>
      </c>
      <c r="U610" s="22">
        <f t="shared" si="47"/>
        <v>0</v>
      </c>
      <c r="V610" s="23">
        <v>0</v>
      </c>
      <c r="W610" s="21">
        <v>0</v>
      </c>
      <c r="X610" s="21">
        <v>0</v>
      </c>
      <c r="Y610" s="21">
        <v>0</v>
      </c>
      <c r="Z610" s="22">
        <f t="shared" si="48"/>
        <v>0</v>
      </c>
      <c r="AA610" s="23">
        <v>0</v>
      </c>
      <c r="AB610" s="27">
        <f t="shared" si="49"/>
        <v>0</v>
      </c>
    </row>
    <row r="611" spans="1:28" x14ac:dyDescent="0.25">
      <c r="A611" s="18"/>
      <c r="B611" s="18" t="s">
        <v>3271</v>
      </c>
      <c r="C611" s="18" t="s">
        <v>3272</v>
      </c>
      <c r="D611" s="3" t="s">
        <v>1666</v>
      </c>
      <c r="E611" s="3" t="s">
        <v>4666</v>
      </c>
      <c r="F611" s="3" t="s">
        <v>42</v>
      </c>
      <c r="G611" s="3" t="s">
        <v>4688</v>
      </c>
      <c r="H611" s="21">
        <v>0</v>
      </c>
      <c r="I611" s="21">
        <v>0</v>
      </c>
      <c r="J611" s="21">
        <v>0</v>
      </c>
      <c r="K611" s="22">
        <f t="shared" si="45"/>
        <v>0</v>
      </c>
      <c r="L611" s="23">
        <v>0</v>
      </c>
      <c r="M611" s="21">
        <v>0</v>
      </c>
      <c r="N611" s="21">
        <v>0</v>
      </c>
      <c r="O611" s="21">
        <v>0</v>
      </c>
      <c r="P611" s="22">
        <f t="shared" si="46"/>
        <v>0</v>
      </c>
      <c r="Q611" s="23">
        <v>0</v>
      </c>
      <c r="R611" s="21">
        <v>0</v>
      </c>
      <c r="S611" s="21">
        <v>0</v>
      </c>
      <c r="T611" s="21">
        <v>0</v>
      </c>
      <c r="U611" s="22">
        <f t="shared" si="47"/>
        <v>0</v>
      </c>
      <c r="V611" s="23">
        <v>0</v>
      </c>
      <c r="W611" s="21">
        <v>0</v>
      </c>
      <c r="X611" s="21">
        <v>0</v>
      </c>
      <c r="Y611" s="21">
        <v>0</v>
      </c>
      <c r="Z611" s="22">
        <f t="shared" si="48"/>
        <v>0</v>
      </c>
      <c r="AA611" s="23">
        <v>0</v>
      </c>
      <c r="AB611" s="27">
        <f t="shared" si="49"/>
        <v>0</v>
      </c>
    </row>
    <row r="612" spans="1:28" x14ac:dyDescent="0.25">
      <c r="A612" s="18"/>
      <c r="B612" s="18" t="s">
        <v>3273</v>
      </c>
      <c r="C612" s="18" t="s">
        <v>3274</v>
      </c>
      <c r="D612" s="3" t="s">
        <v>1667</v>
      </c>
      <c r="E612" s="3" t="s">
        <v>4667</v>
      </c>
      <c r="F612" s="3" t="s">
        <v>42</v>
      </c>
      <c r="G612" s="3" t="s">
        <v>4689</v>
      </c>
      <c r="H612" s="21">
        <v>0</v>
      </c>
      <c r="I612" s="21">
        <v>0</v>
      </c>
      <c r="J612" s="21">
        <v>0</v>
      </c>
      <c r="K612" s="22">
        <f t="shared" si="45"/>
        <v>0</v>
      </c>
      <c r="L612" s="23">
        <v>0</v>
      </c>
      <c r="M612" s="21">
        <v>0</v>
      </c>
      <c r="N612" s="21">
        <v>0</v>
      </c>
      <c r="O612" s="21">
        <v>0</v>
      </c>
      <c r="P612" s="22">
        <f t="shared" si="46"/>
        <v>0</v>
      </c>
      <c r="Q612" s="23">
        <v>0</v>
      </c>
      <c r="R612" s="21">
        <v>0</v>
      </c>
      <c r="S612" s="21">
        <v>0</v>
      </c>
      <c r="T612" s="21">
        <v>0</v>
      </c>
      <c r="U612" s="22">
        <f t="shared" si="47"/>
        <v>0</v>
      </c>
      <c r="V612" s="23">
        <v>0</v>
      </c>
      <c r="W612" s="21">
        <v>0</v>
      </c>
      <c r="X612" s="21">
        <v>0</v>
      </c>
      <c r="Y612" s="21">
        <v>0</v>
      </c>
      <c r="Z612" s="22">
        <f t="shared" si="48"/>
        <v>0</v>
      </c>
      <c r="AA612" s="23">
        <v>0</v>
      </c>
      <c r="AB612" s="27">
        <f t="shared" si="49"/>
        <v>0</v>
      </c>
    </row>
    <row r="613" spans="1:28" x14ac:dyDescent="0.25">
      <c r="A613" s="18"/>
      <c r="B613" s="18" t="s">
        <v>3275</v>
      </c>
      <c r="C613" s="18" t="s">
        <v>3276</v>
      </c>
      <c r="D613" s="3" t="s">
        <v>1668</v>
      </c>
      <c r="E613" s="3" t="s">
        <v>4668</v>
      </c>
      <c r="F613" s="3" t="s">
        <v>42</v>
      </c>
      <c r="G613" s="3" t="s">
        <v>4690</v>
      </c>
      <c r="H613" s="21">
        <v>0</v>
      </c>
      <c r="I613" s="21">
        <v>0</v>
      </c>
      <c r="J613" s="21">
        <v>0</v>
      </c>
      <c r="K613" s="22">
        <f t="shared" si="45"/>
        <v>0</v>
      </c>
      <c r="L613" s="23">
        <v>0</v>
      </c>
      <c r="M613" s="21">
        <v>0</v>
      </c>
      <c r="N613" s="21">
        <v>0</v>
      </c>
      <c r="O613" s="21">
        <v>0</v>
      </c>
      <c r="P613" s="22">
        <f t="shared" si="46"/>
        <v>0</v>
      </c>
      <c r="Q613" s="23">
        <v>0</v>
      </c>
      <c r="R613" s="21">
        <v>0</v>
      </c>
      <c r="S613" s="21">
        <v>0</v>
      </c>
      <c r="T613" s="21">
        <v>0</v>
      </c>
      <c r="U613" s="22">
        <f t="shared" si="47"/>
        <v>0</v>
      </c>
      <c r="V613" s="23">
        <v>0</v>
      </c>
      <c r="W613" s="21">
        <v>0</v>
      </c>
      <c r="X613" s="21">
        <v>0</v>
      </c>
      <c r="Y613" s="21">
        <v>0</v>
      </c>
      <c r="Z613" s="22">
        <f t="shared" si="48"/>
        <v>0</v>
      </c>
      <c r="AA613" s="23">
        <v>0</v>
      </c>
      <c r="AB613" s="27">
        <f t="shared" si="49"/>
        <v>0</v>
      </c>
    </row>
    <row r="614" spans="1:28" x14ac:dyDescent="0.25">
      <c r="A614" s="18"/>
      <c r="B614" s="18" t="s">
        <v>3277</v>
      </c>
      <c r="C614" s="18" t="s">
        <v>3278</v>
      </c>
      <c r="D614" s="3" t="s">
        <v>1669</v>
      </c>
      <c r="E614" s="3" t="s">
        <v>4669</v>
      </c>
      <c r="F614" s="3" t="s">
        <v>42</v>
      </c>
      <c r="G614" s="3" t="s">
        <v>4691</v>
      </c>
      <c r="H614" s="21">
        <v>0</v>
      </c>
      <c r="I614" s="21">
        <v>0</v>
      </c>
      <c r="J614" s="21">
        <v>0</v>
      </c>
      <c r="K614" s="22">
        <f t="shared" si="45"/>
        <v>0</v>
      </c>
      <c r="L614" s="23">
        <v>0</v>
      </c>
      <c r="M614" s="21">
        <v>0</v>
      </c>
      <c r="N614" s="21">
        <v>0</v>
      </c>
      <c r="O614" s="21">
        <v>0</v>
      </c>
      <c r="P614" s="22">
        <f t="shared" si="46"/>
        <v>0</v>
      </c>
      <c r="Q614" s="23">
        <v>0</v>
      </c>
      <c r="R614" s="21">
        <v>0</v>
      </c>
      <c r="S614" s="21">
        <v>0</v>
      </c>
      <c r="T614" s="21">
        <v>0</v>
      </c>
      <c r="U614" s="22">
        <f t="shared" si="47"/>
        <v>0</v>
      </c>
      <c r="V614" s="23">
        <v>0</v>
      </c>
      <c r="W614" s="21">
        <v>0</v>
      </c>
      <c r="X614" s="21">
        <v>0</v>
      </c>
      <c r="Y614" s="21">
        <v>0</v>
      </c>
      <c r="Z614" s="22">
        <f t="shared" si="48"/>
        <v>0</v>
      </c>
      <c r="AA614" s="23">
        <v>0</v>
      </c>
      <c r="AB614" s="27">
        <f t="shared" si="49"/>
        <v>0</v>
      </c>
    </row>
    <row r="615" spans="1:28" x14ac:dyDescent="0.25">
      <c r="A615" s="18"/>
      <c r="B615" s="18" t="s">
        <v>3279</v>
      </c>
      <c r="C615" s="18" t="s">
        <v>3280</v>
      </c>
      <c r="D615" s="3" t="s">
        <v>1670</v>
      </c>
      <c r="E615" s="3" t="s">
        <v>4670</v>
      </c>
      <c r="F615" s="3" t="s">
        <v>42</v>
      </c>
      <c r="G615" s="3" t="s">
        <v>4692</v>
      </c>
      <c r="H615" s="21">
        <v>0</v>
      </c>
      <c r="I615" s="21">
        <v>0</v>
      </c>
      <c r="J615" s="21">
        <v>0</v>
      </c>
      <c r="K615" s="22">
        <f t="shared" si="45"/>
        <v>0</v>
      </c>
      <c r="L615" s="23">
        <v>0</v>
      </c>
      <c r="M615" s="21">
        <v>0</v>
      </c>
      <c r="N615" s="21">
        <v>0</v>
      </c>
      <c r="O615" s="21">
        <v>0</v>
      </c>
      <c r="P615" s="22">
        <f t="shared" si="46"/>
        <v>0</v>
      </c>
      <c r="Q615" s="23">
        <v>0</v>
      </c>
      <c r="R615" s="21">
        <v>0</v>
      </c>
      <c r="S615" s="21">
        <v>0</v>
      </c>
      <c r="T615" s="21">
        <v>0</v>
      </c>
      <c r="U615" s="22">
        <f t="shared" si="47"/>
        <v>0</v>
      </c>
      <c r="V615" s="23">
        <v>0</v>
      </c>
      <c r="W615" s="21">
        <v>0</v>
      </c>
      <c r="X615" s="21">
        <v>0</v>
      </c>
      <c r="Y615" s="21">
        <v>0</v>
      </c>
      <c r="Z615" s="22">
        <f t="shared" si="48"/>
        <v>0</v>
      </c>
      <c r="AA615" s="23">
        <v>0</v>
      </c>
      <c r="AB615" s="27">
        <f t="shared" si="49"/>
        <v>0</v>
      </c>
    </row>
    <row r="616" spans="1:28" x14ac:dyDescent="0.25">
      <c r="A616" s="18"/>
      <c r="B616" s="18" t="s">
        <v>3281</v>
      </c>
      <c r="C616" s="18" t="s">
        <v>3282</v>
      </c>
      <c r="D616" s="3" t="s">
        <v>1671</v>
      </c>
      <c r="E616" s="3" t="s">
        <v>4671</v>
      </c>
      <c r="F616" s="3" t="s">
        <v>42</v>
      </c>
      <c r="G616" s="3" t="s">
        <v>4693</v>
      </c>
      <c r="H616" s="21">
        <v>0</v>
      </c>
      <c r="I616" s="21">
        <v>0</v>
      </c>
      <c r="J616" s="21">
        <v>0</v>
      </c>
      <c r="K616" s="22">
        <f t="shared" si="45"/>
        <v>0</v>
      </c>
      <c r="L616" s="23">
        <v>0</v>
      </c>
      <c r="M616" s="21">
        <v>0</v>
      </c>
      <c r="N616" s="21">
        <v>0</v>
      </c>
      <c r="O616" s="21">
        <v>0</v>
      </c>
      <c r="P616" s="22">
        <f t="shared" si="46"/>
        <v>0</v>
      </c>
      <c r="Q616" s="23">
        <v>0</v>
      </c>
      <c r="R616" s="21">
        <v>0</v>
      </c>
      <c r="S616" s="21">
        <v>0</v>
      </c>
      <c r="T616" s="21">
        <v>0</v>
      </c>
      <c r="U616" s="22">
        <f t="shared" si="47"/>
        <v>0</v>
      </c>
      <c r="V616" s="23">
        <v>0</v>
      </c>
      <c r="W616" s="21">
        <v>0</v>
      </c>
      <c r="X616" s="21">
        <v>0</v>
      </c>
      <c r="Y616" s="21">
        <v>0</v>
      </c>
      <c r="Z616" s="22">
        <f t="shared" si="48"/>
        <v>0</v>
      </c>
      <c r="AA616" s="23">
        <v>0</v>
      </c>
      <c r="AB616" s="27">
        <f t="shared" si="49"/>
        <v>0</v>
      </c>
    </row>
    <row r="617" spans="1:28" x14ac:dyDescent="0.25">
      <c r="A617" s="18"/>
      <c r="B617" s="18" t="s">
        <v>3283</v>
      </c>
      <c r="C617" s="18" t="s">
        <v>3284</v>
      </c>
      <c r="D617" s="3" t="s">
        <v>1672</v>
      </c>
      <c r="E617" s="3" t="s">
        <v>4672</v>
      </c>
      <c r="F617" s="3" t="s">
        <v>42</v>
      </c>
      <c r="G617" s="3" t="s">
        <v>4694</v>
      </c>
      <c r="H617" s="21">
        <v>0</v>
      </c>
      <c r="I617" s="21">
        <v>0</v>
      </c>
      <c r="J617" s="21">
        <v>0</v>
      </c>
      <c r="K617" s="22">
        <f t="shared" si="45"/>
        <v>0</v>
      </c>
      <c r="L617" s="23">
        <v>0</v>
      </c>
      <c r="M617" s="21">
        <v>0</v>
      </c>
      <c r="N617" s="21">
        <v>0</v>
      </c>
      <c r="O617" s="21">
        <v>0</v>
      </c>
      <c r="P617" s="22">
        <f t="shared" si="46"/>
        <v>0</v>
      </c>
      <c r="Q617" s="23">
        <v>0</v>
      </c>
      <c r="R617" s="21">
        <v>0</v>
      </c>
      <c r="S617" s="21">
        <v>0</v>
      </c>
      <c r="T617" s="21">
        <v>0</v>
      </c>
      <c r="U617" s="22">
        <f t="shared" si="47"/>
        <v>0</v>
      </c>
      <c r="V617" s="23">
        <v>0</v>
      </c>
      <c r="W617" s="21">
        <v>0</v>
      </c>
      <c r="X617" s="21">
        <v>0</v>
      </c>
      <c r="Y617" s="21">
        <v>0</v>
      </c>
      <c r="Z617" s="22">
        <f t="shared" si="48"/>
        <v>0</v>
      </c>
      <c r="AA617" s="23">
        <v>0</v>
      </c>
      <c r="AB617" s="27">
        <f t="shared" si="49"/>
        <v>0</v>
      </c>
    </row>
    <row r="618" spans="1:28" x14ac:dyDescent="0.25">
      <c r="A618" s="18"/>
      <c r="B618" s="18" t="s">
        <v>3285</v>
      </c>
      <c r="C618" s="18" t="s">
        <v>3286</v>
      </c>
      <c r="D618" s="3" t="s">
        <v>1673</v>
      </c>
      <c r="E618" s="3" t="s">
        <v>4673</v>
      </c>
      <c r="F618" s="3" t="s">
        <v>42</v>
      </c>
      <c r="G618" s="3" t="s">
        <v>4695</v>
      </c>
      <c r="H618" s="21">
        <v>0</v>
      </c>
      <c r="I618" s="21">
        <v>0</v>
      </c>
      <c r="J618" s="21">
        <v>0</v>
      </c>
      <c r="K618" s="22">
        <f t="shared" si="45"/>
        <v>0</v>
      </c>
      <c r="L618" s="23">
        <v>0</v>
      </c>
      <c r="M618" s="21">
        <v>0</v>
      </c>
      <c r="N618" s="21">
        <v>0</v>
      </c>
      <c r="O618" s="21">
        <v>0</v>
      </c>
      <c r="P618" s="22">
        <f t="shared" si="46"/>
        <v>0</v>
      </c>
      <c r="Q618" s="23">
        <v>0</v>
      </c>
      <c r="R618" s="21">
        <v>0</v>
      </c>
      <c r="S618" s="21">
        <v>0</v>
      </c>
      <c r="T618" s="21">
        <v>0</v>
      </c>
      <c r="U618" s="22">
        <f t="shared" si="47"/>
        <v>0</v>
      </c>
      <c r="V618" s="23">
        <v>0</v>
      </c>
      <c r="W618" s="21">
        <v>0</v>
      </c>
      <c r="X618" s="21">
        <v>0</v>
      </c>
      <c r="Y618" s="21">
        <v>0</v>
      </c>
      <c r="Z618" s="22">
        <f t="shared" si="48"/>
        <v>0</v>
      </c>
      <c r="AA618" s="23">
        <v>0</v>
      </c>
      <c r="AB618" s="27">
        <f t="shared" si="49"/>
        <v>0</v>
      </c>
    </row>
    <row r="619" spans="1:28" x14ac:dyDescent="0.25">
      <c r="A619" s="18"/>
      <c r="B619" s="18" t="s">
        <v>3287</v>
      </c>
      <c r="C619" s="18" t="s">
        <v>3288</v>
      </c>
      <c r="D619" s="3" t="s">
        <v>1674</v>
      </c>
      <c r="E619" s="3" t="s">
        <v>4674</v>
      </c>
      <c r="F619" s="3" t="s">
        <v>42</v>
      </c>
      <c r="G619" s="3" t="s">
        <v>4696</v>
      </c>
      <c r="H619" s="21">
        <v>0</v>
      </c>
      <c r="I619" s="21">
        <v>0</v>
      </c>
      <c r="J619" s="21">
        <v>0</v>
      </c>
      <c r="K619" s="22">
        <f t="shared" si="45"/>
        <v>0</v>
      </c>
      <c r="L619" s="23">
        <v>0</v>
      </c>
      <c r="M619" s="21">
        <v>0</v>
      </c>
      <c r="N619" s="21">
        <v>0</v>
      </c>
      <c r="O619" s="21">
        <v>0</v>
      </c>
      <c r="P619" s="22">
        <f t="shared" si="46"/>
        <v>0</v>
      </c>
      <c r="Q619" s="23">
        <v>0</v>
      </c>
      <c r="R619" s="21">
        <v>0</v>
      </c>
      <c r="S619" s="21">
        <v>0</v>
      </c>
      <c r="T619" s="21">
        <v>0</v>
      </c>
      <c r="U619" s="22">
        <f t="shared" si="47"/>
        <v>0</v>
      </c>
      <c r="V619" s="23">
        <v>0</v>
      </c>
      <c r="W619" s="21">
        <v>0</v>
      </c>
      <c r="X619" s="21">
        <v>0</v>
      </c>
      <c r="Y619" s="21">
        <v>0</v>
      </c>
      <c r="Z619" s="22">
        <f t="shared" si="48"/>
        <v>0</v>
      </c>
      <c r="AA619" s="23">
        <v>0</v>
      </c>
      <c r="AB619" s="27">
        <f t="shared" si="49"/>
        <v>0</v>
      </c>
    </row>
    <row r="620" spans="1:28" x14ac:dyDescent="0.25">
      <c r="A620" s="18"/>
      <c r="B620" s="18" t="s">
        <v>3289</v>
      </c>
      <c r="C620" s="18" t="s">
        <v>3290</v>
      </c>
      <c r="D620" s="3" t="s">
        <v>1675</v>
      </c>
      <c r="E620" s="3" t="s">
        <v>4675</v>
      </c>
      <c r="F620" s="3" t="s">
        <v>42</v>
      </c>
      <c r="G620" s="3" t="s">
        <v>4697</v>
      </c>
      <c r="H620" s="21">
        <v>0</v>
      </c>
      <c r="I620" s="21">
        <v>0</v>
      </c>
      <c r="J620" s="21">
        <v>0</v>
      </c>
      <c r="K620" s="22">
        <f t="shared" si="45"/>
        <v>0</v>
      </c>
      <c r="L620" s="23">
        <v>0</v>
      </c>
      <c r="M620" s="21">
        <v>0</v>
      </c>
      <c r="N620" s="21">
        <v>0</v>
      </c>
      <c r="O620" s="21">
        <v>0</v>
      </c>
      <c r="P620" s="22">
        <f t="shared" si="46"/>
        <v>0</v>
      </c>
      <c r="Q620" s="23">
        <v>0</v>
      </c>
      <c r="R620" s="21">
        <v>0</v>
      </c>
      <c r="S620" s="21">
        <v>0</v>
      </c>
      <c r="T620" s="21">
        <v>0</v>
      </c>
      <c r="U620" s="22">
        <f t="shared" si="47"/>
        <v>0</v>
      </c>
      <c r="V620" s="23">
        <v>0</v>
      </c>
      <c r="W620" s="21">
        <v>0</v>
      </c>
      <c r="X620" s="21">
        <v>0</v>
      </c>
      <c r="Y620" s="21">
        <v>0</v>
      </c>
      <c r="Z620" s="22">
        <f t="shared" si="48"/>
        <v>0</v>
      </c>
      <c r="AA620" s="23">
        <v>0</v>
      </c>
      <c r="AB620" s="27">
        <f t="shared" si="49"/>
        <v>0</v>
      </c>
    </row>
    <row r="621" spans="1:28" x14ac:dyDescent="0.25">
      <c r="A621" s="18"/>
      <c r="B621" s="18" t="s">
        <v>3291</v>
      </c>
      <c r="C621" s="18" t="s">
        <v>3292</v>
      </c>
      <c r="D621" s="3" t="s">
        <v>1676</v>
      </c>
      <c r="E621" s="3" t="s">
        <v>4676</v>
      </c>
      <c r="F621" s="3" t="s">
        <v>42</v>
      </c>
      <c r="G621" s="3" t="s">
        <v>4698</v>
      </c>
      <c r="H621" s="21">
        <v>0</v>
      </c>
      <c r="I621" s="21">
        <v>0</v>
      </c>
      <c r="J621" s="21">
        <v>0</v>
      </c>
      <c r="K621" s="22">
        <f t="shared" si="45"/>
        <v>0</v>
      </c>
      <c r="L621" s="23">
        <v>0</v>
      </c>
      <c r="M621" s="21">
        <v>0</v>
      </c>
      <c r="N621" s="21">
        <v>0</v>
      </c>
      <c r="O621" s="21">
        <v>0</v>
      </c>
      <c r="P621" s="22">
        <f t="shared" si="46"/>
        <v>0</v>
      </c>
      <c r="Q621" s="23">
        <v>0</v>
      </c>
      <c r="R621" s="21">
        <v>0</v>
      </c>
      <c r="S621" s="21">
        <v>0</v>
      </c>
      <c r="T621" s="21">
        <v>0</v>
      </c>
      <c r="U621" s="22">
        <f t="shared" si="47"/>
        <v>0</v>
      </c>
      <c r="V621" s="23">
        <v>0</v>
      </c>
      <c r="W621" s="21">
        <v>0</v>
      </c>
      <c r="X621" s="21">
        <v>0</v>
      </c>
      <c r="Y621" s="21">
        <v>0</v>
      </c>
      <c r="Z621" s="22">
        <f t="shared" si="48"/>
        <v>0</v>
      </c>
      <c r="AA621" s="23">
        <v>0</v>
      </c>
      <c r="AB621" s="27">
        <f t="shared" si="49"/>
        <v>0</v>
      </c>
    </row>
    <row r="622" spans="1:28" x14ac:dyDescent="0.25">
      <c r="A622" s="18"/>
      <c r="B622" s="18" t="s">
        <v>3293</v>
      </c>
      <c r="C622" s="18" t="s">
        <v>3294</v>
      </c>
      <c r="D622" s="3" t="s">
        <v>1677</v>
      </c>
      <c r="E622" s="3" t="s">
        <v>4677</v>
      </c>
      <c r="F622" s="3" t="s">
        <v>42</v>
      </c>
      <c r="G622" s="3" t="s">
        <v>4699</v>
      </c>
      <c r="H622" s="21">
        <v>0</v>
      </c>
      <c r="I622" s="21">
        <v>0</v>
      </c>
      <c r="J622" s="21">
        <v>0</v>
      </c>
      <c r="K622" s="22">
        <f t="shared" si="45"/>
        <v>0</v>
      </c>
      <c r="L622" s="23">
        <v>0</v>
      </c>
      <c r="M622" s="21">
        <v>0</v>
      </c>
      <c r="N622" s="21">
        <v>0</v>
      </c>
      <c r="O622" s="21">
        <v>0</v>
      </c>
      <c r="P622" s="22">
        <f t="shared" si="46"/>
        <v>0</v>
      </c>
      <c r="Q622" s="23">
        <v>0</v>
      </c>
      <c r="R622" s="21">
        <v>0</v>
      </c>
      <c r="S622" s="21">
        <v>0</v>
      </c>
      <c r="T622" s="21">
        <v>0</v>
      </c>
      <c r="U622" s="22">
        <f t="shared" si="47"/>
        <v>0</v>
      </c>
      <c r="V622" s="23">
        <v>0</v>
      </c>
      <c r="W622" s="21">
        <v>0</v>
      </c>
      <c r="X622" s="21">
        <v>0</v>
      </c>
      <c r="Y622" s="21">
        <v>0</v>
      </c>
      <c r="Z622" s="22">
        <f t="shared" si="48"/>
        <v>0</v>
      </c>
      <c r="AA622" s="23">
        <v>0</v>
      </c>
      <c r="AB622" s="27">
        <f t="shared" si="49"/>
        <v>0</v>
      </c>
    </row>
    <row r="623" spans="1:28" x14ac:dyDescent="0.25">
      <c r="A623" s="18"/>
      <c r="B623" s="18" t="s">
        <v>3295</v>
      </c>
      <c r="C623" s="18" t="s">
        <v>3296</v>
      </c>
      <c r="D623" s="3" t="s">
        <v>1678</v>
      </c>
      <c r="E623" s="3" t="s">
        <v>4678</v>
      </c>
      <c r="F623" s="3" t="s">
        <v>42</v>
      </c>
      <c r="G623" s="3" t="s">
        <v>4700</v>
      </c>
      <c r="H623" s="21">
        <v>0</v>
      </c>
      <c r="I623" s="21">
        <v>0</v>
      </c>
      <c r="J623" s="21">
        <v>0</v>
      </c>
      <c r="K623" s="22">
        <f t="shared" si="45"/>
        <v>0</v>
      </c>
      <c r="L623" s="23">
        <v>0</v>
      </c>
      <c r="M623" s="21">
        <v>0</v>
      </c>
      <c r="N623" s="21">
        <v>0</v>
      </c>
      <c r="O623" s="21">
        <v>0</v>
      </c>
      <c r="P623" s="22">
        <f t="shared" si="46"/>
        <v>0</v>
      </c>
      <c r="Q623" s="23">
        <v>0</v>
      </c>
      <c r="R623" s="21">
        <v>0</v>
      </c>
      <c r="S623" s="21">
        <v>0</v>
      </c>
      <c r="T623" s="21">
        <v>0</v>
      </c>
      <c r="U623" s="22">
        <f t="shared" si="47"/>
        <v>0</v>
      </c>
      <c r="V623" s="23">
        <v>0</v>
      </c>
      <c r="W623" s="21">
        <v>0</v>
      </c>
      <c r="X623" s="21">
        <v>0</v>
      </c>
      <c r="Y623" s="21">
        <v>0</v>
      </c>
      <c r="Z623" s="22">
        <f t="shared" si="48"/>
        <v>0</v>
      </c>
      <c r="AA623" s="23">
        <v>0</v>
      </c>
      <c r="AB623" s="27">
        <f t="shared" si="49"/>
        <v>0</v>
      </c>
    </row>
    <row r="624" spans="1:28" x14ac:dyDescent="0.25">
      <c r="A624" s="18"/>
      <c r="B624" s="18" t="s">
        <v>3297</v>
      </c>
      <c r="C624" s="18" t="s">
        <v>3298</v>
      </c>
      <c r="D624" s="3" t="s">
        <v>1679</v>
      </c>
      <c r="E624" s="3" t="s">
        <v>4679</v>
      </c>
      <c r="F624" s="3" t="s">
        <v>42</v>
      </c>
      <c r="G624" s="3" t="s">
        <v>4701</v>
      </c>
      <c r="H624" s="21">
        <v>0</v>
      </c>
      <c r="I624" s="21">
        <v>0</v>
      </c>
      <c r="J624" s="21">
        <v>0</v>
      </c>
      <c r="K624" s="22">
        <f t="shared" si="45"/>
        <v>0</v>
      </c>
      <c r="L624" s="23">
        <v>0</v>
      </c>
      <c r="M624" s="21">
        <v>0</v>
      </c>
      <c r="N624" s="21">
        <v>0</v>
      </c>
      <c r="O624" s="21">
        <v>0</v>
      </c>
      <c r="P624" s="22">
        <f t="shared" si="46"/>
        <v>0</v>
      </c>
      <c r="Q624" s="23">
        <v>0</v>
      </c>
      <c r="R624" s="21">
        <v>0</v>
      </c>
      <c r="S624" s="21">
        <v>0</v>
      </c>
      <c r="T624" s="21">
        <v>0</v>
      </c>
      <c r="U624" s="22">
        <f t="shared" si="47"/>
        <v>0</v>
      </c>
      <c r="V624" s="23">
        <v>0</v>
      </c>
      <c r="W624" s="21">
        <v>0</v>
      </c>
      <c r="X624" s="21">
        <v>0</v>
      </c>
      <c r="Y624" s="21">
        <v>0</v>
      </c>
      <c r="Z624" s="22">
        <f t="shared" si="48"/>
        <v>0</v>
      </c>
      <c r="AA624" s="23">
        <v>0</v>
      </c>
      <c r="AB624" s="27">
        <f t="shared" si="49"/>
        <v>0</v>
      </c>
    </row>
    <row r="625" spans="1:28" x14ac:dyDescent="0.25">
      <c r="A625" s="18"/>
      <c r="B625" s="18" t="s">
        <v>3299</v>
      </c>
      <c r="C625" s="18" t="s">
        <v>3300</v>
      </c>
      <c r="D625" s="3" t="s">
        <v>1680</v>
      </c>
      <c r="E625" s="3" t="s">
        <v>4680</v>
      </c>
      <c r="F625" s="3" t="s">
        <v>42</v>
      </c>
      <c r="G625" s="3" t="s">
        <v>4702</v>
      </c>
      <c r="H625" s="21">
        <v>0</v>
      </c>
      <c r="I625" s="21">
        <v>0</v>
      </c>
      <c r="J625" s="21">
        <v>0</v>
      </c>
      <c r="K625" s="22">
        <f t="shared" si="45"/>
        <v>0</v>
      </c>
      <c r="L625" s="23">
        <v>0</v>
      </c>
      <c r="M625" s="21">
        <v>0</v>
      </c>
      <c r="N625" s="21">
        <v>0</v>
      </c>
      <c r="O625" s="21">
        <v>0</v>
      </c>
      <c r="P625" s="22">
        <f t="shared" si="46"/>
        <v>0</v>
      </c>
      <c r="Q625" s="23">
        <v>0</v>
      </c>
      <c r="R625" s="21">
        <v>0</v>
      </c>
      <c r="S625" s="21">
        <v>0</v>
      </c>
      <c r="T625" s="21">
        <v>0</v>
      </c>
      <c r="U625" s="22">
        <f t="shared" si="47"/>
        <v>0</v>
      </c>
      <c r="V625" s="23">
        <v>0</v>
      </c>
      <c r="W625" s="21">
        <v>0</v>
      </c>
      <c r="X625" s="21">
        <v>0</v>
      </c>
      <c r="Y625" s="21">
        <v>0</v>
      </c>
      <c r="Z625" s="22">
        <f t="shared" si="48"/>
        <v>0</v>
      </c>
      <c r="AA625" s="23">
        <v>0</v>
      </c>
      <c r="AB625" s="27">
        <f t="shared" si="49"/>
        <v>0</v>
      </c>
    </row>
    <row r="626" spans="1:28" x14ac:dyDescent="0.25">
      <c r="A626" s="18"/>
      <c r="B626" s="18" t="s">
        <v>3301</v>
      </c>
      <c r="C626" s="18" t="s">
        <v>3302</v>
      </c>
      <c r="D626" s="3" t="s">
        <v>1681</v>
      </c>
      <c r="E626" s="3" t="s">
        <v>4681</v>
      </c>
      <c r="F626" s="3" t="s">
        <v>42</v>
      </c>
      <c r="G626" s="3" t="s">
        <v>4703</v>
      </c>
      <c r="H626" s="21">
        <v>0</v>
      </c>
      <c r="I626" s="21">
        <v>0</v>
      </c>
      <c r="J626" s="21">
        <v>0</v>
      </c>
      <c r="K626" s="22">
        <f t="shared" si="45"/>
        <v>0</v>
      </c>
      <c r="L626" s="23">
        <v>0</v>
      </c>
      <c r="M626" s="21">
        <v>0</v>
      </c>
      <c r="N626" s="21">
        <v>0</v>
      </c>
      <c r="O626" s="21">
        <v>0</v>
      </c>
      <c r="P626" s="22">
        <f t="shared" si="46"/>
        <v>0</v>
      </c>
      <c r="Q626" s="23">
        <v>0</v>
      </c>
      <c r="R626" s="21">
        <v>0</v>
      </c>
      <c r="S626" s="21">
        <v>0</v>
      </c>
      <c r="T626" s="21">
        <v>0</v>
      </c>
      <c r="U626" s="22">
        <f t="shared" si="47"/>
        <v>0</v>
      </c>
      <c r="V626" s="23">
        <v>0</v>
      </c>
      <c r="W626" s="21">
        <v>0</v>
      </c>
      <c r="X626" s="21">
        <v>0</v>
      </c>
      <c r="Y626" s="21">
        <v>0</v>
      </c>
      <c r="Z626" s="22">
        <f t="shared" si="48"/>
        <v>0</v>
      </c>
      <c r="AA626" s="23">
        <v>0</v>
      </c>
      <c r="AB626" s="27">
        <f t="shared" si="49"/>
        <v>0</v>
      </c>
    </row>
    <row r="627" spans="1:28" x14ac:dyDescent="0.25">
      <c r="A627" s="18"/>
      <c r="B627" s="18" t="s">
        <v>3303</v>
      </c>
      <c r="C627" s="18" t="s">
        <v>3304</v>
      </c>
      <c r="D627" s="3" t="s">
        <v>1682</v>
      </c>
      <c r="E627" s="3" t="s">
        <v>4682</v>
      </c>
      <c r="F627" s="3" t="s">
        <v>42</v>
      </c>
      <c r="G627" s="3" t="s">
        <v>4704</v>
      </c>
      <c r="H627" s="21">
        <v>0</v>
      </c>
      <c r="I627" s="21">
        <v>0</v>
      </c>
      <c r="J627" s="21">
        <v>0</v>
      </c>
      <c r="K627" s="22">
        <f t="shared" si="45"/>
        <v>0</v>
      </c>
      <c r="L627" s="23">
        <v>0</v>
      </c>
      <c r="M627" s="21">
        <v>0</v>
      </c>
      <c r="N627" s="21">
        <v>0</v>
      </c>
      <c r="O627" s="21">
        <v>0</v>
      </c>
      <c r="P627" s="22">
        <f t="shared" si="46"/>
        <v>0</v>
      </c>
      <c r="Q627" s="23">
        <v>0</v>
      </c>
      <c r="R627" s="21">
        <v>0</v>
      </c>
      <c r="S627" s="21">
        <v>0</v>
      </c>
      <c r="T627" s="21">
        <v>0</v>
      </c>
      <c r="U627" s="22">
        <f t="shared" si="47"/>
        <v>0</v>
      </c>
      <c r="V627" s="23">
        <v>0</v>
      </c>
      <c r="W627" s="21">
        <v>0</v>
      </c>
      <c r="X627" s="21">
        <v>0</v>
      </c>
      <c r="Y627" s="21">
        <v>0</v>
      </c>
      <c r="Z627" s="22">
        <f t="shared" si="48"/>
        <v>0</v>
      </c>
      <c r="AA627" s="23">
        <v>0</v>
      </c>
      <c r="AB627" s="27">
        <f t="shared" si="49"/>
        <v>0</v>
      </c>
    </row>
    <row r="628" spans="1:28" x14ac:dyDescent="0.25">
      <c r="A628" s="18"/>
      <c r="B628" s="18" t="s">
        <v>3305</v>
      </c>
      <c r="C628" s="18" t="s">
        <v>3306</v>
      </c>
      <c r="D628" s="3" t="s">
        <v>1683</v>
      </c>
      <c r="E628" s="3" t="s">
        <v>4683</v>
      </c>
      <c r="F628" s="3" t="s">
        <v>42</v>
      </c>
      <c r="G628" s="3" t="s">
        <v>4705</v>
      </c>
      <c r="H628" s="21">
        <v>0</v>
      </c>
      <c r="I628" s="21">
        <v>0</v>
      </c>
      <c r="J628" s="21">
        <v>0</v>
      </c>
      <c r="K628" s="22">
        <f t="shared" si="45"/>
        <v>0</v>
      </c>
      <c r="L628" s="23">
        <v>0</v>
      </c>
      <c r="M628" s="21">
        <v>0</v>
      </c>
      <c r="N628" s="21">
        <v>0</v>
      </c>
      <c r="O628" s="21">
        <v>0</v>
      </c>
      <c r="P628" s="22">
        <f t="shared" si="46"/>
        <v>0</v>
      </c>
      <c r="Q628" s="23">
        <v>0</v>
      </c>
      <c r="R628" s="21">
        <v>0</v>
      </c>
      <c r="S628" s="21">
        <v>0</v>
      </c>
      <c r="T628" s="21">
        <v>0</v>
      </c>
      <c r="U628" s="22">
        <f t="shared" si="47"/>
        <v>0</v>
      </c>
      <c r="V628" s="23">
        <v>0</v>
      </c>
      <c r="W628" s="21">
        <v>0</v>
      </c>
      <c r="X628" s="21">
        <v>0</v>
      </c>
      <c r="Y628" s="21">
        <v>0</v>
      </c>
      <c r="Z628" s="22">
        <f t="shared" si="48"/>
        <v>0</v>
      </c>
      <c r="AA628" s="23">
        <v>0</v>
      </c>
      <c r="AB628" s="27">
        <f t="shared" si="49"/>
        <v>0</v>
      </c>
    </row>
    <row r="629" spans="1:28" x14ac:dyDescent="0.25">
      <c r="A629" s="18"/>
      <c r="B629" s="18" t="s">
        <v>3307</v>
      </c>
      <c r="C629" s="18" t="s">
        <v>3308</v>
      </c>
      <c r="D629" s="3" t="s">
        <v>1684</v>
      </c>
      <c r="E629" s="3" t="s">
        <v>4684</v>
      </c>
      <c r="F629" s="3" t="s">
        <v>42</v>
      </c>
      <c r="G629" s="3" t="s">
        <v>4706</v>
      </c>
      <c r="H629" s="21">
        <v>0</v>
      </c>
      <c r="I629" s="21">
        <v>0</v>
      </c>
      <c r="J629" s="21">
        <v>0</v>
      </c>
      <c r="K629" s="22">
        <f t="shared" si="45"/>
        <v>0</v>
      </c>
      <c r="L629" s="23">
        <v>0</v>
      </c>
      <c r="M629" s="21">
        <v>0</v>
      </c>
      <c r="N629" s="21">
        <v>0</v>
      </c>
      <c r="O629" s="21">
        <v>0</v>
      </c>
      <c r="P629" s="22">
        <f t="shared" si="46"/>
        <v>0</v>
      </c>
      <c r="Q629" s="23">
        <v>0</v>
      </c>
      <c r="R629" s="21">
        <v>0</v>
      </c>
      <c r="S629" s="21">
        <v>0</v>
      </c>
      <c r="T629" s="21">
        <v>0</v>
      </c>
      <c r="U629" s="22">
        <f t="shared" si="47"/>
        <v>0</v>
      </c>
      <c r="V629" s="23">
        <v>0</v>
      </c>
      <c r="W629" s="21">
        <v>0</v>
      </c>
      <c r="X629" s="21">
        <v>0</v>
      </c>
      <c r="Y629" s="21">
        <v>0</v>
      </c>
      <c r="Z629" s="22">
        <f t="shared" si="48"/>
        <v>0</v>
      </c>
      <c r="AA629" s="23">
        <v>0</v>
      </c>
      <c r="AB629" s="27">
        <f t="shared" si="49"/>
        <v>0</v>
      </c>
    </row>
    <row r="630" spans="1:28" x14ac:dyDescent="0.25">
      <c r="A630" s="18"/>
      <c r="B630" s="18" t="s">
        <v>3309</v>
      </c>
      <c r="C630" s="18" t="s">
        <v>3310</v>
      </c>
      <c r="D630" s="3" t="s">
        <v>1685</v>
      </c>
      <c r="E630" s="3" t="s">
        <v>4685</v>
      </c>
      <c r="F630" s="3" t="s">
        <v>42</v>
      </c>
      <c r="G630" s="3" t="s">
        <v>4707</v>
      </c>
      <c r="H630" s="21">
        <v>0</v>
      </c>
      <c r="I630" s="21">
        <v>0</v>
      </c>
      <c r="J630" s="21">
        <v>0</v>
      </c>
      <c r="K630" s="22">
        <f t="shared" si="45"/>
        <v>0</v>
      </c>
      <c r="L630" s="23">
        <v>0</v>
      </c>
      <c r="M630" s="21">
        <v>0</v>
      </c>
      <c r="N630" s="21">
        <v>0</v>
      </c>
      <c r="O630" s="21">
        <v>0</v>
      </c>
      <c r="P630" s="22">
        <f t="shared" si="46"/>
        <v>0</v>
      </c>
      <c r="Q630" s="23">
        <v>0</v>
      </c>
      <c r="R630" s="21">
        <v>0</v>
      </c>
      <c r="S630" s="21">
        <v>0</v>
      </c>
      <c r="T630" s="21">
        <v>0</v>
      </c>
      <c r="U630" s="22">
        <f t="shared" si="47"/>
        <v>0</v>
      </c>
      <c r="V630" s="23">
        <v>0</v>
      </c>
      <c r="W630" s="21">
        <v>0</v>
      </c>
      <c r="X630" s="21">
        <v>0</v>
      </c>
      <c r="Y630" s="21">
        <v>0</v>
      </c>
      <c r="Z630" s="22">
        <f t="shared" si="48"/>
        <v>0</v>
      </c>
      <c r="AA630" s="23">
        <v>0</v>
      </c>
      <c r="AB630" s="27">
        <f t="shared" si="49"/>
        <v>0</v>
      </c>
    </row>
    <row r="631" spans="1:28" x14ac:dyDescent="0.25">
      <c r="A631" s="18"/>
      <c r="B631" s="18" t="s">
        <v>3311</v>
      </c>
      <c r="C631" s="18" t="s">
        <v>3312</v>
      </c>
      <c r="D631" s="3" t="s">
        <v>1686</v>
      </c>
      <c r="E631" s="3" t="s">
        <v>4686</v>
      </c>
      <c r="F631" s="3" t="s">
        <v>42</v>
      </c>
      <c r="G631" s="3" t="s">
        <v>4708</v>
      </c>
      <c r="H631" s="21">
        <v>0</v>
      </c>
      <c r="I631" s="21">
        <v>0</v>
      </c>
      <c r="J631" s="21">
        <v>0</v>
      </c>
      <c r="K631" s="22">
        <f t="shared" si="45"/>
        <v>0</v>
      </c>
      <c r="L631" s="23">
        <v>0</v>
      </c>
      <c r="M631" s="21">
        <v>0</v>
      </c>
      <c r="N631" s="21">
        <v>0</v>
      </c>
      <c r="O631" s="21">
        <v>0</v>
      </c>
      <c r="P631" s="22">
        <f t="shared" si="46"/>
        <v>0</v>
      </c>
      <c r="Q631" s="23">
        <v>0</v>
      </c>
      <c r="R631" s="21">
        <v>0</v>
      </c>
      <c r="S631" s="21">
        <v>0</v>
      </c>
      <c r="T631" s="21">
        <v>0</v>
      </c>
      <c r="U631" s="22">
        <f t="shared" si="47"/>
        <v>0</v>
      </c>
      <c r="V631" s="23">
        <v>0</v>
      </c>
      <c r="W631" s="21">
        <v>0</v>
      </c>
      <c r="X631" s="21">
        <v>0</v>
      </c>
      <c r="Y631" s="21">
        <v>0</v>
      </c>
      <c r="Z631" s="22">
        <f t="shared" si="48"/>
        <v>0</v>
      </c>
      <c r="AA631" s="23">
        <v>0</v>
      </c>
      <c r="AB631" s="27">
        <f t="shared" si="49"/>
        <v>0</v>
      </c>
    </row>
    <row r="632" spans="1:28" x14ac:dyDescent="0.25">
      <c r="A632" s="18"/>
      <c r="B632" s="18" t="s">
        <v>3313</v>
      </c>
      <c r="C632" s="18" t="s">
        <v>3314</v>
      </c>
      <c r="D632" s="3" t="s">
        <v>1687</v>
      </c>
      <c r="E632" s="3" t="s">
        <v>4687</v>
      </c>
      <c r="F632" s="3" t="s">
        <v>42</v>
      </c>
      <c r="G632" s="3" t="s">
        <v>4709</v>
      </c>
      <c r="H632" s="21">
        <v>0</v>
      </c>
      <c r="I632" s="21">
        <v>0</v>
      </c>
      <c r="J632" s="21">
        <v>0</v>
      </c>
      <c r="K632" s="22">
        <f t="shared" si="45"/>
        <v>0</v>
      </c>
      <c r="L632" s="23">
        <v>0</v>
      </c>
      <c r="M632" s="21">
        <v>0</v>
      </c>
      <c r="N632" s="21">
        <v>0</v>
      </c>
      <c r="O632" s="21">
        <v>0</v>
      </c>
      <c r="P632" s="22">
        <f t="shared" si="46"/>
        <v>0</v>
      </c>
      <c r="Q632" s="23">
        <v>0</v>
      </c>
      <c r="R632" s="21">
        <v>0</v>
      </c>
      <c r="S632" s="21">
        <v>0</v>
      </c>
      <c r="T632" s="21">
        <v>0</v>
      </c>
      <c r="U632" s="22">
        <f t="shared" si="47"/>
        <v>0</v>
      </c>
      <c r="V632" s="23">
        <v>0</v>
      </c>
      <c r="W632" s="21">
        <v>0</v>
      </c>
      <c r="X632" s="21">
        <v>0</v>
      </c>
      <c r="Y632" s="21">
        <v>0</v>
      </c>
      <c r="Z632" s="22">
        <f t="shared" si="48"/>
        <v>0</v>
      </c>
      <c r="AA632" s="23">
        <v>0</v>
      </c>
      <c r="AB632" s="27">
        <f t="shared" si="49"/>
        <v>0</v>
      </c>
    </row>
    <row r="633" spans="1:28" x14ac:dyDescent="0.25">
      <c r="A633" s="18"/>
      <c r="B633" s="18" t="s">
        <v>3315</v>
      </c>
      <c r="C633" s="18" t="s">
        <v>3316</v>
      </c>
      <c r="D633" s="3" t="s">
        <v>1688</v>
      </c>
      <c r="E633" s="3" t="s">
        <v>4688</v>
      </c>
      <c r="F633" s="3" t="s">
        <v>42</v>
      </c>
      <c r="G633" s="3" t="s">
        <v>4710</v>
      </c>
      <c r="H633" s="21">
        <v>0</v>
      </c>
      <c r="I633" s="21">
        <v>0</v>
      </c>
      <c r="J633" s="21">
        <v>0</v>
      </c>
      <c r="K633" s="22">
        <f t="shared" si="45"/>
        <v>0</v>
      </c>
      <c r="L633" s="23">
        <v>0</v>
      </c>
      <c r="M633" s="21">
        <v>0</v>
      </c>
      <c r="N633" s="21">
        <v>0</v>
      </c>
      <c r="O633" s="21">
        <v>0</v>
      </c>
      <c r="P633" s="22">
        <f t="shared" si="46"/>
        <v>0</v>
      </c>
      <c r="Q633" s="23">
        <v>0</v>
      </c>
      <c r="R633" s="21">
        <v>0</v>
      </c>
      <c r="S633" s="21">
        <v>0</v>
      </c>
      <c r="T633" s="21">
        <v>0</v>
      </c>
      <c r="U633" s="22">
        <f t="shared" si="47"/>
        <v>0</v>
      </c>
      <c r="V633" s="23">
        <v>0</v>
      </c>
      <c r="W633" s="21">
        <v>0</v>
      </c>
      <c r="X633" s="21">
        <v>0</v>
      </c>
      <c r="Y633" s="21">
        <v>0</v>
      </c>
      <c r="Z633" s="22">
        <f t="shared" si="48"/>
        <v>0</v>
      </c>
      <c r="AA633" s="23">
        <v>0</v>
      </c>
      <c r="AB633" s="27">
        <f t="shared" si="49"/>
        <v>0</v>
      </c>
    </row>
    <row r="634" spans="1:28" x14ac:dyDescent="0.25">
      <c r="A634" s="18"/>
      <c r="B634" s="18" t="s">
        <v>3317</v>
      </c>
      <c r="C634" s="18" t="s">
        <v>3318</v>
      </c>
      <c r="D634" s="3" t="s">
        <v>1689</v>
      </c>
      <c r="E634" s="3" t="s">
        <v>4689</v>
      </c>
      <c r="F634" s="3" t="s">
        <v>42</v>
      </c>
      <c r="G634" s="3" t="s">
        <v>4711</v>
      </c>
      <c r="H634" s="21">
        <v>0</v>
      </c>
      <c r="I634" s="21">
        <v>0</v>
      </c>
      <c r="J634" s="21">
        <v>0</v>
      </c>
      <c r="K634" s="22">
        <f t="shared" si="45"/>
        <v>0</v>
      </c>
      <c r="L634" s="23">
        <v>0</v>
      </c>
      <c r="M634" s="21">
        <v>0</v>
      </c>
      <c r="N634" s="21">
        <v>0</v>
      </c>
      <c r="O634" s="21">
        <v>0</v>
      </c>
      <c r="P634" s="22">
        <f t="shared" si="46"/>
        <v>0</v>
      </c>
      <c r="Q634" s="23">
        <v>0</v>
      </c>
      <c r="R634" s="21">
        <v>0</v>
      </c>
      <c r="S634" s="21">
        <v>0</v>
      </c>
      <c r="T634" s="21">
        <v>0</v>
      </c>
      <c r="U634" s="22">
        <f t="shared" si="47"/>
        <v>0</v>
      </c>
      <c r="V634" s="23">
        <v>0</v>
      </c>
      <c r="W634" s="21">
        <v>0</v>
      </c>
      <c r="X634" s="21">
        <v>0</v>
      </c>
      <c r="Y634" s="21">
        <v>0</v>
      </c>
      <c r="Z634" s="22">
        <f t="shared" si="48"/>
        <v>0</v>
      </c>
      <c r="AA634" s="23">
        <v>0</v>
      </c>
      <c r="AB634" s="27">
        <f t="shared" si="49"/>
        <v>0</v>
      </c>
    </row>
    <row r="635" spans="1:28" x14ac:dyDescent="0.25">
      <c r="A635" s="18"/>
      <c r="B635" s="18" t="s">
        <v>3319</v>
      </c>
      <c r="C635" s="18" t="s">
        <v>3320</v>
      </c>
      <c r="D635" s="3" t="s">
        <v>1690</v>
      </c>
      <c r="E635" s="3" t="s">
        <v>4690</v>
      </c>
      <c r="F635" s="3" t="s">
        <v>42</v>
      </c>
      <c r="G635" s="3" t="s">
        <v>4712</v>
      </c>
      <c r="H635" s="21">
        <v>0</v>
      </c>
      <c r="I635" s="21">
        <v>0</v>
      </c>
      <c r="J635" s="21">
        <v>0</v>
      </c>
      <c r="K635" s="22">
        <f t="shared" si="45"/>
        <v>0</v>
      </c>
      <c r="L635" s="23">
        <v>0</v>
      </c>
      <c r="M635" s="21">
        <v>0</v>
      </c>
      <c r="N635" s="21">
        <v>0</v>
      </c>
      <c r="O635" s="21">
        <v>0</v>
      </c>
      <c r="P635" s="22">
        <f t="shared" si="46"/>
        <v>0</v>
      </c>
      <c r="Q635" s="23">
        <v>0</v>
      </c>
      <c r="R635" s="21">
        <v>0</v>
      </c>
      <c r="S635" s="21">
        <v>0</v>
      </c>
      <c r="T635" s="21">
        <v>0</v>
      </c>
      <c r="U635" s="22">
        <f t="shared" si="47"/>
        <v>0</v>
      </c>
      <c r="V635" s="23">
        <v>0</v>
      </c>
      <c r="W635" s="21">
        <v>0</v>
      </c>
      <c r="X635" s="21">
        <v>0</v>
      </c>
      <c r="Y635" s="21">
        <v>0</v>
      </c>
      <c r="Z635" s="22">
        <f t="shared" si="48"/>
        <v>0</v>
      </c>
      <c r="AA635" s="23">
        <v>0</v>
      </c>
      <c r="AB635" s="27">
        <f t="shared" si="49"/>
        <v>0</v>
      </c>
    </row>
    <row r="636" spans="1:28" x14ac:dyDescent="0.25">
      <c r="A636" s="18"/>
      <c r="B636" s="18" t="s">
        <v>3321</v>
      </c>
      <c r="C636" s="18" t="s">
        <v>3322</v>
      </c>
      <c r="D636" s="3" t="s">
        <v>1691</v>
      </c>
      <c r="E636" s="3" t="s">
        <v>4691</v>
      </c>
      <c r="F636" s="3" t="s">
        <v>42</v>
      </c>
      <c r="G636" s="3" t="s">
        <v>4713</v>
      </c>
      <c r="H636" s="21">
        <v>0</v>
      </c>
      <c r="I636" s="21">
        <v>0</v>
      </c>
      <c r="J636" s="21">
        <v>0</v>
      </c>
      <c r="K636" s="22">
        <f t="shared" si="45"/>
        <v>0</v>
      </c>
      <c r="L636" s="23">
        <v>0</v>
      </c>
      <c r="M636" s="21">
        <v>0</v>
      </c>
      <c r="N636" s="21">
        <v>0</v>
      </c>
      <c r="O636" s="21">
        <v>0</v>
      </c>
      <c r="P636" s="22">
        <f t="shared" si="46"/>
        <v>0</v>
      </c>
      <c r="Q636" s="23">
        <v>0</v>
      </c>
      <c r="R636" s="21">
        <v>0</v>
      </c>
      <c r="S636" s="21">
        <v>0</v>
      </c>
      <c r="T636" s="21">
        <v>0</v>
      </c>
      <c r="U636" s="22">
        <f t="shared" si="47"/>
        <v>0</v>
      </c>
      <c r="V636" s="23">
        <v>0</v>
      </c>
      <c r="W636" s="21">
        <v>0</v>
      </c>
      <c r="X636" s="21">
        <v>0</v>
      </c>
      <c r="Y636" s="21">
        <v>0</v>
      </c>
      <c r="Z636" s="22">
        <f t="shared" si="48"/>
        <v>0</v>
      </c>
      <c r="AA636" s="23">
        <v>0</v>
      </c>
      <c r="AB636" s="27">
        <f t="shared" si="49"/>
        <v>0</v>
      </c>
    </row>
    <row r="637" spans="1:28" x14ac:dyDescent="0.25">
      <c r="A637" s="18"/>
      <c r="B637" s="18" t="s">
        <v>3323</v>
      </c>
      <c r="C637" s="18" t="s">
        <v>3324</v>
      </c>
      <c r="D637" s="3" t="s">
        <v>1692</v>
      </c>
      <c r="E637" s="3" t="s">
        <v>4692</v>
      </c>
      <c r="F637" s="3" t="s">
        <v>42</v>
      </c>
      <c r="G637" s="3" t="s">
        <v>4714</v>
      </c>
      <c r="H637" s="21">
        <v>0</v>
      </c>
      <c r="I637" s="21">
        <v>0</v>
      </c>
      <c r="J637" s="21">
        <v>0</v>
      </c>
      <c r="K637" s="22">
        <f t="shared" si="45"/>
        <v>0</v>
      </c>
      <c r="L637" s="23">
        <v>0</v>
      </c>
      <c r="M637" s="21">
        <v>0</v>
      </c>
      <c r="N637" s="21">
        <v>0</v>
      </c>
      <c r="O637" s="21">
        <v>0</v>
      </c>
      <c r="P637" s="22">
        <f t="shared" si="46"/>
        <v>0</v>
      </c>
      <c r="Q637" s="23">
        <v>0</v>
      </c>
      <c r="R637" s="21">
        <v>0</v>
      </c>
      <c r="S637" s="21">
        <v>0</v>
      </c>
      <c r="T637" s="21">
        <v>0</v>
      </c>
      <c r="U637" s="22">
        <f t="shared" si="47"/>
        <v>0</v>
      </c>
      <c r="V637" s="23">
        <v>0</v>
      </c>
      <c r="W637" s="21">
        <v>0</v>
      </c>
      <c r="X637" s="21">
        <v>0</v>
      </c>
      <c r="Y637" s="21">
        <v>0</v>
      </c>
      <c r="Z637" s="22">
        <f t="shared" si="48"/>
        <v>0</v>
      </c>
      <c r="AA637" s="23">
        <v>0</v>
      </c>
      <c r="AB637" s="27">
        <f t="shared" si="49"/>
        <v>0</v>
      </c>
    </row>
    <row r="638" spans="1:28" x14ac:dyDescent="0.25">
      <c r="A638" s="18"/>
      <c r="B638" s="18" t="s">
        <v>3325</v>
      </c>
      <c r="C638" s="18" t="s">
        <v>3326</v>
      </c>
      <c r="D638" s="3" t="s">
        <v>1693</v>
      </c>
      <c r="E638" s="3" t="s">
        <v>4693</v>
      </c>
      <c r="F638" s="3" t="s">
        <v>42</v>
      </c>
      <c r="G638" s="3" t="s">
        <v>4715</v>
      </c>
      <c r="H638" s="21">
        <v>0</v>
      </c>
      <c r="I638" s="21">
        <v>0</v>
      </c>
      <c r="J638" s="21">
        <v>0</v>
      </c>
      <c r="K638" s="22">
        <f t="shared" si="45"/>
        <v>0</v>
      </c>
      <c r="L638" s="23">
        <v>0</v>
      </c>
      <c r="M638" s="21">
        <v>0</v>
      </c>
      <c r="N638" s="21">
        <v>0</v>
      </c>
      <c r="O638" s="21">
        <v>0</v>
      </c>
      <c r="P638" s="22">
        <f t="shared" si="46"/>
        <v>0</v>
      </c>
      <c r="Q638" s="23">
        <v>0</v>
      </c>
      <c r="R638" s="21">
        <v>0</v>
      </c>
      <c r="S638" s="21">
        <v>0</v>
      </c>
      <c r="T638" s="21">
        <v>0</v>
      </c>
      <c r="U638" s="22">
        <f t="shared" si="47"/>
        <v>0</v>
      </c>
      <c r="V638" s="23">
        <v>0</v>
      </c>
      <c r="W638" s="21">
        <v>0</v>
      </c>
      <c r="X638" s="21">
        <v>0</v>
      </c>
      <c r="Y638" s="21">
        <v>0</v>
      </c>
      <c r="Z638" s="22">
        <f t="shared" si="48"/>
        <v>0</v>
      </c>
      <c r="AA638" s="23">
        <v>0</v>
      </c>
      <c r="AB638" s="27">
        <f t="shared" si="49"/>
        <v>0</v>
      </c>
    </row>
    <row r="639" spans="1:28" x14ac:dyDescent="0.25">
      <c r="A639" s="18"/>
      <c r="B639" s="18" t="s">
        <v>3327</v>
      </c>
      <c r="C639" s="18" t="s">
        <v>3328</v>
      </c>
      <c r="D639" s="3" t="s">
        <v>1694</v>
      </c>
      <c r="E639" s="3" t="s">
        <v>4694</v>
      </c>
      <c r="F639" s="3" t="s">
        <v>42</v>
      </c>
      <c r="G639" s="3" t="s">
        <v>4716</v>
      </c>
      <c r="H639" s="21">
        <v>0</v>
      </c>
      <c r="I639" s="21">
        <v>0</v>
      </c>
      <c r="J639" s="21">
        <v>0</v>
      </c>
      <c r="K639" s="22">
        <f t="shared" si="45"/>
        <v>0</v>
      </c>
      <c r="L639" s="23">
        <v>0</v>
      </c>
      <c r="M639" s="21">
        <v>0</v>
      </c>
      <c r="N639" s="21">
        <v>0</v>
      </c>
      <c r="O639" s="21">
        <v>0</v>
      </c>
      <c r="P639" s="22">
        <f t="shared" si="46"/>
        <v>0</v>
      </c>
      <c r="Q639" s="23">
        <v>0</v>
      </c>
      <c r="R639" s="21">
        <v>0</v>
      </c>
      <c r="S639" s="21">
        <v>0</v>
      </c>
      <c r="T639" s="21">
        <v>0</v>
      </c>
      <c r="U639" s="22">
        <f t="shared" si="47"/>
        <v>0</v>
      </c>
      <c r="V639" s="23">
        <v>0</v>
      </c>
      <c r="W639" s="21">
        <v>0</v>
      </c>
      <c r="X639" s="21">
        <v>0</v>
      </c>
      <c r="Y639" s="21">
        <v>0</v>
      </c>
      <c r="Z639" s="22">
        <f t="shared" si="48"/>
        <v>0</v>
      </c>
      <c r="AA639" s="23">
        <v>0</v>
      </c>
      <c r="AB639" s="27">
        <f t="shared" si="49"/>
        <v>0</v>
      </c>
    </row>
    <row r="640" spans="1:28" x14ac:dyDescent="0.25">
      <c r="A640" s="18"/>
      <c r="B640" s="18" t="s">
        <v>3329</v>
      </c>
      <c r="C640" s="18" t="s">
        <v>3330</v>
      </c>
      <c r="D640" s="3" t="s">
        <v>1695</v>
      </c>
      <c r="E640" s="3" t="s">
        <v>4695</v>
      </c>
      <c r="F640" s="3" t="s">
        <v>42</v>
      </c>
      <c r="G640" s="3" t="s">
        <v>4717</v>
      </c>
      <c r="H640" s="21">
        <v>0</v>
      </c>
      <c r="I640" s="21">
        <v>0</v>
      </c>
      <c r="J640" s="21">
        <v>0</v>
      </c>
      <c r="K640" s="22">
        <f t="shared" si="45"/>
        <v>0</v>
      </c>
      <c r="L640" s="23">
        <v>0</v>
      </c>
      <c r="M640" s="21">
        <v>0</v>
      </c>
      <c r="N640" s="21">
        <v>0</v>
      </c>
      <c r="O640" s="21">
        <v>0</v>
      </c>
      <c r="P640" s="22">
        <f t="shared" si="46"/>
        <v>0</v>
      </c>
      <c r="Q640" s="23">
        <v>0</v>
      </c>
      <c r="R640" s="21">
        <v>0</v>
      </c>
      <c r="S640" s="21">
        <v>0</v>
      </c>
      <c r="T640" s="21">
        <v>0</v>
      </c>
      <c r="U640" s="22">
        <f t="shared" si="47"/>
        <v>0</v>
      </c>
      <c r="V640" s="23">
        <v>0</v>
      </c>
      <c r="W640" s="21">
        <v>0</v>
      </c>
      <c r="X640" s="21">
        <v>0</v>
      </c>
      <c r="Y640" s="21">
        <v>0</v>
      </c>
      <c r="Z640" s="22">
        <f t="shared" si="48"/>
        <v>0</v>
      </c>
      <c r="AA640" s="23">
        <v>0</v>
      </c>
      <c r="AB640" s="27">
        <f t="shared" si="49"/>
        <v>0</v>
      </c>
    </row>
    <row r="641" spans="1:28" x14ac:dyDescent="0.25">
      <c r="A641" s="18"/>
      <c r="B641" s="18" t="s">
        <v>3331</v>
      </c>
      <c r="C641" s="18" t="s">
        <v>3332</v>
      </c>
      <c r="D641" s="3" t="s">
        <v>1696</v>
      </c>
      <c r="E641" s="3" t="s">
        <v>4696</v>
      </c>
      <c r="F641" s="3" t="s">
        <v>42</v>
      </c>
      <c r="G641" s="3" t="s">
        <v>4718</v>
      </c>
      <c r="H641" s="21">
        <v>0</v>
      </c>
      <c r="I641" s="21">
        <v>0</v>
      </c>
      <c r="J641" s="21">
        <v>0</v>
      </c>
      <c r="K641" s="22">
        <f t="shared" si="45"/>
        <v>0</v>
      </c>
      <c r="L641" s="23">
        <v>0</v>
      </c>
      <c r="M641" s="21">
        <v>0</v>
      </c>
      <c r="N641" s="21">
        <v>0</v>
      </c>
      <c r="O641" s="21">
        <v>0</v>
      </c>
      <c r="P641" s="22">
        <f t="shared" si="46"/>
        <v>0</v>
      </c>
      <c r="Q641" s="23">
        <v>0</v>
      </c>
      <c r="R641" s="21">
        <v>0</v>
      </c>
      <c r="S641" s="21">
        <v>0</v>
      </c>
      <c r="T641" s="21">
        <v>0</v>
      </c>
      <c r="U641" s="22">
        <f t="shared" si="47"/>
        <v>0</v>
      </c>
      <c r="V641" s="23">
        <v>0</v>
      </c>
      <c r="W641" s="21">
        <v>0</v>
      </c>
      <c r="X641" s="21">
        <v>0</v>
      </c>
      <c r="Y641" s="21">
        <v>0</v>
      </c>
      <c r="Z641" s="22">
        <f t="shared" si="48"/>
        <v>0</v>
      </c>
      <c r="AA641" s="23">
        <v>0</v>
      </c>
      <c r="AB641" s="27">
        <f t="shared" si="49"/>
        <v>0</v>
      </c>
    </row>
    <row r="642" spans="1:28" x14ac:dyDescent="0.25">
      <c r="A642" s="18"/>
      <c r="B642" s="18" t="s">
        <v>3333</v>
      </c>
      <c r="C642" s="18" t="s">
        <v>3334</v>
      </c>
      <c r="D642" s="3" t="s">
        <v>1697</v>
      </c>
      <c r="E642" s="3" t="s">
        <v>4697</v>
      </c>
      <c r="F642" s="3" t="s">
        <v>42</v>
      </c>
      <c r="G642" s="3" t="s">
        <v>4719</v>
      </c>
      <c r="H642" s="21">
        <v>0</v>
      </c>
      <c r="I642" s="21">
        <v>0</v>
      </c>
      <c r="J642" s="21">
        <v>0</v>
      </c>
      <c r="K642" s="22">
        <f t="shared" si="45"/>
        <v>0</v>
      </c>
      <c r="L642" s="23">
        <v>0</v>
      </c>
      <c r="M642" s="21">
        <v>0</v>
      </c>
      <c r="N642" s="21">
        <v>0</v>
      </c>
      <c r="O642" s="21">
        <v>0</v>
      </c>
      <c r="P642" s="22">
        <f t="shared" si="46"/>
        <v>0</v>
      </c>
      <c r="Q642" s="23">
        <v>0</v>
      </c>
      <c r="R642" s="21">
        <v>0</v>
      </c>
      <c r="S642" s="21">
        <v>0</v>
      </c>
      <c r="T642" s="21">
        <v>0</v>
      </c>
      <c r="U642" s="22">
        <f t="shared" si="47"/>
        <v>0</v>
      </c>
      <c r="V642" s="23">
        <v>0</v>
      </c>
      <c r="W642" s="21">
        <v>0</v>
      </c>
      <c r="X642" s="21">
        <v>0</v>
      </c>
      <c r="Y642" s="21">
        <v>0</v>
      </c>
      <c r="Z642" s="22">
        <f t="shared" si="48"/>
        <v>0</v>
      </c>
      <c r="AA642" s="23">
        <v>0</v>
      </c>
      <c r="AB642" s="27">
        <f t="shared" si="49"/>
        <v>0</v>
      </c>
    </row>
    <row r="643" spans="1:28" x14ac:dyDescent="0.25">
      <c r="A643" s="18"/>
      <c r="B643" s="18" t="s">
        <v>3335</v>
      </c>
      <c r="C643" s="18" t="s">
        <v>3336</v>
      </c>
      <c r="D643" s="3" t="s">
        <v>1698</v>
      </c>
      <c r="E643" s="3" t="s">
        <v>4698</v>
      </c>
      <c r="F643" s="3" t="s">
        <v>42</v>
      </c>
      <c r="G643" s="3" t="s">
        <v>4720</v>
      </c>
      <c r="H643" s="21">
        <v>0</v>
      </c>
      <c r="I643" s="21">
        <v>0</v>
      </c>
      <c r="J643" s="21">
        <v>0</v>
      </c>
      <c r="K643" s="22">
        <f t="shared" si="45"/>
        <v>0</v>
      </c>
      <c r="L643" s="23">
        <v>0</v>
      </c>
      <c r="M643" s="21">
        <v>0</v>
      </c>
      <c r="N643" s="21">
        <v>0</v>
      </c>
      <c r="O643" s="21">
        <v>0</v>
      </c>
      <c r="P643" s="22">
        <f t="shared" si="46"/>
        <v>0</v>
      </c>
      <c r="Q643" s="23">
        <v>0</v>
      </c>
      <c r="R643" s="21">
        <v>0</v>
      </c>
      <c r="S643" s="21">
        <v>0</v>
      </c>
      <c r="T643" s="21">
        <v>0</v>
      </c>
      <c r="U643" s="22">
        <f t="shared" si="47"/>
        <v>0</v>
      </c>
      <c r="V643" s="23">
        <v>0</v>
      </c>
      <c r="W643" s="21">
        <v>0</v>
      </c>
      <c r="X643" s="21">
        <v>0</v>
      </c>
      <c r="Y643" s="21">
        <v>0</v>
      </c>
      <c r="Z643" s="22">
        <f t="shared" si="48"/>
        <v>0</v>
      </c>
      <c r="AA643" s="23">
        <v>0</v>
      </c>
      <c r="AB643" s="27">
        <f t="shared" si="49"/>
        <v>0</v>
      </c>
    </row>
    <row r="644" spans="1:28" x14ac:dyDescent="0.25">
      <c r="A644" s="18"/>
      <c r="B644" s="18" t="s">
        <v>3337</v>
      </c>
      <c r="C644" s="18" t="s">
        <v>3338</v>
      </c>
      <c r="D644" s="3" t="s">
        <v>1699</v>
      </c>
      <c r="E644" s="3" t="s">
        <v>4699</v>
      </c>
      <c r="F644" s="3" t="s">
        <v>42</v>
      </c>
      <c r="G644" s="3" t="s">
        <v>4721</v>
      </c>
      <c r="H644" s="21">
        <v>0</v>
      </c>
      <c r="I644" s="21">
        <v>0</v>
      </c>
      <c r="J644" s="21">
        <v>0</v>
      </c>
      <c r="K644" s="22">
        <f t="shared" si="45"/>
        <v>0</v>
      </c>
      <c r="L644" s="23">
        <v>0</v>
      </c>
      <c r="M644" s="21">
        <v>0</v>
      </c>
      <c r="N644" s="21">
        <v>0</v>
      </c>
      <c r="O644" s="21">
        <v>0</v>
      </c>
      <c r="P644" s="22">
        <f t="shared" si="46"/>
        <v>0</v>
      </c>
      <c r="Q644" s="23">
        <v>0</v>
      </c>
      <c r="R644" s="21">
        <v>0</v>
      </c>
      <c r="S644" s="21">
        <v>0</v>
      </c>
      <c r="T644" s="21">
        <v>0</v>
      </c>
      <c r="U644" s="22">
        <f t="shared" si="47"/>
        <v>0</v>
      </c>
      <c r="V644" s="23">
        <v>0</v>
      </c>
      <c r="W644" s="21">
        <v>0</v>
      </c>
      <c r="X644" s="21">
        <v>0</v>
      </c>
      <c r="Y644" s="21">
        <v>0</v>
      </c>
      <c r="Z644" s="22">
        <f t="shared" si="48"/>
        <v>0</v>
      </c>
      <c r="AA644" s="23">
        <v>0</v>
      </c>
      <c r="AB644" s="27">
        <f t="shared" si="49"/>
        <v>0</v>
      </c>
    </row>
    <row r="645" spans="1:28" x14ac:dyDescent="0.25">
      <c r="A645" s="18"/>
      <c r="B645" s="18" t="s">
        <v>3339</v>
      </c>
      <c r="C645" s="18" t="s">
        <v>3340</v>
      </c>
      <c r="D645" s="3" t="s">
        <v>1700</v>
      </c>
      <c r="E645" s="3" t="s">
        <v>4700</v>
      </c>
      <c r="F645" s="3" t="s">
        <v>42</v>
      </c>
      <c r="G645" s="3" t="s">
        <v>4722</v>
      </c>
      <c r="H645" s="21">
        <v>0</v>
      </c>
      <c r="I645" s="21">
        <v>0</v>
      </c>
      <c r="J645" s="21">
        <v>0</v>
      </c>
      <c r="K645" s="22">
        <f t="shared" si="45"/>
        <v>0</v>
      </c>
      <c r="L645" s="23">
        <v>0</v>
      </c>
      <c r="M645" s="21">
        <v>0</v>
      </c>
      <c r="N645" s="21">
        <v>0</v>
      </c>
      <c r="O645" s="21">
        <v>0</v>
      </c>
      <c r="P645" s="22">
        <f t="shared" si="46"/>
        <v>0</v>
      </c>
      <c r="Q645" s="23">
        <v>0</v>
      </c>
      <c r="R645" s="21">
        <v>0</v>
      </c>
      <c r="S645" s="21">
        <v>0</v>
      </c>
      <c r="T645" s="21">
        <v>0</v>
      </c>
      <c r="U645" s="22">
        <f t="shared" si="47"/>
        <v>0</v>
      </c>
      <c r="V645" s="23">
        <v>0</v>
      </c>
      <c r="W645" s="21">
        <v>0</v>
      </c>
      <c r="X645" s="21">
        <v>0</v>
      </c>
      <c r="Y645" s="21">
        <v>0</v>
      </c>
      <c r="Z645" s="22">
        <f t="shared" si="48"/>
        <v>0</v>
      </c>
      <c r="AA645" s="23">
        <v>0</v>
      </c>
      <c r="AB645" s="27">
        <f t="shared" si="49"/>
        <v>0</v>
      </c>
    </row>
    <row r="646" spans="1:28" x14ac:dyDescent="0.25">
      <c r="A646" s="18"/>
      <c r="B646" s="18" t="s">
        <v>3341</v>
      </c>
      <c r="C646" s="18" t="s">
        <v>3342</v>
      </c>
      <c r="D646" s="3" t="s">
        <v>1701</v>
      </c>
      <c r="E646" s="3" t="s">
        <v>4701</v>
      </c>
      <c r="F646" s="3" t="s">
        <v>42</v>
      </c>
      <c r="G646" s="3" t="s">
        <v>4723</v>
      </c>
      <c r="H646" s="21">
        <v>0</v>
      </c>
      <c r="I646" s="21">
        <v>0</v>
      </c>
      <c r="J646" s="21">
        <v>0</v>
      </c>
      <c r="K646" s="22">
        <f t="shared" si="45"/>
        <v>0</v>
      </c>
      <c r="L646" s="23">
        <v>0</v>
      </c>
      <c r="M646" s="21">
        <v>0</v>
      </c>
      <c r="N646" s="21">
        <v>0</v>
      </c>
      <c r="O646" s="21">
        <v>0</v>
      </c>
      <c r="P646" s="22">
        <f t="shared" si="46"/>
        <v>0</v>
      </c>
      <c r="Q646" s="23">
        <v>0</v>
      </c>
      <c r="R646" s="21">
        <v>0</v>
      </c>
      <c r="S646" s="21">
        <v>0</v>
      </c>
      <c r="T646" s="21">
        <v>0</v>
      </c>
      <c r="U646" s="22">
        <f t="shared" si="47"/>
        <v>0</v>
      </c>
      <c r="V646" s="23">
        <v>0</v>
      </c>
      <c r="W646" s="21">
        <v>0</v>
      </c>
      <c r="X646" s="21">
        <v>0</v>
      </c>
      <c r="Y646" s="21">
        <v>0</v>
      </c>
      <c r="Z646" s="22">
        <f t="shared" si="48"/>
        <v>0</v>
      </c>
      <c r="AA646" s="23">
        <v>0</v>
      </c>
      <c r="AB646" s="27">
        <f t="shared" si="49"/>
        <v>0</v>
      </c>
    </row>
    <row r="647" spans="1:28" x14ac:dyDescent="0.25">
      <c r="A647" s="18"/>
      <c r="B647" s="18" t="s">
        <v>3343</v>
      </c>
      <c r="C647" s="18" t="s">
        <v>3344</v>
      </c>
      <c r="D647" s="3" t="s">
        <v>1702</v>
      </c>
      <c r="E647" s="3" t="s">
        <v>4702</v>
      </c>
      <c r="F647" s="3" t="s">
        <v>42</v>
      </c>
      <c r="G647" s="3" t="s">
        <v>4724</v>
      </c>
      <c r="H647" s="21">
        <v>0</v>
      </c>
      <c r="I647" s="21">
        <v>0</v>
      </c>
      <c r="J647" s="21">
        <v>0</v>
      </c>
      <c r="K647" s="22">
        <f t="shared" ref="K647:K710" si="50">SUM(H647:J647)</f>
        <v>0</v>
      </c>
      <c r="L647" s="23">
        <v>0</v>
      </c>
      <c r="M647" s="21">
        <v>0</v>
      </c>
      <c r="N647" s="21">
        <v>0</v>
      </c>
      <c r="O647" s="21">
        <v>0</v>
      </c>
      <c r="P647" s="22">
        <f t="shared" ref="P647:P710" si="51">SUM(M647:O647)</f>
        <v>0</v>
      </c>
      <c r="Q647" s="23">
        <v>0</v>
      </c>
      <c r="R647" s="21">
        <v>0</v>
      </c>
      <c r="S647" s="21">
        <v>0</v>
      </c>
      <c r="T647" s="21">
        <v>0</v>
      </c>
      <c r="U647" s="22">
        <f t="shared" ref="U647:U710" si="52">SUM(R647:T647)</f>
        <v>0</v>
      </c>
      <c r="V647" s="23">
        <v>0</v>
      </c>
      <c r="W647" s="21">
        <v>0</v>
      </c>
      <c r="X647" s="21">
        <v>0</v>
      </c>
      <c r="Y647" s="21">
        <v>0</v>
      </c>
      <c r="Z647" s="22">
        <f t="shared" ref="Z647:Z710" si="53">SUM(W647:Y647)</f>
        <v>0</v>
      </c>
      <c r="AA647" s="23">
        <v>0</v>
      </c>
      <c r="AB647" s="27">
        <f t="shared" ref="AB647:AB710" si="54">(K647+P647+U647+Z647)</f>
        <v>0</v>
      </c>
    </row>
    <row r="648" spans="1:28" x14ac:dyDescent="0.25">
      <c r="A648" s="18"/>
      <c r="B648" s="18" t="s">
        <v>3345</v>
      </c>
      <c r="C648" s="18" t="s">
        <v>3346</v>
      </c>
      <c r="D648" s="3" t="s">
        <v>1703</v>
      </c>
      <c r="E648" s="3" t="s">
        <v>4703</v>
      </c>
      <c r="F648" s="3" t="s">
        <v>42</v>
      </c>
      <c r="G648" s="3" t="s">
        <v>4725</v>
      </c>
      <c r="H648" s="21">
        <v>0</v>
      </c>
      <c r="I648" s="21">
        <v>0</v>
      </c>
      <c r="J648" s="21">
        <v>0</v>
      </c>
      <c r="K648" s="22">
        <f t="shared" si="50"/>
        <v>0</v>
      </c>
      <c r="L648" s="23">
        <v>0</v>
      </c>
      <c r="M648" s="21">
        <v>0</v>
      </c>
      <c r="N648" s="21">
        <v>0</v>
      </c>
      <c r="O648" s="21">
        <v>0</v>
      </c>
      <c r="P648" s="22">
        <f t="shared" si="51"/>
        <v>0</v>
      </c>
      <c r="Q648" s="23">
        <v>0</v>
      </c>
      <c r="R648" s="21">
        <v>0</v>
      </c>
      <c r="S648" s="21">
        <v>0</v>
      </c>
      <c r="T648" s="21">
        <v>0</v>
      </c>
      <c r="U648" s="22">
        <f t="shared" si="52"/>
        <v>0</v>
      </c>
      <c r="V648" s="23">
        <v>0</v>
      </c>
      <c r="W648" s="21">
        <v>0</v>
      </c>
      <c r="X648" s="21">
        <v>0</v>
      </c>
      <c r="Y648" s="21">
        <v>0</v>
      </c>
      <c r="Z648" s="22">
        <f t="shared" si="53"/>
        <v>0</v>
      </c>
      <c r="AA648" s="23">
        <v>0</v>
      </c>
      <c r="AB648" s="27">
        <f t="shared" si="54"/>
        <v>0</v>
      </c>
    </row>
    <row r="649" spans="1:28" x14ac:dyDescent="0.25">
      <c r="A649" s="18"/>
      <c r="B649" s="18" t="s">
        <v>3347</v>
      </c>
      <c r="C649" s="18" t="s">
        <v>3348</v>
      </c>
      <c r="D649" s="3" t="s">
        <v>1704</v>
      </c>
      <c r="E649" s="3" t="s">
        <v>4704</v>
      </c>
      <c r="F649" s="3" t="s">
        <v>42</v>
      </c>
      <c r="G649" s="3" t="s">
        <v>4726</v>
      </c>
      <c r="H649" s="21">
        <v>0</v>
      </c>
      <c r="I649" s="21">
        <v>0</v>
      </c>
      <c r="J649" s="21">
        <v>0</v>
      </c>
      <c r="K649" s="22">
        <f t="shared" si="50"/>
        <v>0</v>
      </c>
      <c r="L649" s="23">
        <v>0</v>
      </c>
      <c r="M649" s="21">
        <v>0</v>
      </c>
      <c r="N649" s="21">
        <v>0</v>
      </c>
      <c r="O649" s="21">
        <v>0</v>
      </c>
      <c r="P649" s="22">
        <f t="shared" si="51"/>
        <v>0</v>
      </c>
      <c r="Q649" s="23">
        <v>0</v>
      </c>
      <c r="R649" s="21">
        <v>0</v>
      </c>
      <c r="S649" s="21">
        <v>0</v>
      </c>
      <c r="T649" s="21">
        <v>0</v>
      </c>
      <c r="U649" s="22">
        <f t="shared" si="52"/>
        <v>0</v>
      </c>
      <c r="V649" s="23">
        <v>0</v>
      </c>
      <c r="W649" s="21">
        <v>0</v>
      </c>
      <c r="X649" s="21">
        <v>0</v>
      </c>
      <c r="Y649" s="21">
        <v>0</v>
      </c>
      <c r="Z649" s="22">
        <f t="shared" si="53"/>
        <v>0</v>
      </c>
      <c r="AA649" s="23">
        <v>0</v>
      </c>
      <c r="AB649" s="27">
        <f t="shared" si="54"/>
        <v>0</v>
      </c>
    </row>
    <row r="650" spans="1:28" x14ac:dyDescent="0.25">
      <c r="A650" s="18"/>
      <c r="B650" s="18" t="s">
        <v>3349</v>
      </c>
      <c r="C650" s="18" t="s">
        <v>3350</v>
      </c>
      <c r="D650" s="3" t="s">
        <v>1705</v>
      </c>
      <c r="E650" s="3" t="s">
        <v>4705</v>
      </c>
      <c r="F650" s="3" t="s">
        <v>42</v>
      </c>
      <c r="G650" s="3" t="s">
        <v>4727</v>
      </c>
      <c r="H650" s="21">
        <v>0</v>
      </c>
      <c r="I650" s="21">
        <v>0</v>
      </c>
      <c r="J650" s="21">
        <v>0</v>
      </c>
      <c r="K650" s="22">
        <f t="shared" si="50"/>
        <v>0</v>
      </c>
      <c r="L650" s="23">
        <v>0</v>
      </c>
      <c r="M650" s="21">
        <v>0</v>
      </c>
      <c r="N650" s="21">
        <v>0</v>
      </c>
      <c r="O650" s="21">
        <v>0</v>
      </c>
      <c r="P650" s="22">
        <f t="shared" si="51"/>
        <v>0</v>
      </c>
      <c r="Q650" s="23">
        <v>0</v>
      </c>
      <c r="R650" s="21">
        <v>0</v>
      </c>
      <c r="S650" s="21">
        <v>0</v>
      </c>
      <c r="T650" s="21">
        <v>0</v>
      </c>
      <c r="U650" s="22">
        <f t="shared" si="52"/>
        <v>0</v>
      </c>
      <c r="V650" s="23">
        <v>0</v>
      </c>
      <c r="W650" s="21">
        <v>0</v>
      </c>
      <c r="X650" s="21">
        <v>0</v>
      </c>
      <c r="Y650" s="21">
        <v>0</v>
      </c>
      <c r="Z650" s="22">
        <f t="shared" si="53"/>
        <v>0</v>
      </c>
      <c r="AA650" s="23">
        <v>0</v>
      </c>
      <c r="AB650" s="27">
        <f t="shared" si="54"/>
        <v>0</v>
      </c>
    </row>
    <row r="651" spans="1:28" x14ac:dyDescent="0.25">
      <c r="A651" s="18"/>
      <c r="B651" s="18" t="s">
        <v>3351</v>
      </c>
      <c r="C651" s="18" t="s">
        <v>3352</v>
      </c>
      <c r="D651" s="3" t="s">
        <v>1706</v>
      </c>
      <c r="E651" s="3" t="s">
        <v>4706</v>
      </c>
      <c r="F651" s="3" t="s">
        <v>42</v>
      </c>
      <c r="G651" s="3" t="s">
        <v>4728</v>
      </c>
      <c r="H651" s="21">
        <v>0</v>
      </c>
      <c r="I651" s="21">
        <v>0</v>
      </c>
      <c r="J651" s="21">
        <v>0</v>
      </c>
      <c r="K651" s="22">
        <f t="shared" si="50"/>
        <v>0</v>
      </c>
      <c r="L651" s="23">
        <v>0</v>
      </c>
      <c r="M651" s="21">
        <v>0</v>
      </c>
      <c r="N651" s="21">
        <v>0</v>
      </c>
      <c r="O651" s="21">
        <v>0</v>
      </c>
      <c r="P651" s="22">
        <f t="shared" si="51"/>
        <v>0</v>
      </c>
      <c r="Q651" s="23">
        <v>0</v>
      </c>
      <c r="R651" s="21">
        <v>0</v>
      </c>
      <c r="S651" s="21">
        <v>0</v>
      </c>
      <c r="T651" s="21">
        <v>0</v>
      </c>
      <c r="U651" s="22">
        <f t="shared" si="52"/>
        <v>0</v>
      </c>
      <c r="V651" s="23">
        <v>0</v>
      </c>
      <c r="W651" s="21">
        <v>0</v>
      </c>
      <c r="X651" s="21">
        <v>0</v>
      </c>
      <c r="Y651" s="21">
        <v>0</v>
      </c>
      <c r="Z651" s="22">
        <f t="shared" si="53"/>
        <v>0</v>
      </c>
      <c r="AA651" s="23">
        <v>0</v>
      </c>
      <c r="AB651" s="27">
        <f t="shared" si="54"/>
        <v>0</v>
      </c>
    </row>
    <row r="652" spans="1:28" x14ac:dyDescent="0.25">
      <c r="A652" s="18"/>
      <c r="B652" s="18" t="s">
        <v>3353</v>
      </c>
      <c r="C652" s="18" t="s">
        <v>3354</v>
      </c>
      <c r="D652" s="3" t="s">
        <v>1707</v>
      </c>
      <c r="E652" s="3" t="s">
        <v>4707</v>
      </c>
      <c r="F652" s="3" t="s">
        <v>42</v>
      </c>
      <c r="G652" s="3" t="s">
        <v>4729</v>
      </c>
      <c r="H652" s="21">
        <v>0</v>
      </c>
      <c r="I652" s="21">
        <v>0</v>
      </c>
      <c r="J652" s="21">
        <v>0</v>
      </c>
      <c r="K652" s="22">
        <f t="shared" si="50"/>
        <v>0</v>
      </c>
      <c r="L652" s="23">
        <v>0</v>
      </c>
      <c r="M652" s="21">
        <v>0</v>
      </c>
      <c r="N652" s="21">
        <v>0</v>
      </c>
      <c r="O652" s="21">
        <v>0</v>
      </c>
      <c r="P652" s="22">
        <f t="shared" si="51"/>
        <v>0</v>
      </c>
      <c r="Q652" s="23">
        <v>0</v>
      </c>
      <c r="R652" s="21">
        <v>0</v>
      </c>
      <c r="S652" s="21">
        <v>0</v>
      </c>
      <c r="T652" s="21">
        <v>0</v>
      </c>
      <c r="U652" s="22">
        <f t="shared" si="52"/>
        <v>0</v>
      </c>
      <c r="V652" s="23">
        <v>0</v>
      </c>
      <c r="W652" s="21">
        <v>0</v>
      </c>
      <c r="X652" s="21">
        <v>0</v>
      </c>
      <c r="Y652" s="21">
        <v>0</v>
      </c>
      <c r="Z652" s="22">
        <f t="shared" si="53"/>
        <v>0</v>
      </c>
      <c r="AA652" s="23">
        <v>0</v>
      </c>
      <c r="AB652" s="27">
        <f t="shared" si="54"/>
        <v>0</v>
      </c>
    </row>
    <row r="653" spans="1:28" x14ac:dyDescent="0.25">
      <c r="A653" s="18"/>
      <c r="B653" s="18" t="s">
        <v>3355</v>
      </c>
      <c r="C653" s="18" t="s">
        <v>3356</v>
      </c>
      <c r="D653" s="3" t="s">
        <v>1708</v>
      </c>
      <c r="E653" s="3" t="s">
        <v>4708</v>
      </c>
      <c r="F653" s="3" t="s">
        <v>42</v>
      </c>
      <c r="G653" s="3" t="s">
        <v>4730</v>
      </c>
      <c r="H653" s="21">
        <v>0</v>
      </c>
      <c r="I653" s="21">
        <v>0</v>
      </c>
      <c r="J653" s="21">
        <v>0</v>
      </c>
      <c r="K653" s="22">
        <f t="shared" si="50"/>
        <v>0</v>
      </c>
      <c r="L653" s="23">
        <v>0</v>
      </c>
      <c r="M653" s="21">
        <v>0</v>
      </c>
      <c r="N653" s="21">
        <v>0</v>
      </c>
      <c r="O653" s="21">
        <v>0</v>
      </c>
      <c r="P653" s="22">
        <f t="shared" si="51"/>
        <v>0</v>
      </c>
      <c r="Q653" s="23">
        <v>0</v>
      </c>
      <c r="R653" s="21">
        <v>0</v>
      </c>
      <c r="S653" s="21">
        <v>0</v>
      </c>
      <c r="T653" s="21">
        <v>0</v>
      </c>
      <c r="U653" s="22">
        <f t="shared" si="52"/>
        <v>0</v>
      </c>
      <c r="V653" s="23">
        <v>0</v>
      </c>
      <c r="W653" s="21">
        <v>0</v>
      </c>
      <c r="X653" s="21">
        <v>0</v>
      </c>
      <c r="Y653" s="21">
        <v>0</v>
      </c>
      <c r="Z653" s="22">
        <f t="shared" si="53"/>
        <v>0</v>
      </c>
      <c r="AA653" s="23">
        <v>0</v>
      </c>
      <c r="AB653" s="27">
        <f t="shared" si="54"/>
        <v>0</v>
      </c>
    </row>
    <row r="654" spans="1:28" x14ac:dyDescent="0.25">
      <c r="A654" s="18"/>
      <c r="B654" s="18" t="s">
        <v>3357</v>
      </c>
      <c r="C654" s="18" t="s">
        <v>3358</v>
      </c>
      <c r="D654" s="3" t="s">
        <v>1709</v>
      </c>
      <c r="E654" s="3" t="s">
        <v>4709</v>
      </c>
      <c r="F654" s="3" t="s">
        <v>42</v>
      </c>
      <c r="G654" s="3" t="s">
        <v>4731</v>
      </c>
      <c r="H654" s="21">
        <v>0</v>
      </c>
      <c r="I654" s="21">
        <v>0</v>
      </c>
      <c r="J654" s="21">
        <v>0</v>
      </c>
      <c r="K654" s="22">
        <f t="shared" si="50"/>
        <v>0</v>
      </c>
      <c r="L654" s="23">
        <v>0</v>
      </c>
      <c r="M654" s="21">
        <v>0</v>
      </c>
      <c r="N654" s="21">
        <v>0</v>
      </c>
      <c r="O654" s="21">
        <v>0</v>
      </c>
      <c r="P654" s="22">
        <f t="shared" si="51"/>
        <v>0</v>
      </c>
      <c r="Q654" s="23">
        <v>0</v>
      </c>
      <c r="R654" s="21">
        <v>0</v>
      </c>
      <c r="S654" s="21">
        <v>0</v>
      </c>
      <c r="T654" s="21">
        <v>0</v>
      </c>
      <c r="U654" s="22">
        <f t="shared" si="52"/>
        <v>0</v>
      </c>
      <c r="V654" s="23">
        <v>0</v>
      </c>
      <c r="W654" s="21">
        <v>0</v>
      </c>
      <c r="X654" s="21">
        <v>0</v>
      </c>
      <c r="Y654" s="21">
        <v>0</v>
      </c>
      <c r="Z654" s="22">
        <f t="shared" si="53"/>
        <v>0</v>
      </c>
      <c r="AA654" s="23">
        <v>0</v>
      </c>
      <c r="AB654" s="27">
        <f t="shared" si="54"/>
        <v>0</v>
      </c>
    </row>
    <row r="655" spans="1:28" x14ac:dyDescent="0.25">
      <c r="A655" s="18"/>
      <c r="B655" s="18" t="s">
        <v>3359</v>
      </c>
      <c r="C655" s="18" t="s">
        <v>3360</v>
      </c>
      <c r="D655" s="3" t="s">
        <v>1710</v>
      </c>
      <c r="E655" s="3" t="s">
        <v>4710</v>
      </c>
      <c r="F655" s="3" t="s">
        <v>42</v>
      </c>
      <c r="G655" s="3" t="s">
        <v>4732</v>
      </c>
      <c r="H655" s="21">
        <v>0</v>
      </c>
      <c r="I655" s="21">
        <v>0</v>
      </c>
      <c r="J655" s="21">
        <v>0</v>
      </c>
      <c r="K655" s="22">
        <f t="shared" si="50"/>
        <v>0</v>
      </c>
      <c r="L655" s="23">
        <v>0</v>
      </c>
      <c r="M655" s="21">
        <v>0</v>
      </c>
      <c r="N655" s="21">
        <v>0</v>
      </c>
      <c r="O655" s="21">
        <v>0</v>
      </c>
      <c r="P655" s="22">
        <f t="shared" si="51"/>
        <v>0</v>
      </c>
      <c r="Q655" s="23">
        <v>0</v>
      </c>
      <c r="R655" s="21">
        <v>0</v>
      </c>
      <c r="S655" s="21">
        <v>0</v>
      </c>
      <c r="T655" s="21">
        <v>0</v>
      </c>
      <c r="U655" s="22">
        <f t="shared" si="52"/>
        <v>0</v>
      </c>
      <c r="V655" s="23">
        <v>0</v>
      </c>
      <c r="W655" s="21">
        <v>0</v>
      </c>
      <c r="X655" s="21">
        <v>0</v>
      </c>
      <c r="Y655" s="21">
        <v>0</v>
      </c>
      <c r="Z655" s="22">
        <f t="shared" si="53"/>
        <v>0</v>
      </c>
      <c r="AA655" s="23">
        <v>0</v>
      </c>
      <c r="AB655" s="27">
        <f t="shared" si="54"/>
        <v>0</v>
      </c>
    </row>
    <row r="656" spans="1:28" x14ac:dyDescent="0.25">
      <c r="A656" s="18"/>
      <c r="B656" s="18" t="s">
        <v>3361</v>
      </c>
      <c r="C656" s="18" t="s">
        <v>3362</v>
      </c>
      <c r="D656" s="3" t="s">
        <v>1711</v>
      </c>
      <c r="E656" s="3" t="s">
        <v>4711</v>
      </c>
      <c r="F656" s="3" t="s">
        <v>42</v>
      </c>
      <c r="G656" s="3" t="s">
        <v>4733</v>
      </c>
      <c r="H656" s="21">
        <v>0</v>
      </c>
      <c r="I656" s="21">
        <v>0</v>
      </c>
      <c r="J656" s="21">
        <v>0</v>
      </c>
      <c r="K656" s="22">
        <f t="shared" si="50"/>
        <v>0</v>
      </c>
      <c r="L656" s="23">
        <v>0</v>
      </c>
      <c r="M656" s="21">
        <v>0</v>
      </c>
      <c r="N656" s="21">
        <v>0</v>
      </c>
      <c r="O656" s="21">
        <v>0</v>
      </c>
      <c r="P656" s="22">
        <f t="shared" si="51"/>
        <v>0</v>
      </c>
      <c r="Q656" s="23">
        <v>0</v>
      </c>
      <c r="R656" s="21">
        <v>0</v>
      </c>
      <c r="S656" s="21">
        <v>0</v>
      </c>
      <c r="T656" s="21">
        <v>0</v>
      </c>
      <c r="U656" s="22">
        <f t="shared" si="52"/>
        <v>0</v>
      </c>
      <c r="V656" s="23">
        <v>0</v>
      </c>
      <c r="W656" s="21">
        <v>0</v>
      </c>
      <c r="X656" s="21">
        <v>0</v>
      </c>
      <c r="Y656" s="21">
        <v>0</v>
      </c>
      <c r="Z656" s="22">
        <f t="shared" si="53"/>
        <v>0</v>
      </c>
      <c r="AA656" s="23">
        <v>0</v>
      </c>
      <c r="AB656" s="27">
        <f t="shared" si="54"/>
        <v>0</v>
      </c>
    </row>
    <row r="657" spans="1:28" x14ac:dyDescent="0.25">
      <c r="A657" s="18"/>
      <c r="B657" s="18" t="s">
        <v>3363</v>
      </c>
      <c r="C657" s="18" t="s">
        <v>3364</v>
      </c>
      <c r="D657" s="3" t="s">
        <v>1712</v>
      </c>
      <c r="E657" s="3" t="s">
        <v>4712</v>
      </c>
      <c r="F657" s="3" t="s">
        <v>42</v>
      </c>
      <c r="G657" s="3" t="s">
        <v>4734</v>
      </c>
      <c r="H657" s="21">
        <v>0</v>
      </c>
      <c r="I657" s="21">
        <v>0</v>
      </c>
      <c r="J657" s="21">
        <v>0</v>
      </c>
      <c r="K657" s="22">
        <f t="shared" si="50"/>
        <v>0</v>
      </c>
      <c r="L657" s="23">
        <v>0</v>
      </c>
      <c r="M657" s="21">
        <v>0</v>
      </c>
      <c r="N657" s="21">
        <v>0</v>
      </c>
      <c r="O657" s="21">
        <v>0</v>
      </c>
      <c r="P657" s="22">
        <f t="shared" si="51"/>
        <v>0</v>
      </c>
      <c r="Q657" s="23">
        <v>0</v>
      </c>
      <c r="R657" s="21">
        <v>0</v>
      </c>
      <c r="S657" s="21">
        <v>0</v>
      </c>
      <c r="T657" s="21">
        <v>0</v>
      </c>
      <c r="U657" s="22">
        <f t="shared" si="52"/>
        <v>0</v>
      </c>
      <c r="V657" s="23">
        <v>0</v>
      </c>
      <c r="W657" s="21">
        <v>0</v>
      </c>
      <c r="X657" s="21">
        <v>0</v>
      </c>
      <c r="Y657" s="21">
        <v>0</v>
      </c>
      <c r="Z657" s="22">
        <f t="shared" si="53"/>
        <v>0</v>
      </c>
      <c r="AA657" s="23">
        <v>0</v>
      </c>
      <c r="AB657" s="27">
        <f t="shared" si="54"/>
        <v>0</v>
      </c>
    </row>
    <row r="658" spans="1:28" x14ac:dyDescent="0.25">
      <c r="A658" s="18"/>
      <c r="B658" s="18" t="s">
        <v>3365</v>
      </c>
      <c r="C658" s="18" t="s">
        <v>3366</v>
      </c>
      <c r="D658" s="3" t="s">
        <v>1713</v>
      </c>
      <c r="E658" s="3" t="s">
        <v>4713</v>
      </c>
      <c r="F658" s="3" t="s">
        <v>42</v>
      </c>
      <c r="G658" s="3" t="s">
        <v>4735</v>
      </c>
      <c r="H658" s="21">
        <v>0</v>
      </c>
      <c r="I658" s="21">
        <v>0</v>
      </c>
      <c r="J658" s="21">
        <v>0</v>
      </c>
      <c r="K658" s="22">
        <f t="shared" si="50"/>
        <v>0</v>
      </c>
      <c r="L658" s="23">
        <v>0</v>
      </c>
      <c r="M658" s="21">
        <v>0</v>
      </c>
      <c r="N658" s="21">
        <v>0</v>
      </c>
      <c r="O658" s="21">
        <v>0</v>
      </c>
      <c r="P658" s="22">
        <f t="shared" si="51"/>
        <v>0</v>
      </c>
      <c r="Q658" s="23">
        <v>0</v>
      </c>
      <c r="R658" s="21">
        <v>0</v>
      </c>
      <c r="S658" s="21">
        <v>0</v>
      </c>
      <c r="T658" s="21">
        <v>0</v>
      </c>
      <c r="U658" s="22">
        <f t="shared" si="52"/>
        <v>0</v>
      </c>
      <c r="V658" s="23">
        <v>0</v>
      </c>
      <c r="W658" s="21">
        <v>0</v>
      </c>
      <c r="X658" s="21">
        <v>0</v>
      </c>
      <c r="Y658" s="21">
        <v>0</v>
      </c>
      <c r="Z658" s="22">
        <f t="shared" si="53"/>
        <v>0</v>
      </c>
      <c r="AA658" s="23">
        <v>0</v>
      </c>
      <c r="AB658" s="27">
        <f t="shared" si="54"/>
        <v>0</v>
      </c>
    </row>
    <row r="659" spans="1:28" x14ac:dyDescent="0.25">
      <c r="A659" s="18"/>
      <c r="B659" s="18" t="s">
        <v>3367</v>
      </c>
      <c r="C659" s="18" t="s">
        <v>3368</v>
      </c>
      <c r="D659" s="3" t="s">
        <v>1714</v>
      </c>
      <c r="E659" s="3" t="s">
        <v>4714</v>
      </c>
      <c r="F659" s="3" t="s">
        <v>42</v>
      </c>
      <c r="G659" s="3" t="s">
        <v>4736</v>
      </c>
      <c r="H659" s="21">
        <v>0</v>
      </c>
      <c r="I659" s="21">
        <v>0</v>
      </c>
      <c r="J659" s="21">
        <v>0</v>
      </c>
      <c r="K659" s="22">
        <f t="shared" si="50"/>
        <v>0</v>
      </c>
      <c r="L659" s="23">
        <v>0</v>
      </c>
      <c r="M659" s="21">
        <v>0</v>
      </c>
      <c r="N659" s="21">
        <v>0</v>
      </c>
      <c r="O659" s="21">
        <v>0</v>
      </c>
      <c r="P659" s="22">
        <f t="shared" si="51"/>
        <v>0</v>
      </c>
      <c r="Q659" s="23">
        <v>0</v>
      </c>
      <c r="R659" s="21">
        <v>0</v>
      </c>
      <c r="S659" s="21">
        <v>0</v>
      </c>
      <c r="T659" s="21">
        <v>0</v>
      </c>
      <c r="U659" s="22">
        <f t="shared" si="52"/>
        <v>0</v>
      </c>
      <c r="V659" s="23">
        <v>0</v>
      </c>
      <c r="W659" s="21">
        <v>0</v>
      </c>
      <c r="X659" s="21">
        <v>0</v>
      </c>
      <c r="Y659" s="21">
        <v>0</v>
      </c>
      <c r="Z659" s="22">
        <f t="shared" si="53"/>
        <v>0</v>
      </c>
      <c r="AA659" s="23">
        <v>0</v>
      </c>
      <c r="AB659" s="27">
        <f t="shared" si="54"/>
        <v>0</v>
      </c>
    </row>
    <row r="660" spans="1:28" x14ac:dyDescent="0.25">
      <c r="A660" s="18"/>
      <c r="B660" s="18" t="s">
        <v>3369</v>
      </c>
      <c r="C660" s="18" t="s">
        <v>3370</v>
      </c>
      <c r="D660" s="3" t="s">
        <v>1715</v>
      </c>
      <c r="E660" s="3" t="s">
        <v>4715</v>
      </c>
      <c r="F660" s="3" t="s">
        <v>42</v>
      </c>
      <c r="G660" s="3" t="s">
        <v>4737</v>
      </c>
      <c r="H660" s="21">
        <v>0</v>
      </c>
      <c r="I660" s="21">
        <v>0</v>
      </c>
      <c r="J660" s="21">
        <v>0</v>
      </c>
      <c r="K660" s="22">
        <f t="shared" si="50"/>
        <v>0</v>
      </c>
      <c r="L660" s="23">
        <v>0</v>
      </c>
      <c r="M660" s="21">
        <v>0</v>
      </c>
      <c r="N660" s="21">
        <v>0</v>
      </c>
      <c r="O660" s="21">
        <v>0</v>
      </c>
      <c r="P660" s="22">
        <f t="shared" si="51"/>
        <v>0</v>
      </c>
      <c r="Q660" s="23">
        <v>0</v>
      </c>
      <c r="R660" s="21">
        <v>0</v>
      </c>
      <c r="S660" s="21">
        <v>0</v>
      </c>
      <c r="T660" s="21">
        <v>0</v>
      </c>
      <c r="U660" s="22">
        <f t="shared" si="52"/>
        <v>0</v>
      </c>
      <c r="V660" s="23">
        <v>0</v>
      </c>
      <c r="W660" s="21">
        <v>0</v>
      </c>
      <c r="X660" s="21">
        <v>0</v>
      </c>
      <c r="Y660" s="21">
        <v>0</v>
      </c>
      <c r="Z660" s="22">
        <f t="shared" si="53"/>
        <v>0</v>
      </c>
      <c r="AA660" s="23">
        <v>0</v>
      </c>
      <c r="AB660" s="27">
        <f t="shared" si="54"/>
        <v>0</v>
      </c>
    </row>
    <row r="661" spans="1:28" x14ac:dyDescent="0.25">
      <c r="A661" s="18"/>
      <c r="B661" s="18" t="s">
        <v>3371</v>
      </c>
      <c r="C661" s="18" t="s">
        <v>3372</v>
      </c>
      <c r="D661" s="3" t="s">
        <v>1716</v>
      </c>
      <c r="E661" s="3" t="s">
        <v>4716</v>
      </c>
      <c r="F661" s="3" t="s">
        <v>42</v>
      </c>
      <c r="G661" s="3" t="s">
        <v>4738</v>
      </c>
      <c r="H661" s="21">
        <v>0</v>
      </c>
      <c r="I661" s="21">
        <v>0</v>
      </c>
      <c r="J661" s="21">
        <v>0</v>
      </c>
      <c r="K661" s="22">
        <f t="shared" si="50"/>
        <v>0</v>
      </c>
      <c r="L661" s="23">
        <v>0</v>
      </c>
      <c r="M661" s="21">
        <v>0</v>
      </c>
      <c r="N661" s="21">
        <v>0</v>
      </c>
      <c r="O661" s="21">
        <v>0</v>
      </c>
      <c r="P661" s="22">
        <f t="shared" si="51"/>
        <v>0</v>
      </c>
      <c r="Q661" s="23">
        <v>0</v>
      </c>
      <c r="R661" s="21">
        <v>0</v>
      </c>
      <c r="S661" s="21">
        <v>0</v>
      </c>
      <c r="T661" s="21">
        <v>0</v>
      </c>
      <c r="U661" s="22">
        <f t="shared" si="52"/>
        <v>0</v>
      </c>
      <c r="V661" s="23">
        <v>0</v>
      </c>
      <c r="W661" s="21">
        <v>0</v>
      </c>
      <c r="X661" s="21">
        <v>0</v>
      </c>
      <c r="Y661" s="21">
        <v>0</v>
      </c>
      <c r="Z661" s="22">
        <f t="shared" si="53"/>
        <v>0</v>
      </c>
      <c r="AA661" s="23">
        <v>0</v>
      </c>
      <c r="AB661" s="27">
        <f t="shared" si="54"/>
        <v>0</v>
      </c>
    </row>
    <row r="662" spans="1:28" x14ac:dyDescent="0.25">
      <c r="A662" s="18"/>
      <c r="B662" s="18" t="s">
        <v>3373</v>
      </c>
      <c r="C662" s="18" t="s">
        <v>3374</v>
      </c>
      <c r="D662" s="3" t="s">
        <v>1717</v>
      </c>
      <c r="E662" s="3" t="s">
        <v>4717</v>
      </c>
      <c r="F662" s="3" t="s">
        <v>42</v>
      </c>
      <c r="G662" s="3" t="s">
        <v>4739</v>
      </c>
      <c r="H662" s="21">
        <v>0</v>
      </c>
      <c r="I662" s="21">
        <v>0</v>
      </c>
      <c r="J662" s="21">
        <v>0</v>
      </c>
      <c r="K662" s="22">
        <f t="shared" si="50"/>
        <v>0</v>
      </c>
      <c r="L662" s="23">
        <v>0</v>
      </c>
      <c r="M662" s="21">
        <v>0</v>
      </c>
      <c r="N662" s="21">
        <v>0</v>
      </c>
      <c r="O662" s="21">
        <v>0</v>
      </c>
      <c r="P662" s="22">
        <f t="shared" si="51"/>
        <v>0</v>
      </c>
      <c r="Q662" s="23">
        <v>0</v>
      </c>
      <c r="R662" s="21">
        <v>0</v>
      </c>
      <c r="S662" s="21">
        <v>0</v>
      </c>
      <c r="T662" s="21">
        <v>0</v>
      </c>
      <c r="U662" s="22">
        <f t="shared" si="52"/>
        <v>0</v>
      </c>
      <c r="V662" s="23">
        <v>0</v>
      </c>
      <c r="W662" s="21">
        <v>0</v>
      </c>
      <c r="X662" s="21">
        <v>0</v>
      </c>
      <c r="Y662" s="21">
        <v>0</v>
      </c>
      <c r="Z662" s="22">
        <f t="shared" si="53"/>
        <v>0</v>
      </c>
      <c r="AA662" s="23">
        <v>0</v>
      </c>
      <c r="AB662" s="27">
        <f t="shared" si="54"/>
        <v>0</v>
      </c>
    </row>
    <row r="663" spans="1:28" x14ac:dyDescent="0.25">
      <c r="A663" s="18"/>
      <c r="B663" s="18" t="s">
        <v>3375</v>
      </c>
      <c r="C663" s="18" t="s">
        <v>3376</v>
      </c>
      <c r="D663" s="3" t="s">
        <v>1718</v>
      </c>
      <c r="E663" s="3" t="s">
        <v>4718</v>
      </c>
      <c r="F663" s="3" t="s">
        <v>42</v>
      </c>
      <c r="G663" s="3" t="s">
        <v>4740</v>
      </c>
      <c r="H663" s="21">
        <v>0</v>
      </c>
      <c r="I663" s="21">
        <v>0</v>
      </c>
      <c r="J663" s="21">
        <v>0</v>
      </c>
      <c r="K663" s="22">
        <f t="shared" si="50"/>
        <v>0</v>
      </c>
      <c r="L663" s="23">
        <v>0</v>
      </c>
      <c r="M663" s="21">
        <v>0</v>
      </c>
      <c r="N663" s="21">
        <v>0</v>
      </c>
      <c r="O663" s="21">
        <v>0</v>
      </c>
      <c r="P663" s="22">
        <f t="shared" si="51"/>
        <v>0</v>
      </c>
      <c r="Q663" s="23">
        <v>0</v>
      </c>
      <c r="R663" s="21">
        <v>0</v>
      </c>
      <c r="S663" s="21">
        <v>0</v>
      </c>
      <c r="T663" s="21">
        <v>0</v>
      </c>
      <c r="U663" s="22">
        <f t="shared" si="52"/>
        <v>0</v>
      </c>
      <c r="V663" s="23">
        <v>0</v>
      </c>
      <c r="W663" s="21">
        <v>0</v>
      </c>
      <c r="X663" s="21">
        <v>0</v>
      </c>
      <c r="Y663" s="21">
        <v>0</v>
      </c>
      <c r="Z663" s="22">
        <f t="shared" si="53"/>
        <v>0</v>
      </c>
      <c r="AA663" s="23">
        <v>0</v>
      </c>
      <c r="AB663" s="27">
        <f t="shared" si="54"/>
        <v>0</v>
      </c>
    </row>
    <row r="664" spans="1:28" x14ac:dyDescent="0.25">
      <c r="A664" s="18"/>
      <c r="B664" s="18" t="s">
        <v>3377</v>
      </c>
      <c r="C664" s="18" t="s">
        <v>3378</v>
      </c>
      <c r="D664" s="3" t="s">
        <v>1719</v>
      </c>
      <c r="E664" s="3" t="s">
        <v>4719</v>
      </c>
      <c r="F664" s="3" t="s">
        <v>42</v>
      </c>
      <c r="G664" s="3" t="s">
        <v>4741</v>
      </c>
      <c r="H664" s="21">
        <v>0</v>
      </c>
      <c r="I664" s="21">
        <v>0</v>
      </c>
      <c r="J664" s="21">
        <v>0</v>
      </c>
      <c r="K664" s="22">
        <f t="shared" si="50"/>
        <v>0</v>
      </c>
      <c r="L664" s="23">
        <v>0</v>
      </c>
      <c r="M664" s="21">
        <v>0</v>
      </c>
      <c r="N664" s="21">
        <v>0</v>
      </c>
      <c r="O664" s="21">
        <v>0</v>
      </c>
      <c r="P664" s="22">
        <f t="shared" si="51"/>
        <v>0</v>
      </c>
      <c r="Q664" s="23">
        <v>0</v>
      </c>
      <c r="R664" s="21">
        <v>0</v>
      </c>
      <c r="S664" s="21">
        <v>0</v>
      </c>
      <c r="T664" s="21">
        <v>0</v>
      </c>
      <c r="U664" s="22">
        <f t="shared" si="52"/>
        <v>0</v>
      </c>
      <c r="V664" s="23">
        <v>0</v>
      </c>
      <c r="W664" s="21">
        <v>0</v>
      </c>
      <c r="X664" s="21">
        <v>0</v>
      </c>
      <c r="Y664" s="21">
        <v>0</v>
      </c>
      <c r="Z664" s="22">
        <f t="shared" si="53"/>
        <v>0</v>
      </c>
      <c r="AA664" s="23">
        <v>0</v>
      </c>
      <c r="AB664" s="27">
        <f t="shared" si="54"/>
        <v>0</v>
      </c>
    </row>
    <row r="665" spans="1:28" x14ac:dyDescent="0.25">
      <c r="A665" s="18"/>
      <c r="B665" s="18" t="s">
        <v>3379</v>
      </c>
      <c r="C665" s="18" t="s">
        <v>3380</v>
      </c>
      <c r="D665" s="3" t="s">
        <v>1720</v>
      </c>
      <c r="E665" s="3" t="s">
        <v>4720</v>
      </c>
      <c r="F665" s="3" t="s">
        <v>42</v>
      </c>
      <c r="G665" s="3" t="s">
        <v>4742</v>
      </c>
      <c r="H665" s="21">
        <v>0</v>
      </c>
      <c r="I665" s="21">
        <v>0</v>
      </c>
      <c r="J665" s="21">
        <v>0</v>
      </c>
      <c r="K665" s="22">
        <f t="shared" si="50"/>
        <v>0</v>
      </c>
      <c r="L665" s="23">
        <v>0</v>
      </c>
      <c r="M665" s="21">
        <v>0</v>
      </c>
      <c r="N665" s="21">
        <v>0</v>
      </c>
      <c r="O665" s="21">
        <v>0</v>
      </c>
      <c r="P665" s="22">
        <f t="shared" si="51"/>
        <v>0</v>
      </c>
      <c r="Q665" s="23">
        <v>0</v>
      </c>
      <c r="R665" s="21">
        <v>0</v>
      </c>
      <c r="S665" s="21">
        <v>0</v>
      </c>
      <c r="T665" s="21">
        <v>0</v>
      </c>
      <c r="U665" s="22">
        <f t="shared" si="52"/>
        <v>0</v>
      </c>
      <c r="V665" s="23">
        <v>0</v>
      </c>
      <c r="W665" s="21">
        <v>0</v>
      </c>
      <c r="X665" s="21">
        <v>0</v>
      </c>
      <c r="Y665" s="21">
        <v>0</v>
      </c>
      <c r="Z665" s="22">
        <f t="shared" si="53"/>
        <v>0</v>
      </c>
      <c r="AA665" s="23">
        <v>0</v>
      </c>
      <c r="AB665" s="27">
        <f t="shared" si="54"/>
        <v>0</v>
      </c>
    </row>
    <row r="666" spans="1:28" x14ac:dyDescent="0.25">
      <c r="A666" s="18"/>
      <c r="B666" s="18" t="s">
        <v>3381</v>
      </c>
      <c r="C666" s="18" t="s">
        <v>3382</v>
      </c>
      <c r="D666" s="3" t="s">
        <v>1721</v>
      </c>
      <c r="E666" s="3" t="s">
        <v>4721</v>
      </c>
      <c r="F666" s="3" t="s">
        <v>42</v>
      </c>
      <c r="G666" s="3" t="s">
        <v>4743</v>
      </c>
      <c r="H666" s="21">
        <v>0</v>
      </c>
      <c r="I666" s="21">
        <v>0</v>
      </c>
      <c r="J666" s="21">
        <v>0</v>
      </c>
      <c r="K666" s="22">
        <f t="shared" si="50"/>
        <v>0</v>
      </c>
      <c r="L666" s="23">
        <v>0</v>
      </c>
      <c r="M666" s="21">
        <v>0</v>
      </c>
      <c r="N666" s="21">
        <v>0</v>
      </c>
      <c r="O666" s="21">
        <v>0</v>
      </c>
      <c r="P666" s="22">
        <f t="shared" si="51"/>
        <v>0</v>
      </c>
      <c r="Q666" s="23">
        <v>0</v>
      </c>
      <c r="R666" s="21">
        <v>0</v>
      </c>
      <c r="S666" s="21">
        <v>0</v>
      </c>
      <c r="T666" s="21">
        <v>0</v>
      </c>
      <c r="U666" s="22">
        <f t="shared" si="52"/>
        <v>0</v>
      </c>
      <c r="V666" s="23">
        <v>0</v>
      </c>
      <c r="W666" s="21">
        <v>0</v>
      </c>
      <c r="X666" s="21">
        <v>0</v>
      </c>
      <c r="Y666" s="21">
        <v>0</v>
      </c>
      <c r="Z666" s="22">
        <f t="shared" si="53"/>
        <v>0</v>
      </c>
      <c r="AA666" s="23">
        <v>0</v>
      </c>
      <c r="AB666" s="27">
        <f t="shared" si="54"/>
        <v>0</v>
      </c>
    </row>
    <row r="667" spans="1:28" x14ac:dyDescent="0.25">
      <c r="A667" s="18"/>
      <c r="B667" s="18" t="s">
        <v>3383</v>
      </c>
      <c r="C667" s="18" t="s">
        <v>3384</v>
      </c>
      <c r="D667" s="3" t="s">
        <v>1722</v>
      </c>
      <c r="E667" s="3" t="s">
        <v>4722</v>
      </c>
      <c r="F667" s="3" t="s">
        <v>42</v>
      </c>
      <c r="G667" s="3" t="s">
        <v>4744</v>
      </c>
      <c r="H667" s="21">
        <v>0</v>
      </c>
      <c r="I667" s="21">
        <v>0</v>
      </c>
      <c r="J667" s="21">
        <v>0</v>
      </c>
      <c r="K667" s="22">
        <f t="shared" si="50"/>
        <v>0</v>
      </c>
      <c r="L667" s="23">
        <v>0</v>
      </c>
      <c r="M667" s="21">
        <v>0</v>
      </c>
      <c r="N667" s="21">
        <v>0</v>
      </c>
      <c r="O667" s="21">
        <v>0</v>
      </c>
      <c r="P667" s="22">
        <f t="shared" si="51"/>
        <v>0</v>
      </c>
      <c r="Q667" s="23">
        <v>0</v>
      </c>
      <c r="R667" s="21">
        <v>0</v>
      </c>
      <c r="S667" s="21">
        <v>0</v>
      </c>
      <c r="T667" s="21">
        <v>0</v>
      </c>
      <c r="U667" s="22">
        <f t="shared" si="52"/>
        <v>0</v>
      </c>
      <c r="V667" s="23">
        <v>0</v>
      </c>
      <c r="W667" s="21">
        <v>0</v>
      </c>
      <c r="X667" s="21">
        <v>0</v>
      </c>
      <c r="Y667" s="21">
        <v>0</v>
      </c>
      <c r="Z667" s="22">
        <f t="shared" si="53"/>
        <v>0</v>
      </c>
      <c r="AA667" s="23">
        <v>0</v>
      </c>
      <c r="AB667" s="27">
        <f t="shared" si="54"/>
        <v>0</v>
      </c>
    </row>
    <row r="668" spans="1:28" x14ac:dyDescent="0.25">
      <c r="A668" s="18"/>
      <c r="B668" s="18" t="s">
        <v>3385</v>
      </c>
      <c r="C668" s="18" t="s">
        <v>3386</v>
      </c>
      <c r="D668" s="3" t="s">
        <v>1723</v>
      </c>
      <c r="E668" s="3" t="s">
        <v>4723</v>
      </c>
      <c r="F668" s="3" t="s">
        <v>42</v>
      </c>
      <c r="G668" s="3" t="s">
        <v>4745</v>
      </c>
      <c r="H668" s="21">
        <v>0</v>
      </c>
      <c r="I668" s="21">
        <v>0</v>
      </c>
      <c r="J668" s="21">
        <v>0</v>
      </c>
      <c r="K668" s="22">
        <f t="shared" si="50"/>
        <v>0</v>
      </c>
      <c r="L668" s="23">
        <v>0</v>
      </c>
      <c r="M668" s="21">
        <v>0</v>
      </c>
      <c r="N668" s="21">
        <v>0</v>
      </c>
      <c r="O668" s="21">
        <v>0</v>
      </c>
      <c r="P668" s="22">
        <f t="shared" si="51"/>
        <v>0</v>
      </c>
      <c r="Q668" s="23">
        <v>0</v>
      </c>
      <c r="R668" s="21">
        <v>0</v>
      </c>
      <c r="S668" s="21">
        <v>0</v>
      </c>
      <c r="T668" s="21">
        <v>0</v>
      </c>
      <c r="U668" s="22">
        <f t="shared" si="52"/>
        <v>0</v>
      </c>
      <c r="V668" s="23">
        <v>0</v>
      </c>
      <c r="W668" s="21">
        <v>0</v>
      </c>
      <c r="X668" s="21">
        <v>0</v>
      </c>
      <c r="Y668" s="21">
        <v>0</v>
      </c>
      <c r="Z668" s="22">
        <f t="shared" si="53"/>
        <v>0</v>
      </c>
      <c r="AA668" s="23">
        <v>0</v>
      </c>
      <c r="AB668" s="27">
        <f t="shared" si="54"/>
        <v>0</v>
      </c>
    </row>
    <row r="669" spans="1:28" x14ac:dyDescent="0.25">
      <c r="A669" s="18"/>
      <c r="B669" s="18" t="s">
        <v>3387</v>
      </c>
      <c r="C669" s="18" t="s">
        <v>3388</v>
      </c>
      <c r="D669" s="3" t="s">
        <v>1724</v>
      </c>
      <c r="E669" s="3" t="s">
        <v>4724</v>
      </c>
      <c r="F669" s="3" t="s">
        <v>42</v>
      </c>
      <c r="G669" s="3" t="s">
        <v>4746</v>
      </c>
      <c r="H669" s="21">
        <v>0</v>
      </c>
      <c r="I669" s="21">
        <v>0</v>
      </c>
      <c r="J669" s="21">
        <v>0</v>
      </c>
      <c r="K669" s="22">
        <f t="shared" si="50"/>
        <v>0</v>
      </c>
      <c r="L669" s="23">
        <v>0</v>
      </c>
      <c r="M669" s="21">
        <v>0</v>
      </c>
      <c r="N669" s="21">
        <v>0</v>
      </c>
      <c r="O669" s="21">
        <v>0</v>
      </c>
      <c r="P669" s="22">
        <f t="shared" si="51"/>
        <v>0</v>
      </c>
      <c r="Q669" s="23">
        <v>0</v>
      </c>
      <c r="R669" s="21">
        <v>0</v>
      </c>
      <c r="S669" s="21">
        <v>0</v>
      </c>
      <c r="T669" s="21">
        <v>0</v>
      </c>
      <c r="U669" s="22">
        <f t="shared" si="52"/>
        <v>0</v>
      </c>
      <c r="V669" s="23">
        <v>0</v>
      </c>
      <c r="W669" s="21">
        <v>0</v>
      </c>
      <c r="X669" s="21">
        <v>0</v>
      </c>
      <c r="Y669" s="21">
        <v>0</v>
      </c>
      <c r="Z669" s="22">
        <f t="shared" si="53"/>
        <v>0</v>
      </c>
      <c r="AA669" s="23">
        <v>0</v>
      </c>
      <c r="AB669" s="27">
        <f t="shared" si="54"/>
        <v>0</v>
      </c>
    </row>
    <row r="670" spans="1:28" x14ac:dyDescent="0.25">
      <c r="A670" s="18"/>
      <c r="B670" s="18" t="s">
        <v>3389</v>
      </c>
      <c r="C670" s="18" t="s">
        <v>3390</v>
      </c>
      <c r="D670" s="3" t="s">
        <v>1725</v>
      </c>
      <c r="E670" s="3" t="s">
        <v>4725</v>
      </c>
      <c r="F670" s="3" t="s">
        <v>42</v>
      </c>
      <c r="G670" s="3" t="s">
        <v>4747</v>
      </c>
      <c r="H670" s="21">
        <v>0</v>
      </c>
      <c r="I670" s="21">
        <v>0</v>
      </c>
      <c r="J670" s="21">
        <v>0</v>
      </c>
      <c r="K670" s="22">
        <f t="shared" si="50"/>
        <v>0</v>
      </c>
      <c r="L670" s="23">
        <v>0</v>
      </c>
      <c r="M670" s="21">
        <v>0</v>
      </c>
      <c r="N670" s="21">
        <v>0</v>
      </c>
      <c r="O670" s="21">
        <v>0</v>
      </c>
      <c r="P670" s="22">
        <f t="shared" si="51"/>
        <v>0</v>
      </c>
      <c r="Q670" s="23">
        <v>0</v>
      </c>
      <c r="R670" s="21">
        <v>0</v>
      </c>
      <c r="S670" s="21">
        <v>0</v>
      </c>
      <c r="T670" s="21">
        <v>0</v>
      </c>
      <c r="U670" s="22">
        <f t="shared" si="52"/>
        <v>0</v>
      </c>
      <c r="V670" s="23">
        <v>0</v>
      </c>
      <c r="W670" s="21">
        <v>0</v>
      </c>
      <c r="X670" s="21">
        <v>0</v>
      </c>
      <c r="Y670" s="21">
        <v>0</v>
      </c>
      <c r="Z670" s="22">
        <f t="shared" si="53"/>
        <v>0</v>
      </c>
      <c r="AA670" s="23">
        <v>0</v>
      </c>
      <c r="AB670" s="27">
        <f t="shared" si="54"/>
        <v>0</v>
      </c>
    </row>
    <row r="671" spans="1:28" x14ac:dyDescent="0.25">
      <c r="A671" s="18"/>
      <c r="B671" s="18" t="s">
        <v>3391</v>
      </c>
      <c r="C671" s="18" t="s">
        <v>3392</v>
      </c>
      <c r="D671" s="3" t="s">
        <v>1726</v>
      </c>
      <c r="E671" s="3" t="s">
        <v>4726</v>
      </c>
      <c r="F671" s="3" t="s">
        <v>42</v>
      </c>
      <c r="G671" s="3" t="s">
        <v>4748</v>
      </c>
      <c r="H671" s="21">
        <v>0</v>
      </c>
      <c r="I671" s="21">
        <v>0</v>
      </c>
      <c r="J671" s="21">
        <v>0</v>
      </c>
      <c r="K671" s="22">
        <f t="shared" si="50"/>
        <v>0</v>
      </c>
      <c r="L671" s="23">
        <v>0</v>
      </c>
      <c r="M671" s="21">
        <v>0</v>
      </c>
      <c r="N671" s="21">
        <v>0</v>
      </c>
      <c r="O671" s="21">
        <v>0</v>
      </c>
      <c r="P671" s="22">
        <f t="shared" si="51"/>
        <v>0</v>
      </c>
      <c r="Q671" s="23">
        <v>0</v>
      </c>
      <c r="R671" s="21">
        <v>0</v>
      </c>
      <c r="S671" s="21">
        <v>0</v>
      </c>
      <c r="T671" s="21">
        <v>0</v>
      </c>
      <c r="U671" s="22">
        <f t="shared" si="52"/>
        <v>0</v>
      </c>
      <c r="V671" s="23">
        <v>0</v>
      </c>
      <c r="W671" s="21">
        <v>0</v>
      </c>
      <c r="X671" s="21">
        <v>0</v>
      </c>
      <c r="Y671" s="21">
        <v>0</v>
      </c>
      <c r="Z671" s="22">
        <f t="shared" si="53"/>
        <v>0</v>
      </c>
      <c r="AA671" s="23">
        <v>0</v>
      </c>
      <c r="AB671" s="27">
        <f t="shared" si="54"/>
        <v>0</v>
      </c>
    </row>
    <row r="672" spans="1:28" x14ac:dyDescent="0.25">
      <c r="A672" s="18"/>
      <c r="B672" s="18" t="s">
        <v>3393</v>
      </c>
      <c r="C672" s="18" t="s">
        <v>3394</v>
      </c>
      <c r="D672" s="3" t="s">
        <v>1727</v>
      </c>
      <c r="E672" s="3" t="s">
        <v>4727</v>
      </c>
      <c r="F672" s="3" t="s">
        <v>42</v>
      </c>
      <c r="G672" s="3" t="s">
        <v>4749</v>
      </c>
      <c r="H672" s="21">
        <v>0</v>
      </c>
      <c r="I672" s="21">
        <v>0</v>
      </c>
      <c r="J672" s="21">
        <v>0</v>
      </c>
      <c r="K672" s="22">
        <f t="shared" si="50"/>
        <v>0</v>
      </c>
      <c r="L672" s="23">
        <v>0</v>
      </c>
      <c r="M672" s="21">
        <v>0</v>
      </c>
      <c r="N672" s="21">
        <v>0</v>
      </c>
      <c r="O672" s="21">
        <v>0</v>
      </c>
      <c r="P672" s="22">
        <f t="shared" si="51"/>
        <v>0</v>
      </c>
      <c r="Q672" s="23">
        <v>0</v>
      </c>
      <c r="R672" s="21">
        <v>0</v>
      </c>
      <c r="S672" s="21">
        <v>0</v>
      </c>
      <c r="T672" s="21">
        <v>0</v>
      </c>
      <c r="U672" s="22">
        <f t="shared" si="52"/>
        <v>0</v>
      </c>
      <c r="V672" s="23">
        <v>0</v>
      </c>
      <c r="W672" s="21">
        <v>0</v>
      </c>
      <c r="X672" s="21">
        <v>0</v>
      </c>
      <c r="Y672" s="21">
        <v>0</v>
      </c>
      <c r="Z672" s="22">
        <f t="shared" si="53"/>
        <v>0</v>
      </c>
      <c r="AA672" s="23">
        <v>0</v>
      </c>
      <c r="AB672" s="27">
        <f t="shared" si="54"/>
        <v>0</v>
      </c>
    </row>
    <row r="673" spans="1:28" x14ac:dyDescent="0.25">
      <c r="A673" s="18"/>
      <c r="B673" s="18" t="s">
        <v>3395</v>
      </c>
      <c r="C673" s="18" t="s">
        <v>3396</v>
      </c>
      <c r="D673" s="3" t="s">
        <v>1728</v>
      </c>
      <c r="E673" s="3" t="s">
        <v>4728</v>
      </c>
      <c r="F673" s="3" t="s">
        <v>42</v>
      </c>
      <c r="G673" s="3" t="s">
        <v>4750</v>
      </c>
      <c r="H673" s="21">
        <v>0</v>
      </c>
      <c r="I673" s="21">
        <v>0</v>
      </c>
      <c r="J673" s="21">
        <v>0</v>
      </c>
      <c r="K673" s="22">
        <f t="shared" si="50"/>
        <v>0</v>
      </c>
      <c r="L673" s="23">
        <v>0</v>
      </c>
      <c r="M673" s="21">
        <v>0</v>
      </c>
      <c r="N673" s="21">
        <v>0</v>
      </c>
      <c r="O673" s="21">
        <v>0</v>
      </c>
      <c r="P673" s="22">
        <f t="shared" si="51"/>
        <v>0</v>
      </c>
      <c r="Q673" s="23">
        <v>0</v>
      </c>
      <c r="R673" s="21">
        <v>0</v>
      </c>
      <c r="S673" s="21">
        <v>0</v>
      </c>
      <c r="T673" s="21">
        <v>0</v>
      </c>
      <c r="U673" s="22">
        <f t="shared" si="52"/>
        <v>0</v>
      </c>
      <c r="V673" s="23">
        <v>0</v>
      </c>
      <c r="W673" s="21">
        <v>0</v>
      </c>
      <c r="X673" s="21">
        <v>0</v>
      </c>
      <c r="Y673" s="21">
        <v>0</v>
      </c>
      <c r="Z673" s="22">
        <f t="shared" si="53"/>
        <v>0</v>
      </c>
      <c r="AA673" s="23">
        <v>0</v>
      </c>
      <c r="AB673" s="27">
        <f t="shared" si="54"/>
        <v>0</v>
      </c>
    </row>
    <row r="674" spans="1:28" x14ac:dyDescent="0.25">
      <c r="A674" s="18"/>
      <c r="B674" s="18" t="s">
        <v>3397</v>
      </c>
      <c r="C674" s="18" t="s">
        <v>3398</v>
      </c>
      <c r="D674" s="3" t="s">
        <v>1729</v>
      </c>
      <c r="E674" s="3" t="s">
        <v>4729</v>
      </c>
      <c r="F674" s="3" t="s">
        <v>42</v>
      </c>
      <c r="G674" s="3" t="s">
        <v>4751</v>
      </c>
      <c r="H674" s="21">
        <v>0</v>
      </c>
      <c r="I674" s="21">
        <v>0</v>
      </c>
      <c r="J674" s="21">
        <v>0</v>
      </c>
      <c r="K674" s="22">
        <f t="shared" si="50"/>
        <v>0</v>
      </c>
      <c r="L674" s="23">
        <v>0</v>
      </c>
      <c r="M674" s="21">
        <v>0</v>
      </c>
      <c r="N674" s="21">
        <v>0</v>
      </c>
      <c r="O674" s="21">
        <v>0</v>
      </c>
      <c r="P674" s="22">
        <f t="shared" si="51"/>
        <v>0</v>
      </c>
      <c r="Q674" s="23">
        <v>0</v>
      </c>
      <c r="R674" s="21">
        <v>0</v>
      </c>
      <c r="S674" s="21">
        <v>0</v>
      </c>
      <c r="T674" s="21">
        <v>0</v>
      </c>
      <c r="U674" s="22">
        <f t="shared" si="52"/>
        <v>0</v>
      </c>
      <c r="V674" s="23">
        <v>0</v>
      </c>
      <c r="W674" s="21">
        <v>0</v>
      </c>
      <c r="X674" s="21">
        <v>0</v>
      </c>
      <c r="Y674" s="21">
        <v>0</v>
      </c>
      <c r="Z674" s="22">
        <f t="shared" si="53"/>
        <v>0</v>
      </c>
      <c r="AA674" s="23">
        <v>0</v>
      </c>
      <c r="AB674" s="27">
        <f t="shared" si="54"/>
        <v>0</v>
      </c>
    </row>
    <row r="675" spans="1:28" x14ac:dyDescent="0.25">
      <c r="A675" s="18"/>
      <c r="B675" s="18" t="s">
        <v>3399</v>
      </c>
      <c r="C675" s="18" t="s">
        <v>3400</v>
      </c>
      <c r="D675" s="3" t="s">
        <v>1730</v>
      </c>
      <c r="E675" s="3" t="s">
        <v>4730</v>
      </c>
      <c r="F675" s="3" t="s">
        <v>42</v>
      </c>
      <c r="G675" s="3" t="s">
        <v>4752</v>
      </c>
      <c r="H675" s="21">
        <v>0</v>
      </c>
      <c r="I675" s="21">
        <v>0</v>
      </c>
      <c r="J675" s="21">
        <v>0</v>
      </c>
      <c r="K675" s="22">
        <f t="shared" si="50"/>
        <v>0</v>
      </c>
      <c r="L675" s="23">
        <v>0</v>
      </c>
      <c r="M675" s="21">
        <v>0</v>
      </c>
      <c r="N675" s="21">
        <v>0</v>
      </c>
      <c r="O675" s="21">
        <v>0</v>
      </c>
      <c r="P675" s="22">
        <f t="shared" si="51"/>
        <v>0</v>
      </c>
      <c r="Q675" s="23">
        <v>0</v>
      </c>
      <c r="R675" s="21">
        <v>0</v>
      </c>
      <c r="S675" s="21">
        <v>0</v>
      </c>
      <c r="T675" s="21">
        <v>0</v>
      </c>
      <c r="U675" s="22">
        <f t="shared" si="52"/>
        <v>0</v>
      </c>
      <c r="V675" s="23">
        <v>0</v>
      </c>
      <c r="W675" s="21">
        <v>0</v>
      </c>
      <c r="X675" s="21">
        <v>0</v>
      </c>
      <c r="Y675" s="21">
        <v>0</v>
      </c>
      <c r="Z675" s="22">
        <f t="shared" si="53"/>
        <v>0</v>
      </c>
      <c r="AA675" s="23">
        <v>0</v>
      </c>
      <c r="AB675" s="27">
        <f t="shared" si="54"/>
        <v>0</v>
      </c>
    </row>
    <row r="676" spans="1:28" x14ac:dyDescent="0.25">
      <c r="A676" s="18"/>
      <c r="B676" s="18" t="s">
        <v>3401</v>
      </c>
      <c r="C676" s="18" t="s">
        <v>3402</v>
      </c>
      <c r="D676" s="3" t="s">
        <v>1731</v>
      </c>
      <c r="E676" s="3" t="s">
        <v>4731</v>
      </c>
      <c r="F676" s="3" t="s">
        <v>42</v>
      </c>
      <c r="G676" s="3" t="s">
        <v>4753</v>
      </c>
      <c r="H676" s="21">
        <v>0</v>
      </c>
      <c r="I676" s="21">
        <v>0</v>
      </c>
      <c r="J676" s="21">
        <v>0</v>
      </c>
      <c r="K676" s="22">
        <f t="shared" si="50"/>
        <v>0</v>
      </c>
      <c r="L676" s="23">
        <v>0</v>
      </c>
      <c r="M676" s="21">
        <v>0</v>
      </c>
      <c r="N676" s="21">
        <v>0</v>
      </c>
      <c r="O676" s="21">
        <v>0</v>
      </c>
      <c r="P676" s="22">
        <f t="shared" si="51"/>
        <v>0</v>
      </c>
      <c r="Q676" s="23">
        <v>0</v>
      </c>
      <c r="R676" s="21">
        <v>0</v>
      </c>
      <c r="S676" s="21">
        <v>0</v>
      </c>
      <c r="T676" s="21">
        <v>0</v>
      </c>
      <c r="U676" s="22">
        <f t="shared" si="52"/>
        <v>0</v>
      </c>
      <c r="V676" s="23">
        <v>0</v>
      </c>
      <c r="W676" s="21">
        <v>0</v>
      </c>
      <c r="X676" s="21">
        <v>0</v>
      </c>
      <c r="Y676" s="21">
        <v>0</v>
      </c>
      <c r="Z676" s="22">
        <f t="shared" si="53"/>
        <v>0</v>
      </c>
      <c r="AA676" s="23">
        <v>0</v>
      </c>
      <c r="AB676" s="27">
        <f t="shared" si="54"/>
        <v>0</v>
      </c>
    </row>
    <row r="677" spans="1:28" x14ac:dyDescent="0.25">
      <c r="A677" s="18"/>
      <c r="B677" s="18" t="s">
        <v>3403</v>
      </c>
      <c r="C677" s="18" t="s">
        <v>3404</v>
      </c>
      <c r="D677" s="3" t="s">
        <v>1732</v>
      </c>
      <c r="E677" s="3" t="s">
        <v>4732</v>
      </c>
      <c r="F677" s="3" t="s">
        <v>42</v>
      </c>
      <c r="G677" s="3" t="s">
        <v>4754</v>
      </c>
      <c r="H677" s="21">
        <v>0</v>
      </c>
      <c r="I677" s="21">
        <v>0</v>
      </c>
      <c r="J677" s="21">
        <v>0</v>
      </c>
      <c r="K677" s="22">
        <f t="shared" si="50"/>
        <v>0</v>
      </c>
      <c r="L677" s="23">
        <v>0</v>
      </c>
      <c r="M677" s="21">
        <v>0</v>
      </c>
      <c r="N677" s="21">
        <v>0</v>
      </c>
      <c r="O677" s="21">
        <v>0</v>
      </c>
      <c r="P677" s="22">
        <f t="shared" si="51"/>
        <v>0</v>
      </c>
      <c r="Q677" s="23">
        <v>0</v>
      </c>
      <c r="R677" s="21">
        <v>0</v>
      </c>
      <c r="S677" s="21">
        <v>0</v>
      </c>
      <c r="T677" s="21">
        <v>0</v>
      </c>
      <c r="U677" s="22">
        <f t="shared" si="52"/>
        <v>0</v>
      </c>
      <c r="V677" s="23">
        <v>0</v>
      </c>
      <c r="W677" s="21">
        <v>0</v>
      </c>
      <c r="X677" s="21">
        <v>0</v>
      </c>
      <c r="Y677" s="21">
        <v>0</v>
      </c>
      <c r="Z677" s="22">
        <f t="shared" si="53"/>
        <v>0</v>
      </c>
      <c r="AA677" s="23">
        <v>0</v>
      </c>
      <c r="AB677" s="27">
        <f t="shared" si="54"/>
        <v>0</v>
      </c>
    </row>
    <row r="678" spans="1:28" x14ac:dyDescent="0.25">
      <c r="A678" s="18"/>
      <c r="B678" s="18" t="s">
        <v>3405</v>
      </c>
      <c r="C678" s="18" t="s">
        <v>3406</v>
      </c>
      <c r="D678" s="3" t="s">
        <v>1733</v>
      </c>
      <c r="E678" s="3" t="s">
        <v>4733</v>
      </c>
      <c r="F678" s="3" t="s">
        <v>42</v>
      </c>
      <c r="G678" s="3" t="s">
        <v>4755</v>
      </c>
      <c r="H678" s="21">
        <v>0</v>
      </c>
      <c r="I678" s="21">
        <v>0</v>
      </c>
      <c r="J678" s="21">
        <v>0</v>
      </c>
      <c r="K678" s="22">
        <f t="shared" si="50"/>
        <v>0</v>
      </c>
      <c r="L678" s="23">
        <v>0</v>
      </c>
      <c r="M678" s="21">
        <v>0</v>
      </c>
      <c r="N678" s="21">
        <v>0</v>
      </c>
      <c r="O678" s="21">
        <v>0</v>
      </c>
      <c r="P678" s="22">
        <f t="shared" si="51"/>
        <v>0</v>
      </c>
      <c r="Q678" s="23">
        <v>0</v>
      </c>
      <c r="R678" s="21">
        <v>0</v>
      </c>
      <c r="S678" s="21">
        <v>0</v>
      </c>
      <c r="T678" s="21">
        <v>0</v>
      </c>
      <c r="U678" s="22">
        <f t="shared" si="52"/>
        <v>0</v>
      </c>
      <c r="V678" s="23">
        <v>0</v>
      </c>
      <c r="W678" s="21">
        <v>0</v>
      </c>
      <c r="X678" s="21">
        <v>0</v>
      </c>
      <c r="Y678" s="21">
        <v>0</v>
      </c>
      <c r="Z678" s="22">
        <f t="shared" si="53"/>
        <v>0</v>
      </c>
      <c r="AA678" s="23">
        <v>0</v>
      </c>
      <c r="AB678" s="27">
        <f t="shared" si="54"/>
        <v>0</v>
      </c>
    </row>
    <row r="679" spans="1:28" x14ac:dyDescent="0.25">
      <c r="A679" s="18"/>
      <c r="B679" s="18" t="s">
        <v>3407</v>
      </c>
      <c r="C679" s="18" t="s">
        <v>3408</v>
      </c>
      <c r="D679" s="3" t="s">
        <v>1734</v>
      </c>
      <c r="E679" s="3" t="s">
        <v>4734</v>
      </c>
      <c r="F679" s="3" t="s">
        <v>42</v>
      </c>
      <c r="G679" s="3" t="s">
        <v>4756</v>
      </c>
      <c r="H679" s="21">
        <v>0</v>
      </c>
      <c r="I679" s="21">
        <v>0</v>
      </c>
      <c r="J679" s="21">
        <v>0</v>
      </c>
      <c r="K679" s="22">
        <f t="shared" si="50"/>
        <v>0</v>
      </c>
      <c r="L679" s="23">
        <v>0</v>
      </c>
      <c r="M679" s="21">
        <v>0</v>
      </c>
      <c r="N679" s="21">
        <v>0</v>
      </c>
      <c r="O679" s="21">
        <v>0</v>
      </c>
      <c r="P679" s="22">
        <f t="shared" si="51"/>
        <v>0</v>
      </c>
      <c r="Q679" s="23">
        <v>0</v>
      </c>
      <c r="R679" s="21">
        <v>0</v>
      </c>
      <c r="S679" s="21">
        <v>0</v>
      </c>
      <c r="T679" s="21">
        <v>0</v>
      </c>
      <c r="U679" s="22">
        <f t="shared" si="52"/>
        <v>0</v>
      </c>
      <c r="V679" s="23">
        <v>0</v>
      </c>
      <c r="W679" s="21">
        <v>0</v>
      </c>
      <c r="X679" s="21">
        <v>0</v>
      </c>
      <c r="Y679" s="21">
        <v>0</v>
      </c>
      <c r="Z679" s="22">
        <f t="shared" si="53"/>
        <v>0</v>
      </c>
      <c r="AA679" s="23">
        <v>0</v>
      </c>
      <c r="AB679" s="27">
        <f t="shared" si="54"/>
        <v>0</v>
      </c>
    </row>
    <row r="680" spans="1:28" x14ac:dyDescent="0.25">
      <c r="A680" s="18"/>
      <c r="B680" s="18" t="s">
        <v>3409</v>
      </c>
      <c r="C680" s="18" t="s">
        <v>3410</v>
      </c>
      <c r="D680" s="3" t="s">
        <v>1735</v>
      </c>
      <c r="E680" s="3" t="s">
        <v>4735</v>
      </c>
      <c r="F680" s="3" t="s">
        <v>42</v>
      </c>
      <c r="G680" s="3" t="s">
        <v>4757</v>
      </c>
      <c r="H680" s="21">
        <v>0</v>
      </c>
      <c r="I680" s="21">
        <v>0</v>
      </c>
      <c r="J680" s="21">
        <v>0</v>
      </c>
      <c r="K680" s="22">
        <f t="shared" si="50"/>
        <v>0</v>
      </c>
      <c r="L680" s="23">
        <v>0</v>
      </c>
      <c r="M680" s="21">
        <v>0</v>
      </c>
      <c r="N680" s="21">
        <v>0</v>
      </c>
      <c r="O680" s="21">
        <v>0</v>
      </c>
      <c r="P680" s="22">
        <f t="shared" si="51"/>
        <v>0</v>
      </c>
      <c r="Q680" s="23">
        <v>0</v>
      </c>
      <c r="R680" s="21">
        <v>0</v>
      </c>
      <c r="S680" s="21">
        <v>0</v>
      </c>
      <c r="T680" s="21">
        <v>0</v>
      </c>
      <c r="U680" s="22">
        <f t="shared" si="52"/>
        <v>0</v>
      </c>
      <c r="V680" s="23">
        <v>0</v>
      </c>
      <c r="W680" s="21">
        <v>0</v>
      </c>
      <c r="X680" s="21">
        <v>0</v>
      </c>
      <c r="Y680" s="21">
        <v>0</v>
      </c>
      <c r="Z680" s="22">
        <f t="shared" si="53"/>
        <v>0</v>
      </c>
      <c r="AA680" s="23">
        <v>0</v>
      </c>
      <c r="AB680" s="27">
        <f t="shared" si="54"/>
        <v>0</v>
      </c>
    </row>
    <row r="681" spans="1:28" x14ac:dyDescent="0.25">
      <c r="A681" s="18"/>
      <c r="B681" s="18" t="s">
        <v>3411</v>
      </c>
      <c r="C681" s="18" t="s">
        <v>3412</v>
      </c>
      <c r="D681" s="3" t="s">
        <v>1736</v>
      </c>
      <c r="E681" s="3" t="s">
        <v>4736</v>
      </c>
      <c r="F681" s="3" t="s">
        <v>42</v>
      </c>
      <c r="G681" s="3" t="s">
        <v>4758</v>
      </c>
      <c r="H681" s="21">
        <v>0</v>
      </c>
      <c r="I681" s="21">
        <v>0</v>
      </c>
      <c r="J681" s="21">
        <v>0</v>
      </c>
      <c r="K681" s="22">
        <f t="shared" si="50"/>
        <v>0</v>
      </c>
      <c r="L681" s="23">
        <v>0</v>
      </c>
      <c r="M681" s="21">
        <v>0</v>
      </c>
      <c r="N681" s="21">
        <v>0</v>
      </c>
      <c r="O681" s="21">
        <v>0</v>
      </c>
      <c r="P681" s="22">
        <f t="shared" si="51"/>
        <v>0</v>
      </c>
      <c r="Q681" s="23">
        <v>0</v>
      </c>
      <c r="R681" s="21">
        <v>0</v>
      </c>
      <c r="S681" s="21">
        <v>0</v>
      </c>
      <c r="T681" s="21">
        <v>0</v>
      </c>
      <c r="U681" s="22">
        <f t="shared" si="52"/>
        <v>0</v>
      </c>
      <c r="V681" s="23">
        <v>0</v>
      </c>
      <c r="W681" s="21">
        <v>0</v>
      </c>
      <c r="X681" s="21">
        <v>0</v>
      </c>
      <c r="Y681" s="21">
        <v>0</v>
      </c>
      <c r="Z681" s="22">
        <f t="shared" si="53"/>
        <v>0</v>
      </c>
      <c r="AA681" s="23">
        <v>0</v>
      </c>
      <c r="AB681" s="27">
        <f t="shared" si="54"/>
        <v>0</v>
      </c>
    </row>
    <row r="682" spans="1:28" x14ac:dyDescent="0.25">
      <c r="A682" s="18"/>
      <c r="B682" s="18" t="s">
        <v>3413</v>
      </c>
      <c r="C682" s="18" t="s">
        <v>3414</v>
      </c>
      <c r="D682" s="3" t="s">
        <v>1737</v>
      </c>
      <c r="E682" s="3" t="s">
        <v>4737</v>
      </c>
      <c r="F682" s="3" t="s">
        <v>42</v>
      </c>
      <c r="G682" s="3" t="s">
        <v>4759</v>
      </c>
      <c r="H682" s="21">
        <v>0</v>
      </c>
      <c r="I682" s="21">
        <v>0</v>
      </c>
      <c r="J682" s="21">
        <v>0</v>
      </c>
      <c r="K682" s="22">
        <f t="shared" si="50"/>
        <v>0</v>
      </c>
      <c r="L682" s="23">
        <v>0</v>
      </c>
      <c r="M682" s="21">
        <v>0</v>
      </c>
      <c r="N682" s="21">
        <v>0</v>
      </c>
      <c r="O682" s="21">
        <v>0</v>
      </c>
      <c r="P682" s="22">
        <f t="shared" si="51"/>
        <v>0</v>
      </c>
      <c r="Q682" s="23">
        <v>0</v>
      </c>
      <c r="R682" s="21">
        <v>0</v>
      </c>
      <c r="S682" s="21">
        <v>0</v>
      </c>
      <c r="T682" s="21">
        <v>0</v>
      </c>
      <c r="U682" s="22">
        <f t="shared" si="52"/>
        <v>0</v>
      </c>
      <c r="V682" s="23">
        <v>0</v>
      </c>
      <c r="W682" s="21">
        <v>0</v>
      </c>
      <c r="X682" s="21">
        <v>0</v>
      </c>
      <c r="Y682" s="21">
        <v>0</v>
      </c>
      <c r="Z682" s="22">
        <f t="shared" si="53"/>
        <v>0</v>
      </c>
      <c r="AA682" s="23">
        <v>0</v>
      </c>
      <c r="AB682" s="27">
        <f t="shared" si="54"/>
        <v>0</v>
      </c>
    </row>
    <row r="683" spans="1:28" x14ac:dyDescent="0.25">
      <c r="A683" s="18"/>
      <c r="B683" s="18" t="s">
        <v>3415</v>
      </c>
      <c r="C683" s="18" t="s">
        <v>3416</v>
      </c>
      <c r="D683" s="3" t="s">
        <v>1738</v>
      </c>
      <c r="E683" s="3" t="s">
        <v>4738</v>
      </c>
      <c r="F683" s="3" t="s">
        <v>42</v>
      </c>
      <c r="G683" s="3" t="s">
        <v>4760</v>
      </c>
      <c r="H683" s="21">
        <v>0</v>
      </c>
      <c r="I683" s="21">
        <v>0</v>
      </c>
      <c r="J683" s="21">
        <v>0</v>
      </c>
      <c r="K683" s="22">
        <f t="shared" si="50"/>
        <v>0</v>
      </c>
      <c r="L683" s="23">
        <v>0</v>
      </c>
      <c r="M683" s="21">
        <v>0</v>
      </c>
      <c r="N683" s="21">
        <v>0</v>
      </c>
      <c r="O683" s="21">
        <v>0</v>
      </c>
      <c r="P683" s="22">
        <f t="shared" si="51"/>
        <v>0</v>
      </c>
      <c r="Q683" s="23">
        <v>0</v>
      </c>
      <c r="R683" s="21">
        <v>0</v>
      </c>
      <c r="S683" s="21">
        <v>0</v>
      </c>
      <c r="T683" s="21">
        <v>0</v>
      </c>
      <c r="U683" s="22">
        <f t="shared" si="52"/>
        <v>0</v>
      </c>
      <c r="V683" s="23">
        <v>0</v>
      </c>
      <c r="W683" s="21">
        <v>0</v>
      </c>
      <c r="X683" s="21">
        <v>0</v>
      </c>
      <c r="Y683" s="21">
        <v>0</v>
      </c>
      <c r="Z683" s="22">
        <f t="shared" si="53"/>
        <v>0</v>
      </c>
      <c r="AA683" s="23">
        <v>0</v>
      </c>
      <c r="AB683" s="27">
        <f t="shared" si="54"/>
        <v>0</v>
      </c>
    </row>
    <row r="684" spans="1:28" x14ac:dyDescent="0.25">
      <c r="A684" s="18"/>
      <c r="B684" s="18" t="s">
        <v>3417</v>
      </c>
      <c r="C684" s="18" t="s">
        <v>3418</v>
      </c>
      <c r="D684" s="3" t="s">
        <v>1739</v>
      </c>
      <c r="E684" s="3" t="s">
        <v>4739</v>
      </c>
      <c r="F684" s="3" t="s">
        <v>42</v>
      </c>
      <c r="G684" s="3" t="s">
        <v>4761</v>
      </c>
      <c r="H684" s="21">
        <v>0</v>
      </c>
      <c r="I684" s="21">
        <v>0</v>
      </c>
      <c r="J684" s="21">
        <v>0</v>
      </c>
      <c r="K684" s="22">
        <f t="shared" si="50"/>
        <v>0</v>
      </c>
      <c r="L684" s="23">
        <v>0</v>
      </c>
      <c r="M684" s="21">
        <v>0</v>
      </c>
      <c r="N684" s="21">
        <v>0</v>
      </c>
      <c r="O684" s="21">
        <v>0</v>
      </c>
      <c r="P684" s="22">
        <f t="shared" si="51"/>
        <v>0</v>
      </c>
      <c r="Q684" s="23">
        <v>0</v>
      </c>
      <c r="R684" s="21">
        <v>0</v>
      </c>
      <c r="S684" s="21">
        <v>0</v>
      </c>
      <c r="T684" s="21">
        <v>0</v>
      </c>
      <c r="U684" s="22">
        <f t="shared" si="52"/>
        <v>0</v>
      </c>
      <c r="V684" s="23">
        <v>0</v>
      </c>
      <c r="W684" s="21">
        <v>0</v>
      </c>
      <c r="X684" s="21">
        <v>0</v>
      </c>
      <c r="Y684" s="21">
        <v>0</v>
      </c>
      <c r="Z684" s="22">
        <f t="shared" si="53"/>
        <v>0</v>
      </c>
      <c r="AA684" s="23">
        <v>0</v>
      </c>
      <c r="AB684" s="27">
        <f t="shared" si="54"/>
        <v>0</v>
      </c>
    </row>
    <row r="685" spans="1:28" x14ac:dyDescent="0.25">
      <c r="A685" s="18"/>
      <c r="B685" s="18" t="s">
        <v>3419</v>
      </c>
      <c r="C685" s="18" t="s">
        <v>3420</v>
      </c>
      <c r="D685" s="3" t="s">
        <v>1740</v>
      </c>
      <c r="E685" s="3" t="s">
        <v>4740</v>
      </c>
      <c r="F685" s="3" t="s">
        <v>42</v>
      </c>
      <c r="G685" s="3" t="s">
        <v>4762</v>
      </c>
      <c r="H685" s="21">
        <v>0</v>
      </c>
      <c r="I685" s="21">
        <v>0</v>
      </c>
      <c r="J685" s="21">
        <v>0</v>
      </c>
      <c r="K685" s="22">
        <f t="shared" si="50"/>
        <v>0</v>
      </c>
      <c r="L685" s="23">
        <v>0</v>
      </c>
      <c r="M685" s="21">
        <v>0</v>
      </c>
      <c r="N685" s="21">
        <v>0</v>
      </c>
      <c r="O685" s="21">
        <v>0</v>
      </c>
      <c r="P685" s="22">
        <f t="shared" si="51"/>
        <v>0</v>
      </c>
      <c r="Q685" s="23">
        <v>0</v>
      </c>
      <c r="R685" s="21">
        <v>0</v>
      </c>
      <c r="S685" s="21">
        <v>0</v>
      </c>
      <c r="T685" s="21">
        <v>0</v>
      </c>
      <c r="U685" s="22">
        <f t="shared" si="52"/>
        <v>0</v>
      </c>
      <c r="V685" s="23">
        <v>0</v>
      </c>
      <c r="W685" s="21">
        <v>0</v>
      </c>
      <c r="X685" s="21">
        <v>0</v>
      </c>
      <c r="Y685" s="21">
        <v>0</v>
      </c>
      <c r="Z685" s="22">
        <f t="shared" si="53"/>
        <v>0</v>
      </c>
      <c r="AA685" s="23">
        <v>0</v>
      </c>
      <c r="AB685" s="27">
        <f t="shared" si="54"/>
        <v>0</v>
      </c>
    </row>
    <row r="686" spans="1:28" x14ac:dyDescent="0.25">
      <c r="A686" s="18"/>
      <c r="B686" s="18" t="s">
        <v>3421</v>
      </c>
      <c r="C686" s="18" t="s">
        <v>3422</v>
      </c>
      <c r="D686" s="3" t="s">
        <v>1741</v>
      </c>
      <c r="E686" s="3" t="s">
        <v>4741</v>
      </c>
      <c r="F686" s="3" t="s">
        <v>42</v>
      </c>
      <c r="G686" s="3" t="s">
        <v>4763</v>
      </c>
      <c r="H686" s="21">
        <v>0</v>
      </c>
      <c r="I686" s="21">
        <v>0</v>
      </c>
      <c r="J686" s="21">
        <v>0</v>
      </c>
      <c r="K686" s="22">
        <f t="shared" si="50"/>
        <v>0</v>
      </c>
      <c r="L686" s="23">
        <v>0</v>
      </c>
      <c r="M686" s="21">
        <v>0</v>
      </c>
      <c r="N686" s="21">
        <v>0</v>
      </c>
      <c r="O686" s="21">
        <v>0</v>
      </c>
      <c r="P686" s="22">
        <f t="shared" si="51"/>
        <v>0</v>
      </c>
      <c r="Q686" s="23">
        <v>0</v>
      </c>
      <c r="R686" s="21">
        <v>0</v>
      </c>
      <c r="S686" s="21">
        <v>0</v>
      </c>
      <c r="T686" s="21">
        <v>0</v>
      </c>
      <c r="U686" s="22">
        <f t="shared" si="52"/>
        <v>0</v>
      </c>
      <c r="V686" s="23">
        <v>0</v>
      </c>
      <c r="W686" s="21">
        <v>0</v>
      </c>
      <c r="X686" s="21">
        <v>0</v>
      </c>
      <c r="Y686" s="21">
        <v>0</v>
      </c>
      <c r="Z686" s="22">
        <f t="shared" si="53"/>
        <v>0</v>
      </c>
      <c r="AA686" s="23">
        <v>0</v>
      </c>
      <c r="AB686" s="27">
        <f t="shared" si="54"/>
        <v>0</v>
      </c>
    </row>
    <row r="687" spans="1:28" x14ac:dyDescent="0.25">
      <c r="A687" s="18"/>
      <c r="B687" s="18" t="s">
        <v>3423</v>
      </c>
      <c r="C687" s="18" t="s">
        <v>3424</v>
      </c>
      <c r="D687" s="3" t="s">
        <v>1742</v>
      </c>
      <c r="E687" s="3" t="s">
        <v>4742</v>
      </c>
      <c r="F687" s="3" t="s">
        <v>42</v>
      </c>
      <c r="G687" s="3" t="s">
        <v>4764</v>
      </c>
      <c r="H687" s="21">
        <v>0</v>
      </c>
      <c r="I687" s="21">
        <v>0</v>
      </c>
      <c r="J687" s="21">
        <v>0</v>
      </c>
      <c r="K687" s="22">
        <f t="shared" si="50"/>
        <v>0</v>
      </c>
      <c r="L687" s="23">
        <v>0</v>
      </c>
      <c r="M687" s="21">
        <v>0</v>
      </c>
      <c r="N687" s="21">
        <v>0</v>
      </c>
      <c r="O687" s="21">
        <v>0</v>
      </c>
      <c r="P687" s="22">
        <f t="shared" si="51"/>
        <v>0</v>
      </c>
      <c r="Q687" s="23">
        <v>0</v>
      </c>
      <c r="R687" s="21">
        <v>0</v>
      </c>
      <c r="S687" s="21">
        <v>0</v>
      </c>
      <c r="T687" s="21">
        <v>0</v>
      </c>
      <c r="U687" s="22">
        <f t="shared" si="52"/>
        <v>0</v>
      </c>
      <c r="V687" s="23">
        <v>0</v>
      </c>
      <c r="W687" s="21">
        <v>0</v>
      </c>
      <c r="X687" s="21">
        <v>0</v>
      </c>
      <c r="Y687" s="21">
        <v>0</v>
      </c>
      <c r="Z687" s="22">
        <f t="shared" si="53"/>
        <v>0</v>
      </c>
      <c r="AA687" s="23">
        <v>0</v>
      </c>
      <c r="AB687" s="27">
        <f t="shared" si="54"/>
        <v>0</v>
      </c>
    </row>
    <row r="688" spans="1:28" x14ac:dyDescent="0.25">
      <c r="A688" s="18"/>
      <c r="B688" s="18" t="s">
        <v>3425</v>
      </c>
      <c r="C688" s="18" t="s">
        <v>3426</v>
      </c>
      <c r="D688" s="3" t="s">
        <v>1743</v>
      </c>
      <c r="E688" s="3" t="s">
        <v>4743</v>
      </c>
      <c r="F688" s="3" t="s">
        <v>42</v>
      </c>
      <c r="G688" s="3" t="s">
        <v>4765</v>
      </c>
      <c r="H688" s="21">
        <v>0</v>
      </c>
      <c r="I688" s="21">
        <v>0</v>
      </c>
      <c r="J688" s="21">
        <v>0</v>
      </c>
      <c r="K688" s="22">
        <f t="shared" si="50"/>
        <v>0</v>
      </c>
      <c r="L688" s="23">
        <v>0</v>
      </c>
      <c r="M688" s="21">
        <v>0</v>
      </c>
      <c r="N688" s="21">
        <v>0</v>
      </c>
      <c r="O688" s="21">
        <v>0</v>
      </c>
      <c r="P688" s="22">
        <f t="shared" si="51"/>
        <v>0</v>
      </c>
      <c r="Q688" s="23">
        <v>0</v>
      </c>
      <c r="R688" s="21">
        <v>0</v>
      </c>
      <c r="S688" s="21">
        <v>0</v>
      </c>
      <c r="T688" s="21">
        <v>0</v>
      </c>
      <c r="U688" s="22">
        <f t="shared" si="52"/>
        <v>0</v>
      </c>
      <c r="V688" s="23">
        <v>0</v>
      </c>
      <c r="W688" s="21">
        <v>0</v>
      </c>
      <c r="X688" s="21">
        <v>0</v>
      </c>
      <c r="Y688" s="21">
        <v>0</v>
      </c>
      <c r="Z688" s="22">
        <f t="shared" si="53"/>
        <v>0</v>
      </c>
      <c r="AA688" s="23">
        <v>0</v>
      </c>
      <c r="AB688" s="27">
        <f t="shared" si="54"/>
        <v>0</v>
      </c>
    </row>
    <row r="689" spans="1:28" x14ac:dyDescent="0.25">
      <c r="A689" s="18"/>
      <c r="B689" s="18" t="s">
        <v>3427</v>
      </c>
      <c r="C689" s="18" t="s">
        <v>3428</v>
      </c>
      <c r="D689" s="3" t="s">
        <v>1744</v>
      </c>
      <c r="E689" s="3" t="s">
        <v>4744</v>
      </c>
      <c r="F689" s="3" t="s">
        <v>42</v>
      </c>
      <c r="G689" s="3" t="s">
        <v>4766</v>
      </c>
      <c r="H689" s="21">
        <v>0</v>
      </c>
      <c r="I689" s="21">
        <v>0</v>
      </c>
      <c r="J689" s="21">
        <v>0</v>
      </c>
      <c r="K689" s="22">
        <f t="shared" si="50"/>
        <v>0</v>
      </c>
      <c r="L689" s="23">
        <v>0</v>
      </c>
      <c r="M689" s="21">
        <v>0</v>
      </c>
      <c r="N689" s="21">
        <v>0</v>
      </c>
      <c r="O689" s="21">
        <v>0</v>
      </c>
      <c r="P689" s="22">
        <f t="shared" si="51"/>
        <v>0</v>
      </c>
      <c r="Q689" s="23">
        <v>0</v>
      </c>
      <c r="R689" s="21">
        <v>0</v>
      </c>
      <c r="S689" s="21">
        <v>0</v>
      </c>
      <c r="T689" s="21">
        <v>0</v>
      </c>
      <c r="U689" s="22">
        <f t="shared" si="52"/>
        <v>0</v>
      </c>
      <c r="V689" s="23">
        <v>0</v>
      </c>
      <c r="W689" s="21">
        <v>0</v>
      </c>
      <c r="X689" s="21">
        <v>0</v>
      </c>
      <c r="Y689" s="21">
        <v>0</v>
      </c>
      <c r="Z689" s="22">
        <f t="shared" si="53"/>
        <v>0</v>
      </c>
      <c r="AA689" s="23">
        <v>0</v>
      </c>
      <c r="AB689" s="27">
        <f t="shared" si="54"/>
        <v>0</v>
      </c>
    </row>
    <row r="690" spans="1:28" x14ac:dyDescent="0.25">
      <c r="A690" s="18"/>
      <c r="B690" s="18" t="s">
        <v>3429</v>
      </c>
      <c r="C690" s="18" t="s">
        <v>3430</v>
      </c>
      <c r="D690" s="3" t="s">
        <v>1745</v>
      </c>
      <c r="E690" s="3" t="s">
        <v>4745</v>
      </c>
      <c r="F690" s="3" t="s">
        <v>42</v>
      </c>
      <c r="G690" s="3" t="s">
        <v>4767</v>
      </c>
      <c r="H690" s="21">
        <v>0</v>
      </c>
      <c r="I690" s="21">
        <v>0</v>
      </c>
      <c r="J690" s="21">
        <v>0</v>
      </c>
      <c r="K690" s="22">
        <f t="shared" si="50"/>
        <v>0</v>
      </c>
      <c r="L690" s="23">
        <v>0</v>
      </c>
      <c r="M690" s="21">
        <v>0</v>
      </c>
      <c r="N690" s="21">
        <v>0</v>
      </c>
      <c r="O690" s="21">
        <v>0</v>
      </c>
      <c r="P690" s="22">
        <f t="shared" si="51"/>
        <v>0</v>
      </c>
      <c r="Q690" s="23">
        <v>0</v>
      </c>
      <c r="R690" s="21">
        <v>0</v>
      </c>
      <c r="S690" s="21">
        <v>0</v>
      </c>
      <c r="T690" s="21">
        <v>0</v>
      </c>
      <c r="U690" s="22">
        <f t="shared" si="52"/>
        <v>0</v>
      </c>
      <c r="V690" s="23">
        <v>0</v>
      </c>
      <c r="W690" s="21">
        <v>0</v>
      </c>
      <c r="X690" s="21">
        <v>0</v>
      </c>
      <c r="Y690" s="21">
        <v>0</v>
      </c>
      <c r="Z690" s="22">
        <f t="shared" si="53"/>
        <v>0</v>
      </c>
      <c r="AA690" s="23">
        <v>0</v>
      </c>
      <c r="AB690" s="27">
        <f t="shared" si="54"/>
        <v>0</v>
      </c>
    </row>
    <row r="691" spans="1:28" x14ac:dyDescent="0.25">
      <c r="A691" s="18"/>
      <c r="B691" s="18" t="s">
        <v>3431</v>
      </c>
      <c r="C691" s="18" t="s">
        <v>3432</v>
      </c>
      <c r="D691" s="3" t="s">
        <v>1746</v>
      </c>
      <c r="E691" s="3" t="s">
        <v>4746</v>
      </c>
      <c r="F691" s="3" t="s">
        <v>42</v>
      </c>
      <c r="G691" s="3" t="s">
        <v>4768</v>
      </c>
      <c r="H691" s="21">
        <v>0</v>
      </c>
      <c r="I691" s="21">
        <v>0</v>
      </c>
      <c r="J691" s="21">
        <v>0</v>
      </c>
      <c r="K691" s="22">
        <f t="shared" si="50"/>
        <v>0</v>
      </c>
      <c r="L691" s="23">
        <v>0</v>
      </c>
      <c r="M691" s="21">
        <v>0</v>
      </c>
      <c r="N691" s="21">
        <v>0</v>
      </c>
      <c r="O691" s="21">
        <v>0</v>
      </c>
      <c r="P691" s="22">
        <f t="shared" si="51"/>
        <v>0</v>
      </c>
      <c r="Q691" s="23">
        <v>0</v>
      </c>
      <c r="R691" s="21">
        <v>0</v>
      </c>
      <c r="S691" s="21">
        <v>0</v>
      </c>
      <c r="T691" s="21">
        <v>0</v>
      </c>
      <c r="U691" s="22">
        <f t="shared" si="52"/>
        <v>0</v>
      </c>
      <c r="V691" s="23">
        <v>0</v>
      </c>
      <c r="W691" s="21">
        <v>0</v>
      </c>
      <c r="X691" s="21">
        <v>0</v>
      </c>
      <c r="Y691" s="21">
        <v>0</v>
      </c>
      <c r="Z691" s="22">
        <f t="shared" si="53"/>
        <v>0</v>
      </c>
      <c r="AA691" s="23">
        <v>0</v>
      </c>
      <c r="AB691" s="27">
        <f t="shared" si="54"/>
        <v>0</v>
      </c>
    </row>
    <row r="692" spans="1:28" x14ac:dyDescent="0.25">
      <c r="A692" s="18"/>
      <c r="B692" s="18" t="s">
        <v>3433</v>
      </c>
      <c r="C692" s="18" t="s">
        <v>3434</v>
      </c>
      <c r="D692" s="3" t="s">
        <v>1747</v>
      </c>
      <c r="E692" s="3" t="s">
        <v>4747</v>
      </c>
      <c r="F692" s="3" t="s">
        <v>42</v>
      </c>
      <c r="G692" s="3" t="s">
        <v>4769</v>
      </c>
      <c r="H692" s="21">
        <v>0</v>
      </c>
      <c r="I692" s="21">
        <v>0</v>
      </c>
      <c r="J692" s="21">
        <v>0</v>
      </c>
      <c r="K692" s="22">
        <f t="shared" si="50"/>
        <v>0</v>
      </c>
      <c r="L692" s="23">
        <v>0</v>
      </c>
      <c r="M692" s="21">
        <v>0</v>
      </c>
      <c r="N692" s="21">
        <v>0</v>
      </c>
      <c r="O692" s="21">
        <v>0</v>
      </c>
      <c r="P692" s="22">
        <f t="shared" si="51"/>
        <v>0</v>
      </c>
      <c r="Q692" s="23">
        <v>0</v>
      </c>
      <c r="R692" s="21">
        <v>0</v>
      </c>
      <c r="S692" s="21">
        <v>0</v>
      </c>
      <c r="T692" s="21">
        <v>0</v>
      </c>
      <c r="U692" s="22">
        <f t="shared" si="52"/>
        <v>0</v>
      </c>
      <c r="V692" s="23">
        <v>0</v>
      </c>
      <c r="W692" s="21">
        <v>0</v>
      </c>
      <c r="X692" s="21">
        <v>0</v>
      </c>
      <c r="Y692" s="21">
        <v>0</v>
      </c>
      <c r="Z692" s="22">
        <f t="shared" si="53"/>
        <v>0</v>
      </c>
      <c r="AA692" s="23">
        <v>0</v>
      </c>
      <c r="AB692" s="27">
        <f t="shared" si="54"/>
        <v>0</v>
      </c>
    </row>
    <row r="693" spans="1:28" x14ac:dyDescent="0.25">
      <c r="A693" s="18"/>
      <c r="B693" s="18" t="s">
        <v>3435</v>
      </c>
      <c r="C693" s="18" t="s">
        <v>3436</v>
      </c>
      <c r="D693" s="3" t="s">
        <v>1748</v>
      </c>
      <c r="E693" s="3" t="s">
        <v>4748</v>
      </c>
      <c r="F693" s="3" t="s">
        <v>42</v>
      </c>
      <c r="G693" s="3" t="s">
        <v>4770</v>
      </c>
      <c r="H693" s="21">
        <v>0</v>
      </c>
      <c r="I693" s="21">
        <v>0</v>
      </c>
      <c r="J693" s="21">
        <v>0</v>
      </c>
      <c r="K693" s="22">
        <f t="shared" si="50"/>
        <v>0</v>
      </c>
      <c r="L693" s="23">
        <v>0</v>
      </c>
      <c r="M693" s="21">
        <v>0</v>
      </c>
      <c r="N693" s="21">
        <v>0</v>
      </c>
      <c r="O693" s="21">
        <v>0</v>
      </c>
      <c r="P693" s="22">
        <f t="shared" si="51"/>
        <v>0</v>
      </c>
      <c r="Q693" s="23">
        <v>0</v>
      </c>
      <c r="R693" s="21">
        <v>0</v>
      </c>
      <c r="S693" s="21">
        <v>0</v>
      </c>
      <c r="T693" s="21">
        <v>0</v>
      </c>
      <c r="U693" s="22">
        <f t="shared" si="52"/>
        <v>0</v>
      </c>
      <c r="V693" s="23">
        <v>0</v>
      </c>
      <c r="W693" s="21">
        <v>0</v>
      </c>
      <c r="X693" s="21">
        <v>0</v>
      </c>
      <c r="Y693" s="21">
        <v>0</v>
      </c>
      <c r="Z693" s="22">
        <f t="shared" si="53"/>
        <v>0</v>
      </c>
      <c r="AA693" s="23">
        <v>0</v>
      </c>
      <c r="AB693" s="27">
        <f t="shared" si="54"/>
        <v>0</v>
      </c>
    </row>
    <row r="694" spans="1:28" x14ac:dyDescent="0.25">
      <c r="A694" s="18"/>
      <c r="B694" s="18" t="s">
        <v>3437</v>
      </c>
      <c r="C694" s="18" t="s">
        <v>3438</v>
      </c>
      <c r="D694" s="3" t="s">
        <v>1749</v>
      </c>
      <c r="E694" s="3" t="s">
        <v>4749</v>
      </c>
      <c r="F694" s="3" t="s">
        <v>42</v>
      </c>
      <c r="G694" s="3" t="s">
        <v>4771</v>
      </c>
      <c r="H694" s="21">
        <v>0</v>
      </c>
      <c r="I694" s="21">
        <v>0</v>
      </c>
      <c r="J694" s="21">
        <v>0</v>
      </c>
      <c r="K694" s="22">
        <f t="shared" si="50"/>
        <v>0</v>
      </c>
      <c r="L694" s="23">
        <v>0</v>
      </c>
      <c r="M694" s="21">
        <v>0</v>
      </c>
      <c r="N694" s="21">
        <v>0</v>
      </c>
      <c r="O694" s="21">
        <v>0</v>
      </c>
      <c r="P694" s="22">
        <f t="shared" si="51"/>
        <v>0</v>
      </c>
      <c r="Q694" s="23">
        <v>0</v>
      </c>
      <c r="R694" s="21">
        <v>0</v>
      </c>
      <c r="S694" s="21">
        <v>0</v>
      </c>
      <c r="T694" s="21">
        <v>0</v>
      </c>
      <c r="U694" s="22">
        <f t="shared" si="52"/>
        <v>0</v>
      </c>
      <c r="V694" s="23">
        <v>0</v>
      </c>
      <c r="W694" s="21">
        <v>0</v>
      </c>
      <c r="X694" s="21">
        <v>0</v>
      </c>
      <c r="Y694" s="21">
        <v>0</v>
      </c>
      <c r="Z694" s="22">
        <f t="shared" si="53"/>
        <v>0</v>
      </c>
      <c r="AA694" s="23">
        <v>0</v>
      </c>
      <c r="AB694" s="27">
        <f t="shared" si="54"/>
        <v>0</v>
      </c>
    </row>
    <row r="695" spans="1:28" x14ac:dyDescent="0.25">
      <c r="A695" s="18"/>
      <c r="B695" s="18" t="s">
        <v>3439</v>
      </c>
      <c r="C695" s="18" t="s">
        <v>3440</v>
      </c>
      <c r="D695" s="3" t="s">
        <v>1750</v>
      </c>
      <c r="E695" s="3" t="s">
        <v>4750</v>
      </c>
      <c r="F695" s="3" t="s">
        <v>42</v>
      </c>
      <c r="G695" s="3" t="s">
        <v>4772</v>
      </c>
      <c r="H695" s="21">
        <v>0</v>
      </c>
      <c r="I695" s="21">
        <v>0</v>
      </c>
      <c r="J695" s="21">
        <v>0</v>
      </c>
      <c r="K695" s="22">
        <f t="shared" si="50"/>
        <v>0</v>
      </c>
      <c r="L695" s="23">
        <v>0</v>
      </c>
      <c r="M695" s="21">
        <v>0</v>
      </c>
      <c r="N695" s="21">
        <v>0</v>
      </c>
      <c r="O695" s="21">
        <v>0</v>
      </c>
      <c r="P695" s="22">
        <f t="shared" si="51"/>
        <v>0</v>
      </c>
      <c r="Q695" s="23">
        <v>0</v>
      </c>
      <c r="R695" s="21">
        <v>0</v>
      </c>
      <c r="S695" s="21">
        <v>0</v>
      </c>
      <c r="T695" s="21">
        <v>0</v>
      </c>
      <c r="U695" s="22">
        <f t="shared" si="52"/>
        <v>0</v>
      </c>
      <c r="V695" s="23">
        <v>0</v>
      </c>
      <c r="W695" s="21">
        <v>0</v>
      </c>
      <c r="X695" s="21">
        <v>0</v>
      </c>
      <c r="Y695" s="21">
        <v>0</v>
      </c>
      <c r="Z695" s="22">
        <f t="shared" si="53"/>
        <v>0</v>
      </c>
      <c r="AA695" s="23">
        <v>0</v>
      </c>
      <c r="AB695" s="27">
        <f t="shared" si="54"/>
        <v>0</v>
      </c>
    </row>
    <row r="696" spans="1:28" x14ac:dyDescent="0.25">
      <c r="A696" s="18"/>
      <c r="B696" s="18" t="s">
        <v>3441</v>
      </c>
      <c r="C696" s="18" t="s">
        <v>3442</v>
      </c>
      <c r="D696" s="3" t="s">
        <v>1751</v>
      </c>
      <c r="E696" s="3" t="s">
        <v>4751</v>
      </c>
      <c r="F696" s="3" t="s">
        <v>42</v>
      </c>
      <c r="G696" s="3" t="s">
        <v>4773</v>
      </c>
      <c r="H696" s="21">
        <v>0</v>
      </c>
      <c r="I696" s="21">
        <v>0</v>
      </c>
      <c r="J696" s="21">
        <v>0</v>
      </c>
      <c r="K696" s="22">
        <f t="shared" si="50"/>
        <v>0</v>
      </c>
      <c r="L696" s="23">
        <v>0</v>
      </c>
      <c r="M696" s="21">
        <v>0</v>
      </c>
      <c r="N696" s="21">
        <v>0</v>
      </c>
      <c r="O696" s="21">
        <v>0</v>
      </c>
      <c r="P696" s="22">
        <f t="shared" si="51"/>
        <v>0</v>
      </c>
      <c r="Q696" s="23">
        <v>0</v>
      </c>
      <c r="R696" s="21">
        <v>0</v>
      </c>
      <c r="S696" s="21">
        <v>0</v>
      </c>
      <c r="T696" s="21">
        <v>0</v>
      </c>
      <c r="U696" s="22">
        <f t="shared" si="52"/>
        <v>0</v>
      </c>
      <c r="V696" s="23">
        <v>0</v>
      </c>
      <c r="W696" s="21">
        <v>0</v>
      </c>
      <c r="X696" s="21">
        <v>0</v>
      </c>
      <c r="Y696" s="21">
        <v>0</v>
      </c>
      <c r="Z696" s="22">
        <f t="shared" si="53"/>
        <v>0</v>
      </c>
      <c r="AA696" s="23">
        <v>0</v>
      </c>
      <c r="AB696" s="27">
        <f t="shared" si="54"/>
        <v>0</v>
      </c>
    </row>
    <row r="697" spans="1:28" x14ac:dyDescent="0.25">
      <c r="A697" s="18"/>
      <c r="B697" s="18" t="s">
        <v>3443</v>
      </c>
      <c r="C697" s="18" t="s">
        <v>3444</v>
      </c>
      <c r="D697" s="3" t="s">
        <v>1752</v>
      </c>
      <c r="E697" s="3" t="s">
        <v>4752</v>
      </c>
      <c r="F697" s="3" t="s">
        <v>42</v>
      </c>
      <c r="G697" s="3" t="s">
        <v>4774</v>
      </c>
      <c r="H697" s="21">
        <v>0</v>
      </c>
      <c r="I697" s="21">
        <v>0</v>
      </c>
      <c r="J697" s="21">
        <v>0</v>
      </c>
      <c r="K697" s="22">
        <f t="shared" si="50"/>
        <v>0</v>
      </c>
      <c r="L697" s="23">
        <v>0</v>
      </c>
      <c r="M697" s="21">
        <v>0</v>
      </c>
      <c r="N697" s="21">
        <v>0</v>
      </c>
      <c r="O697" s="21">
        <v>0</v>
      </c>
      <c r="P697" s="22">
        <f t="shared" si="51"/>
        <v>0</v>
      </c>
      <c r="Q697" s="23">
        <v>0</v>
      </c>
      <c r="R697" s="21">
        <v>0</v>
      </c>
      <c r="S697" s="21">
        <v>0</v>
      </c>
      <c r="T697" s="21">
        <v>0</v>
      </c>
      <c r="U697" s="22">
        <f t="shared" si="52"/>
        <v>0</v>
      </c>
      <c r="V697" s="23">
        <v>0</v>
      </c>
      <c r="W697" s="21">
        <v>0</v>
      </c>
      <c r="X697" s="21">
        <v>0</v>
      </c>
      <c r="Y697" s="21">
        <v>0</v>
      </c>
      <c r="Z697" s="22">
        <f t="shared" si="53"/>
        <v>0</v>
      </c>
      <c r="AA697" s="23">
        <v>0</v>
      </c>
      <c r="AB697" s="27">
        <f t="shared" si="54"/>
        <v>0</v>
      </c>
    </row>
    <row r="698" spans="1:28" x14ac:dyDescent="0.25">
      <c r="A698" s="18"/>
      <c r="B698" s="18" t="s">
        <v>3445</v>
      </c>
      <c r="C698" s="18" t="s">
        <v>3446</v>
      </c>
      <c r="D698" s="3" t="s">
        <v>1753</v>
      </c>
      <c r="E698" s="3" t="s">
        <v>4753</v>
      </c>
      <c r="F698" s="3" t="s">
        <v>42</v>
      </c>
      <c r="G698" s="3" t="s">
        <v>4775</v>
      </c>
      <c r="H698" s="21">
        <v>0</v>
      </c>
      <c r="I698" s="21">
        <v>0</v>
      </c>
      <c r="J698" s="21">
        <v>0</v>
      </c>
      <c r="K698" s="22">
        <f t="shared" si="50"/>
        <v>0</v>
      </c>
      <c r="L698" s="23">
        <v>0</v>
      </c>
      <c r="M698" s="21">
        <v>0</v>
      </c>
      <c r="N698" s="21">
        <v>0</v>
      </c>
      <c r="O698" s="21">
        <v>0</v>
      </c>
      <c r="P698" s="22">
        <f t="shared" si="51"/>
        <v>0</v>
      </c>
      <c r="Q698" s="23">
        <v>0</v>
      </c>
      <c r="R698" s="21">
        <v>0</v>
      </c>
      <c r="S698" s="21">
        <v>0</v>
      </c>
      <c r="T698" s="21">
        <v>0</v>
      </c>
      <c r="U698" s="22">
        <f t="shared" si="52"/>
        <v>0</v>
      </c>
      <c r="V698" s="23">
        <v>0</v>
      </c>
      <c r="W698" s="21">
        <v>0</v>
      </c>
      <c r="X698" s="21">
        <v>0</v>
      </c>
      <c r="Y698" s="21">
        <v>0</v>
      </c>
      <c r="Z698" s="22">
        <f t="shared" si="53"/>
        <v>0</v>
      </c>
      <c r="AA698" s="23">
        <v>0</v>
      </c>
      <c r="AB698" s="27">
        <f t="shared" si="54"/>
        <v>0</v>
      </c>
    </row>
    <row r="699" spans="1:28" x14ac:dyDescent="0.25">
      <c r="A699" s="18"/>
      <c r="B699" s="18" t="s">
        <v>3447</v>
      </c>
      <c r="C699" s="18" t="s">
        <v>3448</v>
      </c>
      <c r="D699" s="3" t="s">
        <v>1754</v>
      </c>
      <c r="E699" s="3" t="s">
        <v>4754</v>
      </c>
      <c r="F699" s="3" t="s">
        <v>42</v>
      </c>
      <c r="G699" s="3" t="s">
        <v>4776</v>
      </c>
      <c r="H699" s="21">
        <v>0</v>
      </c>
      <c r="I699" s="21">
        <v>0</v>
      </c>
      <c r="J699" s="21">
        <v>0</v>
      </c>
      <c r="K699" s="22">
        <f t="shared" si="50"/>
        <v>0</v>
      </c>
      <c r="L699" s="23">
        <v>0</v>
      </c>
      <c r="M699" s="21">
        <v>0</v>
      </c>
      <c r="N699" s="21">
        <v>0</v>
      </c>
      <c r="O699" s="21">
        <v>0</v>
      </c>
      <c r="P699" s="22">
        <f t="shared" si="51"/>
        <v>0</v>
      </c>
      <c r="Q699" s="23">
        <v>0</v>
      </c>
      <c r="R699" s="21">
        <v>0</v>
      </c>
      <c r="S699" s="21">
        <v>0</v>
      </c>
      <c r="T699" s="21">
        <v>0</v>
      </c>
      <c r="U699" s="22">
        <f t="shared" si="52"/>
        <v>0</v>
      </c>
      <c r="V699" s="23">
        <v>0</v>
      </c>
      <c r="W699" s="21">
        <v>0</v>
      </c>
      <c r="X699" s="21">
        <v>0</v>
      </c>
      <c r="Y699" s="21">
        <v>0</v>
      </c>
      <c r="Z699" s="22">
        <f t="shared" si="53"/>
        <v>0</v>
      </c>
      <c r="AA699" s="23">
        <v>0</v>
      </c>
      <c r="AB699" s="27">
        <f t="shared" si="54"/>
        <v>0</v>
      </c>
    </row>
    <row r="700" spans="1:28" x14ac:dyDescent="0.25">
      <c r="A700" s="18"/>
      <c r="B700" s="18" t="s">
        <v>3449</v>
      </c>
      <c r="C700" s="18" t="s">
        <v>3450</v>
      </c>
      <c r="D700" s="3" t="s">
        <v>1755</v>
      </c>
      <c r="E700" s="3" t="s">
        <v>4755</v>
      </c>
      <c r="F700" s="3" t="s">
        <v>42</v>
      </c>
      <c r="G700" s="3" t="s">
        <v>4777</v>
      </c>
      <c r="H700" s="21">
        <v>0</v>
      </c>
      <c r="I700" s="21">
        <v>0</v>
      </c>
      <c r="J700" s="21">
        <v>0</v>
      </c>
      <c r="K700" s="22">
        <f t="shared" si="50"/>
        <v>0</v>
      </c>
      <c r="L700" s="23">
        <v>0</v>
      </c>
      <c r="M700" s="21">
        <v>0</v>
      </c>
      <c r="N700" s="21">
        <v>0</v>
      </c>
      <c r="O700" s="21">
        <v>0</v>
      </c>
      <c r="P700" s="22">
        <f t="shared" si="51"/>
        <v>0</v>
      </c>
      <c r="Q700" s="23">
        <v>0</v>
      </c>
      <c r="R700" s="21">
        <v>0</v>
      </c>
      <c r="S700" s="21">
        <v>0</v>
      </c>
      <c r="T700" s="21">
        <v>0</v>
      </c>
      <c r="U700" s="22">
        <f t="shared" si="52"/>
        <v>0</v>
      </c>
      <c r="V700" s="23">
        <v>0</v>
      </c>
      <c r="W700" s="21">
        <v>0</v>
      </c>
      <c r="X700" s="21">
        <v>0</v>
      </c>
      <c r="Y700" s="21">
        <v>0</v>
      </c>
      <c r="Z700" s="22">
        <f t="shared" si="53"/>
        <v>0</v>
      </c>
      <c r="AA700" s="23">
        <v>0</v>
      </c>
      <c r="AB700" s="27">
        <f t="shared" si="54"/>
        <v>0</v>
      </c>
    </row>
    <row r="701" spans="1:28" x14ac:dyDescent="0.25">
      <c r="A701" s="18"/>
      <c r="B701" s="18" t="s">
        <v>3451</v>
      </c>
      <c r="C701" s="18" t="s">
        <v>3452</v>
      </c>
      <c r="D701" s="3" t="s">
        <v>1756</v>
      </c>
      <c r="E701" s="3" t="s">
        <v>4756</v>
      </c>
      <c r="F701" s="3" t="s">
        <v>42</v>
      </c>
      <c r="G701" s="3" t="s">
        <v>4778</v>
      </c>
      <c r="H701" s="21">
        <v>0</v>
      </c>
      <c r="I701" s="21">
        <v>0</v>
      </c>
      <c r="J701" s="21">
        <v>0</v>
      </c>
      <c r="K701" s="22">
        <f t="shared" si="50"/>
        <v>0</v>
      </c>
      <c r="L701" s="23">
        <v>0</v>
      </c>
      <c r="M701" s="21">
        <v>0</v>
      </c>
      <c r="N701" s="21">
        <v>0</v>
      </c>
      <c r="O701" s="21">
        <v>0</v>
      </c>
      <c r="P701" s="22">
        <f t="shared" si="51"/>
        <v>0</v>
      </c>
      <c r="Q701" s="23">
        <v>0</v>
      </c>
      <c r="R701" s="21">
        <v>0</v>
      </c>
      <c r="S701" s="21">
        <v>0</v>
      </c>
      <c r="T701" s="21">
        <v>0</v>
      </c>
      <c r="U701" s="22">
        <f t="shared" si="52"/>
        <v>0</v>
      </c>
      <c r="V701" s="23">
        <v>0</v>
      </c>
      <c r="W701" s="21">
        <v>0</v>
      </c>
      <c r="X701" s="21">
        <v>0</v>
      </c>
      <c r="Y701" s="21">
        <v>0</v>
      </c>
      <c r="Z701" s="22">
        <f t="shared" si="53"/>
        <v>0</v>
      </c>
      <c r="AA701" s="23">
        <v>0</v>
      </c>
      <c r="AB701" s="27">
        <f t="shared" si="54"/>
        <v>0</v>
      </c>
    </row>
    <row r="702" spans="1:28" x14ac:dyDescent="0.25">
      <c r="A702" s="18"/>
      <c r="B702" s="18" t="s">
        <v>3453</v>
      </c>
      <c r="C702" s="18" t="s">
        <v>3454</v>
      </c>
      <c r="D702" s="3" t="s">
        <v>1757</v>
      </c>
      <c r="E702" s="3" t="s">
        <v>4757</v>
      </c>
      <c r="F702" s="3" t="s">
        <v>42</v>
      </c>
      <c r="G702" s="3" t="s">
        <v>4779</v>
      </c>
      <c r="H702" s="21">
        <v>0</v>
      </c>
      <c r="I702" s="21">
        <v>0</v>
      </c>
      <c r="J702" s="21">
        <v>0</v>
      </c>
      <c r="K702" s="22">
        <f t="shared" si="50"/>
        <v>0</v>
      </c>
      <c r="L702" s="23">
        <v>0</v>
      </c>
      <c r="M702" s="21">
        <v>0</v>
      </c>
      <c r="N702" s="21">
        <v>0</v>
      </c>
      <c r="O702" s="21">
        <v>0</v>
      </c>
      <c r="P702" s="22">
        <f t="shared" si="51"/>
        <v>0</v>
      </c>
      <c r="Q702" s="23">
        <v>0</v>
      </c>
      <c r="R702" s="21">
        <v>0</v>
      </c>
      <c r="S702" s="21">
        <v>0</v>
      </c>
      <c r="T702" s="21">
        <v>0</v>
      </c>
      <c r="U702" s="22">
        <f t="shared" si="52"/>
        <v>0</v>
      </c>
      <c r="V702" s="23">
        <v>0</v>
      </c>
      <c r="W702" s="21">
        <v>0</v>
      </c>
      <c r="X702" s="21">
        <v>0</v>
      </c>
      <c r="Y702" s="21">
        <v>0</v>
      </c>
      <c r="Z702" s="22">
        <f t="shared" si="53"/>
        <v>0</v>
      </c>
      <c r="AA702" s="23">
        <v>0</v>
      </c>
      <c r="AB702" s="27">
        <f t="shared" si="54"/>
        <v>0</v>
      </c>
    </row>
    <row r="703" spans="1:28" x14ac:dyDescent="0.25">
      <c r="A703" s="18"/>
      <c r="B703" s="18" t="s">
        <v>3455</v>
      </c>
      <c r="C703" s="18" t="s">
        <v>3456</v>
      </c>
      <c r="D703" s="3" t="s">
        <v>1758</v>
      </c>
      <c r="E703" s="3" t="s">
        <v>4758</v>
      </c>
      <c r="F703" s="3" t="s">
        <v>42</v>
      </c>
      <c r="G703" s="3" t="s">
        <v>4780</v>
      </c>
      <c r="H703" s="21">
        <v>0</v>
      </c>
      <c r="I703" s="21">
        <v>0</v>
      </c>
      <c r="J703" s="21">
        <v>0</v>
      </c>
      <c r="K703" s="22">
        <f t="shared" si="50"/>
        <v>0</v>
      </c>
      <c r="L703" s="23">
        <v>0</v>
      </c>
      <c r="M703" s="21">
        <v>0</v>
      </c>
      <c r="N703" s="21">
        <v>0</v>
      </c>
      <c r="O703" s="21">
        <v>0</v>
      </c>
      <c r="P703" s="22">
        <f t="shared" si="51"/>
        <v>0</v>
      </c>
      <c r="Q703" s="23">
        <v>0</v>
      </c>
      <c r="R703" s="21">
        <v>0</v>
      </c>
      <c r="S703" s="21">
        <v>0</v>
      </c>
      <c r="T703" s="21">
        <v>0</v>
      </c>
      <c r="U703" s="22">
        <f t="shared" si="52"/>
        <v>0</v>
      </c>
      <c r="V703" s="23">
        <v>0</v>
      </c>
      <c r="W703" s="21">
        <v>0</v>
      </c>
      <c r="X703" s="21">
        <v>0</v>
      </c>
      <c r="Y703" s="21">
        <v>0</v>
      </c>
      <c r="Z703" s="22">
        <f t="shared" si="53"/>
        <v>0</v>
      </c>
      <c r="AA703" s="23">
        <v>0</v>
      </c>
      <c r="AB703" s="27">
        <f t="shared" si="54"/>
        <v>0</v>
      </c>
    </row>
    <row r="704" spans="1:28" x14ac:dyDescent="0.25">
      <c r="A704" s="18"/>
      <c r="B704" s="18" t="s">
        <v>3457</v>
      </c>
      <c r="C704" s="18" t="s">
        <v>3458</v>
      </c>
      <c r="D704" s="3" t="s">
        <v>1759</v>
      </c>
      <c r="E704" s="3" t="s">
        <v>4759</v>
      </c>
      <c r="F704" s="3" t="s">
        <v>42</v>
      </c>
      <c r="G704" s="3" t="s">
        <v>4781</v>
      </c>
      <c r="H704" s="21">
        <v>0</v>
      </c>
      <c r="I704" s="21">
        <v>0</v>
      </c>
      <c r="J704" s="21">
        <v>0</v>
      </c>
      <c r="K704" s="22">
        <f t="shared" si="50"/>
        <v>0</v>
      </c>
      <c r="L704" s="23">
        <v>0</v>
      </c>
      <c r="M704" s="21">
        <v>0</v>
      </c>
      <c r="N704" s="21">
        <v>0</v>
      </c>
      <c r="O704" s="21">
        <v>0</v>
      </c>
      <c r="P704" s="22">
        <f t="shared" si="51"/>
        <v>0</v>
      </c>
      <c r="Q704" s="23">
        <v>0</v>
      </c>
      <c r="R704" s="21">
        <v>0</v>
      </c>
      <c r="S704" s="21">
        <v>0</v>
      </c>
      <c r="T704" s="21">
        <v>0</v>
      </c>
      <c r="U704" s="22">
        <f t="shared" si="52"/>
        <v>0</v>
      </c>
      <c r="V704" s="23">
        <v>0</v>
      </c>
      <c r="W704" s="21">
        <v>0</v>
      </c>
      <c r="X704" s="21">
        <v>0</v>
      </c>
      <c r="Y704" s="21">
        <v>0</v>
      </c>
      <c r="Z704" s="22">
        <f t="shared" si="53"/>
        <v>0</v>
      </c>
      <c r="AA704" s="23">
        <v>0</v>
      </c>
      <c r="AB704" s="27">
        <f t="shared" si="54"/>
        <v>0</v>
      </c>
    </row>
    <row r="705" spans="1:28" x14ac:dyDescent="0.25">
      <c r="A705" s="18"/>
      <c r="B705" s="18" t="s">
        <v>3459</v>
      </c>
      <c r="C705" s="18" t="s">
        <v>3460</v>
      </c>
      <c r="D705" s="3" t="s">
        <v>1760</v>
      </c>
      <c r="E705" s="3" t="s">
        <v>4760</v>
      </c>
      <c r="F705" s="3" t="s">
        <v>42</v>
      </c>
      <c r="G705" s="3" t="s">
        <v>4782</v>
      </c>
      <c r="H705" s="21">
        <v>0</v>
      </c>
      <c r="I705" s="21">
        <v>0</v>
      </c>
      <c r="J705" s="21">
        <v>0</v>
      </c>
      <c r="K705" s="22">
        <f t="shared" si="50"/>
        <v>0</v>
      </c>
      <c r="L705" s="23">
        <v>0</v>
      </c>
      <c r="M705" s="21">
        <v>0</v>
      </c>
      <c r="N705" s="21">
        <v>0</v>
      </c>
      <c r="O705" s="21">
        <v>0</v>
      </c>
      <c r="P705" s="22">
        <f t="shared" si="51"/>
        <v>0</v>
      </c>
      <c r="Q705" s="23">
        <v>0</v>
      </c>
      <c r="R705" s="21">
        <v>0</v>
      </c>
      <c r="S705" s="21">
        <v>0</v>
      </c>
      <c r="T705" s="21">
        <v>0</v>
      </c>
      <c r="U705" s="22">
        <f t="shared" si="52"/>
        <v>0</v>
      </c>
      <c r="V705" s="23">
        <v>0</v>
      </c>
      <c r="W705" s="21">
        <v>0</v>
      </c>
      <c r="X705" s="21">
        <v>0</v>
      </c>
      <c r="Y705" s="21">
        <v>0</v>
      </c>
      <c r="Z705" s="22">
        <f t="shared" si="53"/>
        <v>0</v>
      </c>
      <c r="AA705" s="23">
        <v>0</v>
      </c>
      <c r="AB705" s="27">
        <f t="shared" si="54"/>
        <v>0</v>
      </c>
    </row>
    <row r="706" spans="1:28" x14ac:dyDescent="0.25">
      <c r="A706" s="18"/>
      <c r="B706" s="18" t="s">
        <v>3461</v>
      </c>
      <c r="C706" s="18" t="s">
        <v>3462</v>
      </c>
      <c r="D706" s="3" t="s">
        <v>1761</v>
      </c>
      <c r="E706" s="3" t="s">
        <v>4761</v>
      </c>
      <c r="F706" s="3" t="s">
        <v>42</v>
      </c>
      <c r="G706" s="3" t="s">
        <v>4783</v>
      </c>
      <c r="H706" s="21">
        <v>0</v>
      </c>
      <c r="I706" s="21">
        <v>0</v>
      </c>
      <c r="J706" s="21">
        <v>0</v>
      </c>
      <c r="K706" s="22">
        <f t="shared" si="50"/>
        <v>0</v>
      </c>
      <c r="L706" s="23">
        <v>0</v>
      </c>
      <c r="M706" s="21">
        <v>0</v>
      </c>
      <c r="N706" s="21">
        <v>0</v>
      </c>
      <c r="O706" s="21">
        <v>0</v>
      </c>
      <c r="P706" s="22">
        <f t="shared" si="51"/>
        <v>0</v>
      </c>
      <c r="Q706" s="23">
        <v>0</v>
      </c>
      <c r="R706" s="21">
        <v>0</v>
      </c>
      <c r="S706" s="21">
        <v>0</v>
      </c>
      <c r="T706" s="21">
        <v>0</v>
      </c>
      <c r="U706" s="22">
        <f t="shared" si="52"/>
        <v>0</v>
      </c>
      <c r="V706" s="23">
        <v>0</v>
      </c>
      <c r="W706" s="21">
        <v>0</v>
      </c>
      <c r="X706" s="21">
        <v>0</v>
      </c>
      <c r="Y706" s="21">
        <v>0</v>
      </c>
      <c r="Z706" s="22">
        <f t="shared" si="53"/>
        <v>0</v>
      </c>
      <c r="AA706" s="23">
        <v>0</v>
      </c>
      <c r="AB706" s="27">
        <f t="shared" si="54"/>
        <v>0</v>
      </c>
    </row>
    <row r="707" spans="1:28" x14ac:dyDescent="0.25">
      <c r="A707" s="18"/>
      <c r="B707" s="18" t="s">
        <v>3463</v>
      </c>
      <c r="C707" s="18" t="s">
        <v>3464</v>
      </c>
      <c r="D707" s="3" t="s">
        <v>1762</v>
      </c>
      <c r="E707" s="3" t="s">
        <v>4762</v>
      </c>
      <c r="F707" s="3" t="s">
        <v>42</v>
      </c>
      <c r="G707" s="3" t="s">
        <v>4784</v>
      </c>
      <c r="H707" s="21">
        <v>0</v>
      </c>
      <c r="I707" s="21">
        <v>0</v>
      </c>
      <c r="J707" s="21">
        <v>0</v>
      </c>
      <c r="K707" s="22">
        <f t="shared" si="50"/>
        <v>0</v>
      </c>
      <c r="L707" s="23">
        <v>0</v>
      </c>
      <c r="M707" s="21">
        <v>0</v>
      </c>
      <c r="N707" s="21">
        <v>0</v>
      </c>
      <c r="O707" s="21">
        <v>0</v>
      </c>
      <c r="P707" s="22">
        <f t="shared" si="51"/>
        <v>0</v>
      </c>
      <c r="Q707" s="23">
        <v>0</v>
      </c>
      <c r="R707" s="21">
        <v>0</v>
      </c>
      <c r="S707" s="21">
        <v>0</v>
      </c>
      <c r="T707" s="21">
        <v>0</v>
      </c>
      <c r="U707" s="22">
        <f t="shared" si="52"/>
        <v>0</v>
      </c>
      <c r="V707" s="23">
        <v>0</v>
      </c>
      <c r="W707" s="21">
        <v>0</v>
      </c>
      <c r="X707" s="21">
        <v>0</v>
      </c>
      <c r="Y707" s="21">
        <v>0</v>
      </c>
      <c r="Z707" s="22">
        <f t="shared" si="53"/>
        <v>0</v>
      </c>
      <c r="AA707" s="23">
        <v>0</v>
      </c>
      <c r="AB707" s="27">
        <f t="shared" si="54"/>
        <v>0</v>
      </c>
    </row>
    <row r="708" spans="1:28" x14ac:dyDescent="0.25">
      <c r="A708" s="18"/>
      <c r="B708" s="18" t="s">
        <v>3465</v>
      </c>
      <c r="C708" s="18" t="s">
        <v>3466</v>
      </c>
      <c r="D708" s="3" t="s">
        <v>1763</v>
      </c>
      <c r="E708" s="3" t="s">
        <v>4763</v>
      </c>
      <c r="F708" s="3" t="s">
        <v>42</v>
      </c>
      <c r="G708" s="3" t="s">
        <v>4785</v>
      </c>
      <c r="H708" s="21">
        <v>0</v>
      </c>
      <c r="I708" s="21">
        <v>0</v>
      </c>
      <c r="J708" s="21">
        <v>0</v>
      </c>
      <c r="K708" s="22">
        <f t="shared" si="50"/>
        <v>0</v>
      </c>
      <c r="L708" s="23">
        <v>0</v>
      </c>
      <c r="M708" s="21">
        <v>0</v>
      </c>
      <c r="N708" s="21">
        <v>0</v>
      </c>
      <c r="O708" s="21">
        <v>0</v>
      </c>
      <c r="P708" s="22">
        <f t="shared" si="51"/>
        <v>0</v>
      </c>
      <c r="Q708" s="23">
        <v>0</v>
      </c>
      <c r="R708" s="21">
        <v>0</v>
      </c>
      <c r="S708" s="21">
        <v>0</v>
      </c>
      <c r="T708" s="21">
        <v>0</v>
      </c>
      <c r="U708" s="22">
        <f t="shared" si="52"/>
        <v>0</v>
      </c>
      <c r="V708" s="23">
        <v>0</v>
      </c>
      <c r="W708" s="21">
        <v>0</v>
      </c>
      <c r="X708" s="21">
        <v>0</v>
      </c>
      <c r="Y708" s="21">
        <v>0</v>
      </c>
      <c r="Z708" s="22">
        <f t="shared" si="53"/>
        <v>0</v>
      </c>
      <c r="AA708" s="23">
        <v>0</v>
      </c>
      <c r="AB708" s="27">
        <f t="shared" si="54"/>
        <v>0</v>
      </c>
    </row>
    <row r="709" spans="1:28" x14ac:dyDescent="0.25">
      <c r="A709" s="18"/>
      <c r="B709" s="18" t="s">
        <v>3467</v>
      </c>
      <c r="C709" s="18" t="s">
        <v>3468</v>
      </c>
      <c r="D709" s="3" t="s">
        <v>1764</v>
      </c>
      <c r="E709" s="3" t="s">
        <v>4764</v>
      </c>
      <c r="F709" s="3" t="s">
        <v>42</v>
      </c>
      <c r="G709" s="3" t="s">
        <v>4786</v>
      </c>
      <c r="H709" s="21">
        <v>0</v>
      </c>
      <c r="I709" s="21">
        <v>0</v>
      </c>
      <c r="J709" s="21">
        <v>0</v>
      </c>
      <c r="K709" s="22">
        <f t="shared" si="50"/>
        <v>0</v>
      </c>
      <c r="L709" s="23">
        <v>0</v>
      </c>
      <c r="M709" s="21">
        <v>0</v>
      </c>
      <c r="N709" s="21">
        <v>0</v>
      </c>
      <c r="O709" s="21">
        <v>0</v>
      </c>
      <c r="P709" s="22">
        <f t="shared" si="51"/>
        <v>0</v>
      </c>
      <c r="Q709" s="23">
        <v>0</v>
      </c>
      <c r="R709" s="21">
        <v>0</v>
      </c>
      <c r="S709" s="21">
        <v>0</v>
      </c>
      <c r="T709" s="21">
        <v>0</v>
      </c>
      <c r="U709" s="22">
        <f t="shared" si="52"/>
        <v>0</v>
      </c>
      <c r="V709" s="23">
        <v>0</v>
      </c>
      <c r="W709" s="21">
        <v>0</v>
      </c>
      <c r="X709" s="21">
        <v>0</v>
      </c>
      <c r="Y709" s="21">
        <v>0</v>
      </c>
      <c r="Z709" s="22">
        <f t="shared" si="53"/>
        <v>0</v>
      </c>
      <c r="AA709" s="23">
        <v>0</v>
      </c>
      <c r="AB709" s="27">
        <f t="shared" si="54"/>
        <v>0</v>
      </c>
    </row>
    <row r="710" spans="1:28" x14ac:dyDescent="0.25">
      <c r="A710" s="18"/>
      <c r="B710" s="18" t="s">
        <v>3469</v>
      </c>
      <c r="C710" s="18" t="s">
        <v>3470</v>
      </c>
      <c r="D710" s="3" t="s">
        <v>1765</v>
      </c>
      <c r="E710" s="3" t="s">
        <v>4765</v>
      </c>
      <c r="F710" s="3" t="s">
        <v>42</v>
      </c>
      <c r="G710" s="3" t="s">
        <v>4787</v>
      </c>
      <c r="H710" s="21">
        <v>0</v>
      </c>
      <c r="I710" s="21">
        <v>0</v>
      </c>
      <c r="J710" s="21">
        <v>0</v>
      </c>
      <c r="K710" s="22">
        <f t="shared" si="50"/>
        <v>0</v>
      </c>
      <c r="L710" s="23">
        <v>0</v>
      </c>
      <c r="M710" s="21">
        <v>0</v>
      </c>
      <c r="N710" s="21">
        <v>0</v>
      </c>
      <c r="O710" s="21">
        <v>0</v>
      </c>
      <c r="P710" s="22">
        <f t="shared" si="51"/>
        <v>0</v>
      </c>
      <c r="Q710" s="23">
        <v>0</v>
      </c>
      <c r="R710" s="21">
        <v>0</v>
      </c>
      <c r="S710" s="21">
        <v>0</v>
      </c>
      <c r="T710" s="21">
        <v>0</v>
      </c>
      <c r="U710" s="22">
        <f t="shared" si="52"/>
        <v>0</v>
      </c>
      <c r="V710" s="23">
        <v>0</v>
      </c>
      <c r="W710" s="21">
        <v>0</v>
      </c>
      <c r="X710" s="21">
        <v>0</v>
      </c>
      <c r="Y710" s="21">
        <v>0</v>
      </c>
      <c r="Z710" s="22">
        <f t="shared" si="53"/>
        <v>0</v>
      </c>
      <c r="AA710" s="23">
        <v>0</v>
      </c>
      <c r="AB710" s="27">
        <f t="shared" si="54"/>
        <v>0</v>
      </c>
    </row>
    <row r="711" spans="1:28" x14ac:dyDescent="0.25">
      <c r="A711" s="18"/>
      <c r="B711" s="18" t="s">
        <v>3471</v>
      </c>
      <c r="C711" s="18" t="s">
        <v>3472</v>
      </c>
      <c r="D711" s="3" t="s">
        <v>1766</v>
      </c>
      <c r="E711" s="3" t="s">
        <v>4766</v>
      </c>
      <c r="F711" s="3" t="s">
        <v>42</v>
      </c>
      <c r="G711" s="3" t="s">
        <v>4788</v>
      </c>
      <c r="H711" s="21">
        <v>0</v>
      </c>
      <c r="I711" s="21">
        <v>0</v>
      </c>
      <c r="J711" s="21">
        <v>0</v>
      </c>
      <c r="K711" s="22">
        <f t="shared" ref="K711:K774" si="55">SUM(H711:J711)</f>
        <v>0</v>
      </c>
      <c r="L711" s="23">
        <v>0</v>
      </c>
      <c r="M711" s="21">
        <v>0</v>
      </c>
      <c r="N711" s="21">
        <v>0</v>
      </c>
      <c r="O711" s="21">
        <v>0</v>
      </c>
      <c r="P711" s="22">
        <f t="shared" ref="P711:P774" si="56">SUM(M711:O711)</f>
        <v>0</v>
      </c>
      <c r="Q711" s="23">
        <v>0</v>
      </c>
      <c r="R711" s="21">
        <v>0</v>
      </c>
      <c r="S711" s="21">
        <v>0</v>
      </c>
      <c r="T711" s="21">
        <v>0</v>
      </c>
      <c r="U711" s="22">
        <f t="shared" ref="U711:U774" si="57">SUM(R711:T711)</f>
        <v>0</v>
      </c>
      <c r="V711" s="23">
        <v>0</v>
      </c>
      <c r="W711" s="21">
        <v>0</v>
      </c>
      <c r="X711" s="21">
        <v>0</v>
      </c>
      <c r="Y711" s="21">
        <v>0</v>
      </c>
      <c r="Z711" s="22">
        <f t="shared" ref="Z711:Z774" si="58">SUM(W711:Y711)</f>
        <v>0</v>
      </c>
      <c r="AA711" s="23">
        <v>0</v>
      </c>
      <c r="AB711" s="27">
        <f t="shared" ref="AB711:AB774" si="59">(K711+P711+U711+Z711)</f>
        <v>0</v>
      </c>
    </row>
    <row r="712" spans="1:28" x14ac:dyDescent="0.25">
      <c r="A712" s="18"/>
      <c r="B712" s="18" t="s">
        <v>3473</v>
      </c>
      <c r="C712" s="18" t="s">
        <v>3474</v>
      </c>
      <c r="D712" s="3" t="s">
        <v>1767</v>
      </c>
      <c r="E712" s="3" t="s">
        <v>4767</v>
      </c>
      <c r="F712" s="3" t="s">
        <v>42</v>
      </c>
      <c r="G712" s="3" t="s">
        <v>4789</v>
      </c>
      <c r="H712" s="21">
        <v>0</v>
      </c>
      <c r="I712" s="21">
        <v>0</v>
      </c>
      <c r="J712" s="21">
        <v>0</v>
      </c>
      <c r="K712" s="22">
        <f t="shared" si="55"/>
        <v>0</v>
      </c>
      <c r="L712" s="23">
        <v>0</v>
      </c>
      <c r="M712" s="21">
        <v>0</v>
      </c>
      <c r="N712" s="21">
        <v>0</v>
      </c>
      <c r="O712" s="21">
        <v>0</v>
      </c>
      <c r="P712" s="22">
        <f t="shared" si="56"/>
        <v>0</v>
      </c>
      <c r="Q712" s="23">
        <v>0</v>
      </c>
      <c r="R712" s="21">
        <v>0</v>
      </c>
      <c r="S712" s="21">
        <v>0</v>
      </c>
      <c r="T712" s="21">
        <v>0</v>
      </c>
      <c r="U712" s="22">
        <f t="shared" si="57"/>
        <v>0</v>
      </c>
      <c r="V712" s="23">
        <v>0</v>
      </c>
      <c r="W712" s="21">
        <v>0</v>
      </c>
      <c r="X712" s="21">
        <v>0</v>
      </c>
      <c r="Y712" s="21">
        <v>0</v>
      </c>
      <c r="Z712" s="22">
        <f t="shared" si="58"/>
        <v>0</v>
      </c>
      <c r="AA712" s="23">
        <v>0</v>
      </c>
      <c r="AB712" s="27">
        <f t="shared" si="59"/>
        <v>0</v>
      </c>
    </row>
    <row r="713" spans="1:28" x14ac:dyDescent="0.25">
      <c r="A713" s="18"/>
      <c r="B713" s="18" t="s">
        <v>3475</v>
      </c>
      <c r="C713" s="18" t="s">
        <v>3476</v>
      </c>
      <c r="D713" s="3" t="s">
        <v>1768</v>
      </c>
      <c r="E713" s="3" t="s">
        <v>4768</v>
      </c>
      <c r="F713" s="3" t="s">
        <v>42</v>
      </c>
      <c r="G713" s="3" t="s">
        <v>4790</v>
      </c>
      <c r="H713" s="21">
        <v>0</v>
      </c>
      <c r="I713" s="21">
        <v>0</v>
      </c>
      <c r="J713" s="21">
        <v>0</v>
      </c>
      <c r="K713" s="22">
        <f t="shared" si="55"/>
        <v>0</v>
      </c>
      <c r="L713" s="23">
        <v>0</v>
      </c>
      <c r="M713" s="21">
        <v>0</v>
      </c>
      <c r="N713" s="21">
        <v>0</v>
      </c>
      <c r="O713" s="21">
        <v>0</v>
      </c>
      <c r="P713" s="22">
        <f t="shared" si="56"/>
        <v>0</v>
      </c>
      <c r="Q713" s="23">
        <v>0</v>
      </c>
      <c r="R713" s="21">
        <v>0</v>
      </c>
      <c r="S713" s="21">
        <v>0</v>
      </c>
      <c r="T713" s="21">
        <v>0</v>
      </c>
      <c r="U713" s="22">
        <f t="shared" si="57"/>
        <v>0</v>
      </c>
      <c r="V713" s="23">
        <v>0</v>
      </c>
      <c r="W713" s="21">
        <v>0</v>
      </c>
      <c r="X713" s="21">
        <v>0</v>
      </c>
      <c r="Y713" s="21">
        <v>0</v>
      </c>
      <c r="Z713" s="22">
        <f t="shared" si="58"/>
        <v>0</v>
      </c>
      <c r="AA713" s="23">
        <v>0</v>
      </c>
      <c r="AB713" s="27">
        <f t="shared" si="59"/>
        <v>0</v>
      </c>
    </row>
    <row r="714" spans="1:28" x14ac:dyDescent="0.25">
      <c r="A714" s="18"/>
      <c r="B714" s="18" t="s">
        <v>3477</v>
      </c>
      <c r="C714" s="18" t="s">
        <v>3478</v>
      </c>
      <c r="D714" s="3" t="s">
        <v>1769</v>
      </c>
      <c r="E714" s="3" t="s">
        <v>4769</v>
      </c>
      <c r="F714" s="3" t="s">
        <v>42</v>
      </c>
      <c r="G714" s="3" t="s">
        <v>4791</v>
      </c>
      <c r="H714" s="21">
        <v>0</v>
      </c>
      <c r="I714" s="21">
        <v>0</v>
      </c>
      <c r="J714" s="21">
        <v>0</v>
      </c>
      <c r="K714" s="22">
        <f t="shared" si="55"/>
        <v>0</v>
      </c>
      <c r="L714" s="23">
        <v>0</v>
      </c>
      <c r="M714" s="21">
        <v>0</v>
      </c>
      <c r="N714" s="21">
        <v>0</v>
      </c>
      <c r="O714" s="21">
        <v>0</v>
      </c>
      <c r="P714" s="22">
        <f t="shared" si="56"/>
        <v>0</v>
      </c>
      <c r="Q714" s="23">
        <v>0</v>
      </c>
      <c r="R714" s="21">
        <v>0</v>
      </c>
      <c r="S714" s="21">
        <v>0</v>
      </c>
      <c r="T714" s="21">
        <v>0</v>
      </c>
      <c r="U714" s="22">
        <f t="shared" si="57"/>
        <v>0</v>
      </c>
      <c r="V714" s="23">
        <v>0</v>
      </c>
      <c r="W714" s="21">
        <v>0</v>
      </c>
      <c r="X714" s="21">
        <v>0</v>
      </c>
      <c r="Y714" s="21">
        <v>0</v>
      </c>
      <c r="Z714" s="22">
        <f t="shared" si="58"/>
        <v>0</v>
      </c>
      <c r="AA714" s="23">
        <v>0</v>
      </c>
      <c r="AB714" s="27">
        <f t="shared" si="59"/>
        <v>0</v>
      </c>
    </row>
    <row r="715" spans="1:28" x14ac:dyDescent="0.25">
      <c r="A715" s="18"/>
      <c r="B715" s="18" t="s">
        <v>3479</v>
      </c>
      <c r="C715" s="18" t="s">
        <v>3480</v>
      </c>
      <c r="D715" s="3" t="s">
        <v>1770</v>
      </c>
      <c r="E715" s="3" t="s">
        <v>4770</v>
      </c>
      <c r="F715" s="3" t="s">
        <v>42</v>
      </c>
      <c r="G715" s="3" t="s">
        <v>4792</v>
      </c>
      <c r="H715" s="21">
        <v>0</v>
      </c>
      <c r="I715" s="21">
        <v>0</v>
      </c>
      <c r="J715" s="21">
        <v>0</v>
      </c>
      <c r="K715" s="22">
        <f t="shared" si="55"/>
        <v>0</v>
      </c>
      <c r="L715" s="23">
        <v>0</v>
      </c>
      <c r="M715" s="21">
        <v>0</v>
      </c>
      <c r="N715" s="21">
        <v>0</v>
      </c>
      <c r="O715" s="21">
        <v>0</v>
      </c>
      <c r="P715" s="22">
        <f t="shared" si="56"/>
        <v>0</v>
      </c>
      <c r="Q715" s="23">
        <v>0</v>
      </c>
      <c r="R715" s="21">
        <v>0</v>
      </c>
      <c r="S715" s="21">
        <v>0</v>
      </c>
      <c r="T715" s="21">
        <v>0</v>
      </c>
      <c r="U715" s="22">
        <f t="shared" si="57"/>
        <v>0</v>
      </c>
      <c r="V715" s="23">
        <v>0</v>
      </c>
      <c r="W715" s="21">
        <v>0</v>
      </c>
      <c r="X715" s="21">
        <v>0</v>
      </c>
      <c r="Y715" s="21">
        <v>0</v>
      </c>
      <c r="Z715" s="22">
        <f t="shared" si="58"/>
        <v>0</v>
      </c>
      <c r="AA715" s="23">
        <v>0</v>
      </c>
      <c r="AB715" s="27">
        <f t="shared" si="59"/>
        <v>0</v>
      </c>
    </row>
    <row r="716" spans="1:28" x14ac:dyDescent="0.25">
      <c r="A716" s="18"/>
      <c r="B716" s="18" t="s">
        <v>3481</v>
      </c>
      <c r="C716" s="18" t="s">
        <v>3482</v>
      </c>
      <c r="D716" s="3" t="s">
        <v>1771</v>
      </c>
      <c r="E716" s="3" t="s">
        <v>4771</v>
      </c>
      <c r="F716" s="3" t="s">
        <v>42</v>
      </c>
      <c r="G716" s="3" t="s">
        <v>4793</v>
      </c>
      <c r="H716" s="21">
        <v>0</v>
      </c>
      <c r="I716" s="21">
        <v>0</v>
      </c>
      <c r="J716" s="21">
        <v>0</v>
      </c>
      <c r="K716" s="22">
        <f t="shared" si="55"/>
        <v>0</v>
      </c>
      <c r="L716" s="23">
        <v>0</v>
      </c>
      <c r="M716" s="21">
        <v>0</v>
      </c>
      <c r="N716" s="21">
        <v>0</v>
      </c>
      <c r="O716" s="21">
        <v>0</v>
      </c>
      <c r="P716" s="22">
        <f t="shared" si="56"/>
        <v>0</v>
      </c>
      <c r="Q716" s="23">
        <v>0</v>
      </c>
      <c r="R716" s="21">
        <v>0</v>
      </c>
      <c r="S716" s="21">
        <v>0</v>
      </c>
      <c r="T716" s="21">
        <v>0</v>
      </c>
      <c r="U716" s="22">
        <f t="shared" si="57"/>
        <v>0</v>
      </c>
      <c r="V716" s="23">
        <v>0</v>
      </c>
      <c r="W716" s="21">
        <v>0</v>
      </c>
      <c r="X716" s="21">
        <v>0</v>
      </c>
      <c r="Y716" s="21">
        <v>0</v>
      </c>
      <c r="Z716" s="22">
        <f t="shared" si="58"/>
        <v>0</v>
      </c>
      <c r="AA716" s="23">
        <v>0</v>
      </c>
      <c r="AB716" s="27">
        <f t="shared" si="59"/>
        <v>0</v>
      </c>
    </row>
    <row r="717" spans="1:28" x14ac:dyDescent="0.25">
      <c r="A717" s="18"/>
      <c r="B717" s="18" t="s">
        <v>3483</v>
      </c>
      <c r="C717" s="18" t="s">
        <v>3484</v>
      </c>
      <c r="D717" s="3" t="s">
        <v>1772</v>
      </c>
      <c r="E717" s="3" t="s">
        <v>4772</v>
      </c>
      <c r="F717" s="3" t="s">
        <v>42</v>
      </c>
      <c r="G717" s="3" t="s">
        <v>4794</v>
      </c>
      <c r="H717" s="21">
        <v>0</v>
      </c>
      <c r="I717" s="21">
        <v>0</v>
      </c>
      <c r="J717" s="21">
        <v>0</v>
      </c>
      <c r="K717" s="22">
        <f t="shared" si="55"/>
        <v>0</v>
      </c>
      <c r="L717" s="23">
        <v>0</v>
      </c>
      <c r="M717" s="21">
        <v>0</v>
      </c>
      <c r="N717" s="21">
        <v>0</v>
      </c>
      <c r="O717" s="21">
        <v>0</v>
      </c>
      <c r="P717" s="22">
        <f t="shared" si="56"/>
        <v>0</v>
      </c>
      <c r="Q717" s="23">
        <v>0</v>
      </c>
      <c r="R717" s="21">
        <v>0</v>
      </c>
      <c r="S717" s="21">
        <v>0</v>
      </c>
      <c r="T717" s="21">
        <v>0</v>
      </c>
      <c r="U717" s="22">
        <f t="shared" si="57"/>
        <v>0</v>
      </c>
      <c r="V717" s="23">
        <v>0</v>
      </c>
      <c r="W717" s="21">
        <v>0</v>
      </c>
      <c r="X717" s="21">
        <v>0</v>
      </c>
      <c r="Y717" s="21">
        <v>0</v>
      </c>
      <c r="Z717" s="22">
        <f t="shared" si="58"/>
        <v>0</v>
      </c>
      <c r="AA717" s="23">
        <v>0</v>
      </c>
      <c r="AB717" s="27">
        <f t="shared" si="59"/>
        <v>0</v>
      </c>
    </row>
    <row r="718" spans="1:28" x14ac:dyDescent="0.25">
      <c r="A718" s="18"/>
      <c r="B718" s="18" t="s">
        <v>3485</v>
      </c>
      <c r="C718" s="18" t="s">
        <v>3486</v>
      </c>
      <c r="D718" s="3" t="s">
        <v>1773</v>
      </c>
      <c r="E718" s="3" t="s">
        <v>4773</v>
      </c>
      <c r="F718" s="3" t="s">
        <v>42</v>
      </c>
      <c r="G718" s="3" t="s">
        <v>4795</v>
      </c>
      <c r="H718" s="21">
        <v>0</v>
      </c>
      <c r="I718" s="21">
        <v>0</v>
      </c>
      <c r="J718" s="21">
        <v>0</v>
      </c>
      <c r="K718" s="22">
        <f t="shared" si="55"/>
        <v>0</v>
      </c>
      <c r="L718" s="23">
        <v>0</v>
      </c>
      <c r="M718" s="21">
        <v>0</v>
      </c>
      <c r="N718" s="21">
        <v>0</v>
      </c>
      <c r="O718" s="21">
        <v>0</v>
      </c>
      <c r="P718" s="22">
        <f t="shared" si="56"/>
        <v>0</v>
      </c>
      <c r="Q718" s="23">
        <v>0</v>
      </c>
      <c r="R718" s="21">
        <v>0</v>
      </c>
      <c r="S718" s="21">
        <v>0</v>
      </c>
      <c r="T718" s="21">
        <v>0</v>
      </c>
      <c r="U718" s="22">
        <f t="shared" si="57"/>
        <v>0</v>
      </c>
      <c r="V718" s="23">
        <v>0</v>
      </c>
      <c r="W718" s="21">
        <v>0</v>
      </c>
      <c r="X718" s="21">
        <v>0</v>
      </c>
      <c r="Y718" s="21">
        <v>0</v>
      </c>
      <c r="Z718" s="22">
        <f t="shared" si="58"/>
        <v>0</v>
      </c>
      <c r="AA718" s="23">
        <v>0</v>
      </c>
      <c r="AB718" s="27">
        <f t="shared" si="59"/>
        <v>0</v>
      </c>
    </row>
    <row r="719" spans="1:28" x14ac:dyDescent="0.25">
      <c r="A719" s="18"/>
      <c r="B719" s="18" t="s">
        <v>3487</v>
      </c>
      <c r="C719" s="18" t="s">
        <v>3488</v>
      </c>
      <c r="D719" s="3" t="s">
        <v>1774</v>
      </c>
      <c r="E719" s="3" t="s">
        <v>4774</v>
      </c>
      <c r="F719" s="3" t="s">
        <v>42</v>
      </c>
      <c r="G719" s="3" t="s">
        <v>4796</v>
      </c>
      <c r="H719" s="21">
        <v>0</v>
      </c>
      <c r="I719" s="21">
        <v>0</v>
      </c>
      <c r="J719" s="21">
        <v>0</v>
      </c>
      <c r="K719" s="22">
        <f t="shared" si="55"/>
        <v>0</v>
      </c>
      <c r="L719" s="23">
        <v>0</v>
      </c>
      <c r="M719" s="21">
        <v>0</v>
      </c>
      <c r="N719" s="21">
        <v>0</v>
      </c>
      <c r="O719" s="21">
        <v>0</v>
      </c>
      <c r="P719" s="22">
        <f t="shared" si="56"/>
        <v>0</v>
      </c>
      <c r="Q719" s="23">
        <v>0</v>
      </c>
      <c r="R719" s="21">
        <v>0</v>
      </c>
      <c r="S719" s="21">
        <v>0</v>
      </c>
      <c r="T719" s="21">
        <v>0</v>
      </c>
      <c r="U719" s="22">
        <f t="shared" si="57"/>
        <v>0</v>
      </c>
      <c r="V719" s="23">
        <v>0</v>
      </c>
      <c r="W719" s="21">
        <v>0</v>
      </c>
      <c r="X719" s="21">
        <v>0</v>
      </c>
      <c r="Y719" s="21">
        <v>0</v>
      </c>
      <c r="Z719" s="22">
        <f t="shared" si="58"/>
        <v>0</v>
      </c>
      <c r="AA719" s="23">
        <v>0</v>
      </c>
      <c r="AB719" s="27">
        <f t="shared" si="59"/>
        <v>0</v>
      </c>
    </row>
    <row r="720" spans="1:28" x14ac:dyDescent="0.25">
      <c r="A720" s="18"/>
      <c r="B720" s="18" t="s">
        <v>3489</v>
      </c>
      <c r="C720" s="18" t="s">
        <v>3490</v>
      </c>
      <c r="D720" s="3" t="s">
        <v>1775</v>
      </c>
      <c r="E720" s="3" t="s">
        <v>4775</v>
      </c>
      <c r="F720" s="3" t="s">
        <v>42</v>
      </c>
      <c r="G720" s="3" t="s">
        <v>4797</v>
      </c>
      <c r="H720" s="21">
        <v>0</v>
      </c>
      <c r="I720" s="21">
        <v>0</v>
      </c>
      <c r="J720" s="21">
        <v>0</v>
      </c>
      <c r="K720" s="22">
        <f t="shared" si="55"/>
        <v>0</v>
      </c>
      <c r="L720" s="23">
        <v>0</v>
      </c>
      <c r="M720" s="21">
        <v>0</v>
      </c>
      <c r="N720" s="21">
        <v>0</v>
      </c>
      <c r="O720" s="21">
        <v>0</v>
      </c>
      <c r="P720" s="22">
        <f t="shared" si="56"/>
        <v>0</v>
      </c>
      <c r="Q720" s="23">
        <v>0</v>
      </c>
      <c r="R720" s="21">
        <v>0</v>
      </c>
      <c r="S720" s="21">
        <v>0</v>
      </c>
      <c r="T720" s="21">
        <v>0</v>
      </c>
      <c r="U720" s="22">
        <f t="shared" si="57"/>
        <v>0</v>
      </c>
      <c r="V720" s="23">
        <v>0</v>
      </c>
      <c r="W720" s="21">
        <v>0</v>
      </c>
      <c r="X720" s="21">
        <v>0</v>
      </c>
      <c r="Y720" s="21">
        <v>0</v>
      </c>
      <c r="Z720" s="22">
        <f t="shared" si="58"/>
        <v>0</v>
      </c>
      <c r="AA720" s="23">
        <v>0</v>
      </c>
      <c r="AB720" s="27">
        <f t="shared" si="59"/>
        <v>0</v>
      </c>
    </row>
    <row r="721" spans="1:28" x14ac:dyDescent="0.25">
      <c r="A721" s="18"/>
      <c r="B721" s="18" t="s">
        <v>3491</v>
      </c>
      <c r="C721" s="18" t="s">
        <v>3492</v>
      </c>
      <c r="D721" s="3" t="s">
        <v>1776</v>
      </c>
      <c r="E721" s="3" t="s">
        <v>4776</v>
      </c>
      <c r="F721" s="3" t="s">
        <v>42</v>
      </c>
      <c r="G721" s="3" t="s">
        <v>4798</v>
      </c>
      <c r="H721" s="21">
        <v>0</v>
      </c>
      <c r="I721" s="21">
        <v>0</v>
      </c>
      <c r="J721" s="21">
        <v>0</v>
      </c>
      <c r="K721" s="22">
        <f t="shared" si="55"/>
        <v>0</v>
      </c>
      <c r="L721" s="23">
        <v>0</v>
      </c>
      <c r="M721" s="21">
        <v>0</v>
      </c>
      <c r="N721" s="21">
        <v>0</v>
      </c>
      <c r="O721" s="21">
        <v>0</v>
      </c>
      <c r="P721" s="22">
        <f t="shared" si="56"/>
        <v>0</v>
      </c>
      <c r="Q721" s="23">
        <v>0</v>
      </c>
      <c r="R721" s="21">
        <v>0</v>
      </c>
      <c r="S721" s="21">
        <v>0</v>
      </c>
      <c r="T721" s="21">
        <v>0</v>
      </c>
      <c r="U721" s="22">
        <f t="shared" si="57"/>
        <v>0</v>
      </c>
      <c r="V721" s="23">
        <v>0</v>
      </c>
      <c r="W721" s="21">
        <v>0</v>
      </c>
      <c r="X721" s="21">
        <v>0</v>
      </c>
      <c r="Y721" s="21">
        <v>0</v>
      </c>
      <c r="Z721" s="22">
        <f t="shared" si="58"/>
        <v>0</v>
      </c>
      <c r="AA721" s="23">
        <v>0</v>
      </c>
      <c r="AB721" s="27">
        <f t="shared" si="59"/>
        <v>0</v>
      </c>
    </row>
    <row r="722" spans="1:28" x14ac:dyDescent="0.25">
      <c r="A722" s="18"/>
      <c r="B722" s="18" t="s">
        <v>3493</v>
      </c>
      <c r="C722" s="18" t="s">
        <v>3494</v>
      </c>
      <c r="D722" s="3" t="s">
        <v>1777</v>
      </c>
      <c r="E722" s="3" t="s">
        <v>4777</v>
      </c>
      <c r="F722" s="3" t="s">
        <v>42</v>
      </c>
      <c r="G722" s="3" t="s">
        <v>4799</v>
      </c>
      <c r="H722" s="21">
        <v>0</v>
      </c>
      <c r="I722" s="21">
        <v>0</v>
      </c>
      <c r="J722" s="21">
        <v>0</v>
      </c>
      <c r="K722" s="22">
        <f t="shared" si="55"/>
        <v>0</v>
      </c>
      <c r="L722" s="23">
        <v>0</v>
      </c>
      <c r="M722" s="21">
        <v>0</v>
      </c>
      <c r="N722" s="21">
        <v>0</v>
      </c>
      <c r="O722" s="21">
        <v>0</v>
      </c>
      <c r="P722" s="22">
        <f t="shared" si="56"/>
        <v>0</v>
      </c>
      <c r="Q722" s="23">
        <v>0</v>
      </c>
      <c r="R722" s="21">
        <v>0</v>
      </c>
      <c r="S722" s="21">
        <v>0</v>
      </c>
      <c r="T722" s="21">
        <v>0</v>
      </c>
      <c r="U722" s="22">
        <f t="shared" si="57"/>
        <v>0</v>
      </c>
      <c r="V722" s="23">
        <v>0</v>
      </c>
      <c r="W722" s="21">
        <v>0</v>
      </c>
      <c r="X722" s="21">
        <v>0</v>
      </c>
      <c r="Y722" s="21">
        <v>0</v>
      </c>
      <c r="Z722" s="22">
        <f t="shared" si="58"/>
        <v>0</v>
      </c>
      <c r="AA722" s="23">
        <v>0</v>
      </c>
      <c r="AB722" s="27">
        <f t="shared" si="59"/>
        <v>0</v>
      </c>
    </row>
    <row r="723" spans="1:28" x14ac:dyDescent="0.25">
      <c r="A723" s="18"/>
      <c r="B723" s="18" t="s">
        <v>3495</v>
      </c>
      <c r="C723" s="18" t="s">
        <v>3496</v>
      </c>
      <c r="D723" s="3" t="s">
        <v>1778</v>
      </c>
      <c r="E723" s="3" t="s">
        <v>4778</v>
      </c>
      <c r="F723" s="3" t="s">
        <v>42</v>
      </c>
      <c r="G723" s="3" t="s">
        <v>4800</v>
      </c>
      <c r="H723" s="21">
        <v>0</v>
      </c>
      <c r="I723" s="21">
        <v>0</v>
      </c>
      <c r="J723" s="21">
        <v>0</v>
      </c>
      <c r="K723" s="22">
        <f t="shared" si="55"/>
        <v>0</v>
      </c>
      <c r="L723" s="23">
        <v>0</v>
      </c>
      <c r="M723" s="21">
        <v>0</v>
      </c>
      <c r="N723" s="21">
        <v>0</v>
      </c>
      <c r="O723" s="21">
        <v>0</v>
      </c>
      <c r="P723" s="22">
        <f t="shared" si="56"/>
        <v>0</v>
      </c>
      <c r="Q723" s="23">
        <v>0</v>
      </c>
      <c r="R723" s="21">
        <v>0</v>
      </c>
      <c r="S723" s="21">
        <v>0</v>
      </c>
      <c r="T723" s="21">
        <v>0</v>
      </c>
      <c r="U723" s="22">
        <f t="shared" si="57"/>
        <v>0</v>
      </c>
      <c r="V723" s="23">
        <v>0</v>
      </c>
      <c r="W723" s="21">
        <v>0</v>
      </c>
      <c r="X723" s="21">
        <v>0</v>
      </c>
      <c r="Y723" s="21">
        <v>0</v>
      </c>
      <c r="Z723" s="22">
        <f t="shared" si="58"/>
        <v>0</v>
      </c>
      <c r="AA723" s="23">
        <v>0</v>
      </c>
      <c r="AB723" s="27">
        <f t="shared" si="59"/>
        <v>0</v>
      </c>
    </row>
    <row r="724" spans="1:28" x14ac:dyDescent="0.25">
      <c r="A724" s="18"/>
      <c r="B724" s="18" t="s">
        <v>3497</v>
      </c>
      <c r="C724" s="18" t="s">
        <v>3498</v>
      </c>
      <c r="D724" s="3" t="s">
        <v>1779</v>
      </c>
      <c r="E724" s="3" t="s">
        <v>4779</v>
      </c>
      <c r="F724" s="3" t="s">
        <v>42</v>
      </c>
      <c r="G724" s="3" t="s">
        <v>4801</v>
      </c>
      <c r="H724" s="21">
        <v>0</v>
      </c>
      <c r="I724" s="21">
        <v>0</v>
      </c>
      <c r="J724" s="21">
        <v>0</v>
      </c>
      <c r="K724" s="22">
        <f t="shared" si="55"/>
        <v>0</v>
      </c>
      <c r="L724" s="23">
        <v>0</v>
      </c>
      <c r="M724" s="21">
        <v>0</v>
      </c>
      <c r="N724" s="21">
        <v>0</v>
      </c>
      <c r="O724" s="21">
        <v>0</v>
      </c>
      <c r="P724" s="22">
        <f t="shared" si="56"/>
        <v>0</v>
      </c>
      <c r="Q724" s="23">
        <v>0</v>
      </c>
      <c r="R724" s="21">
        <v>0</v>
      </c>
      <c r="S724" s="21">
        <v>0</v>
      </c>
      <c r="T724" s="21">
        <v>0</v>
      </c>
      <c r="U724" s="22">
        <f t="shared" si="57"/>
        <v>0</v>
      </c>
      <c r="V724" s="23">
        <v>0</v>
      </c>
      <c r="W724" s="21">
        <v>0</v>
      </c>
      <c r="X724" s="21">
        <v>0</v>
      </c>
      <c r="Y724" s="21">
        <v>0</v>
      </c>
      <c r="Z724" s="22">
        <f t="shared" si="58"/>
        <v>0</v>
      </c>
      <c r="AA724" s="23">
        <v>0</v>
      </c>
      <c r="AB724" s="27">
        <f t="shared" si="59"/>
        <v>0</v>
      </c>
    </row>
    <row r="725" spans="1:28" x14ac:dyDescent="0.25">
      <c r="A725" s="18"/>
      <c r="B725" s="18" t="s">
        <v>3499</v>
      </c>
      <c r="C725" s="18" t="s">
        <v>3500</v>
      </c>
      <c r="D725" s="3" t="s">
        <v>1780</v>
      </c>
      <c r="E725" s="3" t="s">
        <v>4780</v>
      </c>
      <c r="F725" s="3" t="s">
        <v>42</v>
      </c>
      <c r="G725" s="3" t="s">
        <v>4802</v>
      </c>
      <c r="H725" s="21">
        <v>0</v>
      </c>
      <c r="I725" s="21">
        <v>0</v>
      </c>
      <c r="J725" s="21">
        <v>0</v>
      </c>
      <c r="K725" s="22">
        <f t="shared" si="55"/>
        <v>0</v>
      </c>
      <c r="L725" s="23">
        <v>0</v>
      </c>
      <c r="M725" s="21">
        <v>0</v>
      </c>
      <c r="N725" s="21">
        <v>0</v>
      </c>
      <c r="O725" s="21">
        <v>0</v>
      </c>
      <c r="P725" s="22">
        <f t="shared" si="56"/>
        <v>0</v>
      </c>
      <c r="Q725" s="23">
        <v>0</v>
      </c>
      <c r="R725" s="21">
        <v>0</v>
      </c>
      <c r="S725" s="21">
        <v>0</v>
      </c>
      <c r="T725" s="21">
        <v>0</v>
      </c>
      <c r="U725" s="22">
        <f t="shared" si="57"/>
        <v>0</v>
      </c>
      <c r="V725" s="23">
        <v>0</v>
      </c>
      <c r="W725" s="21">
        <v>0</v>
      </c>
      <c r="X725" s="21">
        <v>0</v>
      </c>
      <c r="Y725" s="21">
        <v>0</v>
      </c>
      <c r="Z725" s="22">
        <f t="shared" si="58"/>
        <v>0</v>
      </c>
      <c r="AA725" s="23">
        <v>0</v>
      </c>
      <c r="AB725" s="27">
        <f t="shared" si="59"/>
        <v>0</v>
      </c>
    </row>
    <row r="726" spans="1:28" x14ac:dyDescent="0.25">
      <c r="A726" s="18"/>
      <c r="B726" s="18" t="s">
        <v>3501</v>
      </c>
      <c r="C726" s="18" t="s">
        <v>3502</v>
      </c>
      <c r="D726" s="3" t="s">
        <v>1781</v>
      </c>
      <c r="E726" s="3" t="s">
        <v>4781</v>
      </c>
      <c r="F726" s="3" t="s">
        <v>42</v>
      </c>
      <c r="G726" s="3" t="s">
        <v>4803</v>
      </c>
      <c r="H726" s="21">
        <v>0</v>
      </c>
      <c r="I726" s="21">
        <v>0</v>
      </c>
      <c r="J726" s="21">
        <v>0</v>
      </c>
      <c r="K726" s="22">
        <f t="shared" si="55"/>
        <v>0</v>
      </c>
      <c r="L726" s="23">
        <v>0</v>
      </c>
      <c r="M726" s="21">
        <v>0</v>
      </c>
      <c r="N726" s="21">
        <v>0</v>
      </c>
      <c r="O726" s="21">
        <v>0</v>
      </c>
      <c r="P726" s="22">
        <f t="shared" si="56"/>
        <v>0</v>
      </c>
      <c r="Q726" s="23">
        <v>0</v>
      </c>
      <c r="R726" s="21">
        <v>0</v>
      </c>
      <c r="S726" s="21">
        <v>0</v>
      </c>
      <c r="T726" s="21">
        <v>0</v>
      </c>
      <c r="U726" s="22">
        <f t="shared" si="57"/>
        <v>0</v>
      </c>
      <c r="V726" s="23">
        <v>0</v>
      </c>
      <c r="W726" s="21">
        <v>0</v>
      </c>
      <c r="X726" s="21">
        <v>0</v>
      </c>
      <c r="Y726" s="21">
        <v>0</v>
      </c>
      <c r="Z726" s="22">
        <f t="shared" si="58"/>
        <v>0</v>
      </c>
      <c r="AA726" s="23">
        <v>0</v>
      </c>
      <c r="AB726" s="27">
        <f t="shared" si="59"/>
        <v>0</v>
      </c>
    </row>
    <row r="727" spans="1:28" x14ac:dyDescent="0.25">
      <c r="A727" s="18"/>
      <c r="B727" s="18" t="s">
        <v>3503</v>
      </c>
      <c r="C727" s="18" t="s">
        <v>3504</v>
      </c>
      <c r="D727" s="3" t="s">
        <v>1782</v>
      </c>
      <c r="E727" s="3" t="s">
        <v>4782</v>
      </c>
      <c r="F727" s="3" t="s">
        <v>42</v>
      </c>
      <c r="G727" s="3" t="s">
        <v>4804</v>
      </c>
      <c r="H727" s="21">
        <v>0</v>
      </c>
      <c r="I727" s="21">
        <v>0</v>
      </c>
      <c r="J727" s="21">
        <v>0</v>
      </c>
      <c r="K727" s="22">
        <f t="shared" si="55"/>
        <v>0</v>
      </c>
      <c r="L727" s="23">
        <v>0</v>
      </c>
      <c r="M727" s="21">
        <v>0</v>
      </c>
      <c r="N727" s="21">
        <v>0</v>
      </c>
      <c r="O727" s="21">
        <v>0</v>
      </c>
      <c r="P727" s="22">
        <f t="shared" si="56"/>
        <v>0</v>
      </c>
      <c r="Q727" s="23">
        <v>0</v>
      </c>
      <c r="R727" s="21">
        <v>0</v>
      </c>
      <c r="S727" s="21">
        <v>0</v>
      </c>
      <c r="T727" s="21">
        <v>0</v>
      </c>
      <c r="U727" s="22">
        <f t="shared" si="57"/>
        <v>0</v>
      </c>
      <c r="V727" s="23">
        <v>0</v>
      </c>
      <c r="W727" s="21">
        <v>0</v>
      </c>
      <c r="X727" s="21">
        <v>0</v>
      </c>
      <c r="Y727" s="21">
        <v>0</v>
      </c>
      <c r="Z727" s="22">
        <f t="shared" si="58"/>
        <v>0</v>
      </c>
      <c r="AA727" s="23">
        <v>0</v>
      </c>
      <c r="AB727" s="27">
        <f t="shared" si="59"/>
        <v>0</v>
      </c>
    </row>
    <row r="728" spans="1:28" x14ac:dyDescent="0.25">
      <c r="A728" s="18"/>
      <c r="B728" s="18" t="s">
        <v>3505</v>
      </c>
      <c r="C728" s="18" t="s">
        <v>3506</v>
      </c>
      <c r="D728" s="3" t="s">
        <v>1783</v>
      </c>
      <c r="E728" s="3" t="s">
        <v>4783</v>
      </c>
      <c r="F728" s="3" t="s">
        <v>42</v>
      </c>
      <c r="G728" s="3" t="s">
        <v>4805</v>
      </c>
      <c r="H728" s="21">
        <v>0</v>
      </c>
      <c r="I728" s="21">
        <v>0</v>
      </c>
      <c r="J728" s="21">
        <v>0</v>
      </c>
      <c r="K728" s="22">
        <f t="shared" si="55"/>
        <v>0</v>
      </c>
      <c r="L728" s="23">
        <v>0</v>
      </c>
      <c r="M728" s="21">
        <v>0</v>
      </c>
      <c r="N728" s="21">
        <v>0</v>
      </c>
      <c r="O728" s="21">
        <v>0</v>
      </c>
      <c r="P728" s="22">
        <f t="shared" si="56"/>
        <v>0</v>
      </c>
      <c r="Q728" s="23">
        <v>0</v>
      </c>
      <c r="R728" s="21">
        <v>0</v>
      </c>
      <c r="S728" s="21">
        <v>0</v>
      </c>
      <c r="T728" s="21">
        <v>0</v>
      </c>
      <c r="U728" s="22">
        <f t="shared" si="57"/>
        <v>0</v>
      </c>
      <c r="V728" s="23">
        <v>0</v>
      </c>
      <c r="W728" s="21">
        <v>0</v>
      </c>
      <c r="X728" s="21">
        <v>0</v>
      </c>
      <c r="Y728" s="21">
        <v>0</v>
      </c>
      <c r="Z728" s="22">
        <f t="shared" si="58"/>
        <v>0</v>
      </c>
      <c r="AA728" s="23">
        <v>0</v>
      </c>
      <c r="AB728" s="27">
        <f t="shared" si="59"/>
        <v>0</v>
      </c>
    </row>
    <row r="729" spans="1:28" x14ac:dyDescent="0.25">
      <c r="A729" s="18"/>
      <c r="B729" s="18" t="s">
        <v>3507</v>
      </c>
      <c r="C729" s="18" t="s">
        <v>3508</v>
      </c>
      <c r="D729" s="3" t="s">
        <v>1784</v>
      </c>
      <c r="E729" s="3" t="s">
        <v>4784</v>
      </c>
      <c r="F729" s="3" t="s">
        <v>42</v>
      </c>
      <c r="G729" s="3" t="s">
        <v>4806</v>
      </c>
      <c r="H729" s="21">
        <v>0</v>
      </c>
      <c r="I729" s="21">
        <v>0</v>
      </c>
      <c r="J729" s="21">
        <v>0</v>
      </c>
      <c r="K729" s="22">
        <f t="shared" si="55"/>
        <v>0</v>
      </c>
      <c r="L729" s="23">
        <v>0</v>
      </c>
      <c r="M729" s="21">
        <v>0</v>
      </c>
      <c r="N729" s="21">
        <v>0</v>
      </c>
      <c r="O729" s="21">
        <v>0</v>
      </c>
      <c r="P729" s="22">
        <f t="shared" si="56"/>
        <v>0</v>
      </c>
      <c r="Q729" s="23">
        <v>0</v>
      </c>
      <c r="R729" s="21">
        <v>0</v>
      </c>
      <c r="S729" s="21">
        <v>0</v>
      </c>
      <c r="T729" s="21">
        <v>0</v>
      </c>
      <c r="U729" s="22">
        <f t="shared" si="57"/>
        <v>0</v>
      </c>
      <c r="V729" s="23">
        <v>0</v>
      </c>
      <c r="W729" s="21">
        <v>0</v>
      </c>
      <c r="X729" s="21">
        <v>0</v>
      </c>
      <c r="Y729" s="21">
        <v>0</v>
      </c>
      <c r="Z729" s="22">
        <f t="shared" si="58"/>
        <v>0</v>
      </c>
      <c r="AA729" s="23">
        <v>0</v>
      </c>
      <c r="AB729" s="27">
        <f t="shared" si="59"/>
        <v>0</v>
      </c>
    </row>
    <row r="730" spans="1:28" x14ac:dyDescent="0.25">
      <c r="A730" s="18"/>
      <c r="B730" s="18" t="s">
        <v>3509</v>
      </c>
      <c r="C730" s="18" t="s">
        <v>3510</v>
      </c>
      <c r="D730" s="3" t="s">
        <v>1785</v>
      </c>
      <c r="E730" s="3" t="s">
        <v>4785</v>
      </c>
      <c r="F730" s="3" t="s">
        <v>42</v>
      </c>
      <c r="G730" s="3" t="s">
        <v>4807</v>
      </c>
      <c r="H730" s="21">
        <v>0</v>
      </c>
      <c r="I730" s="21">
        <v>0</v>
      </c>
      <c r="J730" s="21">
        <v>0</v>
      </c>
      <c r="K730" s="22">
        <f t="shared" si="55"/>
        <v>0</v>
      </c>
      <c r="L730" s="23">
        <v>0</v>
      </c>
      <c r="M730" s="21">
        <v>0</v>
      </c>
      <c r="N730" s="21">
        <v>0</v>
      </c>
      <c r="O730" s="21">
        <v>0</v>
      </c>
      <c r="P730" s="22">
        <f t="shared" si="56"/>
        <v>0</v>
      </c>
      <c r="Q730" s="23">
        <v>0</v>
      </c>
      <c r="R730" s="21">
        <v>0</v>
      </c>
      <c r="S730" s="21">
        <v>0</v>
      </c>
      <c r="T730" s="21">
        <v>0</v>
      </c>
      <c r="U730" s="22">
        <f t="shared" si="57"/>
        <v>0</v>
      </c>
      <c r="V730" s="23">
        <v>0</v>
      </c>
      <c r="W730" s="21">
        <v>0</v>
      </c>
      <c r="X730" s="21">
        <v>0</v>
      </c>
      <c r="Y730" s="21">
        <v>0</v>
      </c>
      <c r="Z730" s="22">
        <f t="shared" si="58"/>
        <v>0</v>
      </c>
      <c r="AA730" s="23">
        <v>0</v>
      </c>
      <c r="AB730" s="27">
        <f t="shared" si="59"/>
        <v>0</v>
      </c>
    </row>
    <row r="731" spans="1:28" x14ac:dyDescent="0.25">
      <c r="A731" s="18"/>
      <c r="B731" s="18" t="s">
        <v>3511</v>
      </c>
      <c r="C731" s="18" t="s">
        <v>3512</v>
      </c>
      <c r="D731" s="3" t="s">
        <v>1786</v>
      </c>
      <c r="E731" s="3" t="s">
        <v>4786</v>
      </c>
      <c r="F731" s="3" t="s">
        <v>42</v>
      </c>
      <c r="G731" s="3" t="s">
        <v>4808</v>
      </c>
      <c r="H731" s="21">
        <v>0</v>
      </c>
      <c r="I731" s="21">
        <v>0</v>
      </c>
      <c r="J731" s="21">
        <v>0</v>
      </c>
      <c r="K731" s="22">
        <f t="shared" si="55"/>
        <v>0</v>
      </c>
      <c r="L731" s="23">
        <v>0</v>
      </c>
      <c r="M731" s="21">
        <v>0</v>
      </c>
      <c r="N731" s="21">
        <v>0</v>
      </c>
      <c r="O731" s="21">
        <v>0</v>
      </c>
      <c r="P731" s="22">
        <f t="shared" si="56"/>
        <v>0</v>
      </c>
      <c r="Q731" s="23">
        <v>0</v>
      </c>
      <c r="R731" s="21">
        <v>0</v>
      </c>
      <c r="S731" s="21">
        <v>0</v>
      </c>
      <c r="T731" s="21">
        <v>0</v>
      </c>
      <c r="U731" s="22">
        <f t="shared" si="57"/>
        <v>0</v>
      </c>
      <c r="V731" s="23">
        <v>0</v>
      </c>
      <c r="W731" s="21">
        <v>0</v>
      </c>
      <c r="X731" s="21">
        <v>0</v>
      </c>
      <c r="Y731" s="21">
        <v>0</v>
      </c>
      <c r="Z731" s="22">
        <f t="shared" si="58"/>
        <v>0</v>
      </c>
      <c r="AA731" s="23">
        <v>0</v>
      </c>
      <c r="AB731" s="27">
        <f t="shared" si="59"/>
        <v>0</v>
      </c>
    </row>
    <row r="732" spans="1:28" x14ac:dyDescent="0.25">
      <c r="A732" s="18"/>
      <c r="B732" s="18" t="s">
        <v>3513</v>
      </c>
      <c r="C732" s="18" t="s">
        <v>3514</v>
      </c>
      <c r="D732" s="3" t="s">
        <v>1787</v>
      </c>
      <c r="E732" s="3" t="s">
        <v>4787</v>
      </c>
      <c r="F732" s="3" t="s">
        <v>42</v>
      </c>
      <c r="G732" s="3" t="s">
        <v>4809</v>
      </c>
      <c r="H732" s="21">
        <v>0</v>
      </c>
      <c r="I732" s="21">
        <v>0</v>
      </c>
      <c r="J732" s="21">
        <v>0</v>
      </c>
      <c r="K732" s="22">
        <f t="shared" si="55"/>
        <v>0</v>
      </c>
      <c r="L732" s="23">
        <v>0</v>
      </c>
      <c r="M732" s="21">
        <v>0</v>
      </c>
      <c r="N732" s="21">
        <v>0</v>
      </c>
      <c r="O732" s="21">
        <v>0</v>
      </c>
      <c r="P732" s="22">
        <f t="shared" si="56"/>
        <v>0</v>
      </c>
      <c r="Q732" s="23">
        <v>0</v>
      </c>
      <c r="R732" s="21">
        <v>0</v>
      </c>
      <c r="S732" s="21">
        <v>0</v>
      </c>
      <c r="T732" s="21">
        <v>0</v>
      </c>
      <c r="U732" s="22">
        <f t="shared" si="57"/>
        <v>0</v>
      </c>
      <c r="V732" s="23">
        <v>0</v>
      </c>
      <c r="W732" s="21">
        <v>0</v>
      </c>
      <c r="X732" s="21">
        <v>0</v>
      </c>
      <c r="Y732" s="21">
        <v>0</v>
      </c>
      <c r="Z732" s="22">
        <f t="shared" si="58"/>
        <v>0</v>
      </c>
      <c r="AA732" s="23">
        <v>0</v>
      </c>
      <c r="AB732" s="27">
        <f t="shared" si="59"/>
        <v>0</v>
      </c>
    </row>
    <row r="733" spans="1:28" x14ac:dyDescent="0.25">
      <c r="A733" s="18"/>
      <c r="B733" s="18" t="s">
        <v>3515</v>
      </c>
      <c r="C733" s="18" t="s">
        <v>3516</v>
      </c>
      <c r="D733" s="3" t="s">
        <v>1788</v>
      </c>
      <c r="E733" s="3" t="s">
        <v>4788</v>
      </c>
      <c r="F733" s="3" t="s">
        <v>42</v>
      </c>
      <c r="G733" s="3" t="s">
        <v>4810</v>
      </c>
      <c r="H733" s="21">
        <v>0</v>
      </c>
      <c r="I733" s="21">
        <v>0</v>
      </c>
      <c r="J733" s="21">
        <v>0</v>
      </c>
      <c r="K733" s="22">
        <f t="shared" si="55"/>
        <v>0</v>
      </c>
      <c r="L733" s="23">
        <v>0</v>
      </c>
      <c r="M733" s="21">
        <v>0</v>
      </c>
      <c r="N733" s="21">
        <v>0</v>
      </c>
      <c r="O733" s="21">
        <v>0</v>
      </c>
      <c r="P733" s="22">
        <f t="shared" si="56"/>
        <v>0</v>
      </c>
      <c r="Q733" s="23">
        <v>0</v>
      </c>
      <c r="R733" s="21">
        <v>0</v>
      </c>
      <c r="S733" s="21">
        <v>0</v>
      </c>
      <c r="T733" s="21">
        <v>0</v>
      </c>
      <c r="U733" s="22">
        <f t="shared" si="57"/>
        <v>0</v>
      </c>
      <c r="V733" s="23">
        <v>0</v>
      </c>
      <c r="W733" s="21">
        <v>0</v>
      </c>
      <c r="X733" s="21">
        <v>0</v>
      </c>
      <c r="Y733" s="21">
        <v>0</v>
      </c>
      <c r="Z733" s="22">
        <f t="shared" si="58"/>
        <v>0</v>
      </c>
      <c r="AA733" s="23">
        <v>0</v>
      </c>
      <c r="AB733" s="27">
        <f t="shared" si="59"/>
        <v>0</v>
      </c>
    </row>
    <row r="734" spans="1:28" x14ac:dyDescent="0.25">
      <c r="A734" s="18"/>
      <c r="B734" s="18" t="s">
        <v>3517</v>
      </c>
      <c r="C734" s="18" t="s">
        <v>3518</v>
      </c>
      <c r="D734" s="3" t="s">
        <v>1789</v>
      </c>
      <c r="E734" s="3" t="s">
        <v>4789</v>
      </c>
      <c r="F734" s="3" t="s">
        <v>42</v>
      </c>
      <c r="G734" s="3" t="s">
        <v>4811</v>
      </c>
      <c r="H734" s="21">
        <v>0</v>
      </c>
      <c r="I734" s="21">
        <v>0</v>
      </c>
      <c r="J734" s="21">
        <v>0</v>
      </c>
      <c r="K734" s="22">
        <f t="shared" si="55"/>
        <v>0</v>
      </c>
      <c r="L734" s="23">
        <v>0</v>
      </c>
      <c r="M734" s="21">
        <v>0</v>
      </c>
      <c r="N734" s="21">
        <v>0</v>
      </c>
      <c r="O734" s="21">
        <v>0</v>
      </c>
      <c r="P734" s="22">
        <f t="shared" si="56"/>
        <v>0</v>
      </c>
      <c r="Q734" s="23">
        <v>0</v>
      </c>
      <c r="R734" s="21">
        <v>0</v>
      </c>
      <c r="S734" s="21">
        <v>0</v>
      </c>
      <c r="T734" s="21">
        <v>0</v>
      </c>
      <c r="U734" s="22">
        <f t="shared" si="57"/>
        <v>0</v>
      </c>
      <c r="V734" s="23">
        <v>0</v>
      </c>
      <c r="W734" s="21">
        <v>0</v>
      </c>
      <c r="X734" s="21">
        <v>0</v>
      </c>
      <c r="Y734" s="21">
        <v>0</v>
      </c>
      <c r="Z734" s="22">
        <f t="shared" si="58"/>
        <v>0</v>
      </c>
      <c r="AA734" s="23">
        <v>0</v>
      </c>
      <c r="AB734" s="27">
        <f t="shared" si="59"/>
        <v>0</v>
      </c>
    </row>
    <row r="735" spans="1:28" x14ac:dyDescent="0.25">
      <c r="A735" s="18"/>
      <c r="B735" s="18" t="s">
        <v>3519</v>
      </c>
      <c r="C735" s="18" t="s">
        <v>3520</v>
      </c>
      <c r="D735" s="3" t="s">
        <v>1790</v>
      </c>
      <c r="E735" s="3" t="s">
        <v>4790</v>
      </c>
      <c r="F735" s="3" t="s">
        <v>42</v>
      </c>
      <c r="G735" s="3" t="s">
        <v>4812</v>
      </c>
      <c r="H735" s="21">
        <v>0</v>
      </c>
      <c r="I735" s="21">
        <v>0</v>
      </c>
      <c r="J735" s="21">
        <v>0</v>
      </c>
      <c r="K735" s="22">
        <f t="shared" si="55"/>
        <v>0</v>
      </c>
      <c r="L735" s="23">
        <v>0</v>
      </c>
      <c r="M735" s="21">
        <v>0</v>
      </c>
      <c r="N735" s="21">
        <v>0</v>
      </c>
      <c r="O735" s="21">
        <v>0</v>
      </c>
      <c r="P735" s="22">
        <f t="shared" si="56"/>
        <v>0</v>
      </c>
      <c r="Q735" s="23">
        <v>0</v>
      </c>
      <c r="R735" s="21">
        <v>0</v>
      </c>
      <c r="S735" s="21">
        <v>0</v>
      </c>
      <c r="T735" s="21">
        <v>0</v>
      </c>
      <c r="U735" s="22">
        <f t="shared" si="57"/>
        <v>0</v>
      </c>
      <c r="V735" s="23">
        <v>0</v>
      </c>
      <c r="W735" s="21">
        <v>0</v>
      </c>
      <c r="X735" s="21">
        <v>0</v>
      </c>
      <c r="Y735" s="21">
        <v>0</v>
      </c>
      <c r="Z735" s="22">
        <f t="shared" si="58"/>
        <v>0</v>
      </c>
      <c r="AA735" s="23">
        <v>0</v>
      </c>
      <c r="AB735" s="27">
        <f t="shared" si="59"/>
        <v>0</v>
      </c>
    </row>
    <row r="736" spans="1:28" x14ac:dyDescent="0.25">
      <c r="A736" s="18"/>
      <c r="B736" s="18" t="s">
        <v>3521</v>
      </c>
      <c r="C736" s="18" t="s">
        <v>3522</v>
      </c>
      <c r="D736" s="3" t="s">
        <v>1791</v>
      </c>
      <c r="E736" s="3" t="s">
        <v>4791</v>
      </c>
      <c r="F736" s="3" t="s">
        <v>42</v>
      </c>
      <c r="G736" s="3" t="s">
        <v>4813</v>
      </c>
      <c r="H736" s="21">
        <v>0</v>
      </c>
      <c r="I736" s="21">
        <v>0</v>
      </c>
      <c r="J736" s="21">
        <v>0</v>
      </c>
      <c r="K736" s="22">
        <f t="shared" si="55"/>
        <v>0</v>
      </c>
      <c r="L736" s="23">
        <v>0</v>
      </c>
      <c r="M736" s="21">
        <v>0</v>
      </c>
      <c r="N736" s="21">
        <v>0</v>
      </c>
      <c r="O736" s="21">
        <v>0</v>
      </c>
      <c r="P736" s="22">
        <f t="shared" si="56"/>
        <v>0</v>
      </c>
      <c r="Q736" s="23">
        <v>0</v>
      </c>
      <c r="R736" s="21">
        <v>0</v>
      </c>
      <c r="S736" s="21">
        <v>0</v>
      </c>
      <c r="T736" s="21">
        <v>0</v>
      </c>
      <c r="U736" s="22">
        <f t="shared" si="57"/>
        <v>0</v>
      </c>
      <c r="V736" s="23">
        <v>0</v>
      </c>
      <c r="W736" s="21">
        <v>0</v>
      </c>
      <c r="X736" s="21">
        <v>0</v>
      </c>
      <c r="Y736" s="21">
        <v>0</v>
      </c>
      <c r="Z736" s="22">
        <f t="shared" si="58"/>
        <v>0</v>
      </c>
      <c r="AA736" s="23">
        <v>0</v>
      </c>
      <c r="AB736" s="27">
        <f t="shared" si="59"/>
        <v>0</v>
      </c>
    </row>
    <row r="737" spans="1:28" x14ac:dyDescent="0.25">
      <c r="A737" s="18"/>
      <c r="B737" s="18" t="s">
        <v>3523</v>
      </c>
      <c r="C737" s="18" t="s">
        <v>3524</v>
      </c>
      <c r="D737" s="3" t="s">
        <v>1792</v>
      </c>
      <c r="E737" s="3" t="s">
        <v>4792</v>
      </c>
      <c r="F737" s="3" t="s">
        <v>42</v>
      </c>
      <c r="G737" s="3" t="s">
        <v>4814</v>
      </c>
      <c r="H737" s="21">
        <v>0</v>
      </c>
      <c r="I737" s="21">
        <v>0</v>
      </c>
      <c r="J737" s="21">
        <v>0</v>
      </c>
      <c r="K737" s="22">
        <f t="shared" si="55"/>
        <v>0</v>
      </c>
      <c r="L737" s="23">
        <v>0</v>
      </c>
      <c r="M737" s="21">
        <v>0</v>
      </c>
      <c r="N737" s="21">
        <v>0</v>
      </c>
      <c r="O737" s="21">
        <v>0</v>
      </c>
      <c r="P737" s="22">
        <f t="shared" si="56"/>
        <v>0</v>
      </c>
      <c r="Q737" s="23">
        <v>0</v>
      </c>
      <c r="R737" s="21">
        <v>0</v>
      </c>
      <c r="S737" s="21">
        <v>0</v>
      </c>
      <c r="T737" s="21">
        <v>0</v>
      </c>
      <c r="U737" s="22">
        <f t="shared" si="57"/>
        <v>0</v>
      </c>
      <c r="V737" s="23">
        <v>0</v>
      </c>
      <c r="W737" s="21">
        <v>0</v>
      </c>
      <c r="X737" s="21">
        <v>0</v>
      </c>
      <c r="Y737" s="21">
        <v>0</v>
      </c>
      <c r="Z737" s="22">
        <f t="shared" si="58"/>
        <v>0</v>
      </c>
      <c r="AA737" s="23">
        <v>0</v>
      </c>
      <c r="AB737" s="27">
        <f t="shared" si="59"/>
        <v>0</v>
      </c>
    </row>
    <row r="738" spans="1:28" x14ac:dyDescent="0.25">
      <c r="A738" s="18"/>
      <c r="B738" s="18" t="s">
        <v>3525</v>
      </c>
      <c r="C738" s="18" t="s">
        <v>3526</v>
      </c>
      <c r="D738" s="3" t="s">
        <v>1793</v>
      </c>
      <c r="E738" s="3" t="s">
        <v>4793</v>
      </c>
      <c r="F738" s="3" t="s">
        <v>42</v>
      </c>
      <c r="G738" s="3" t="s">
        <v>4815</v>
      </c>
      <c r="H738" s="21">
        <v>0</v>
      </c>
      <c r="I738" s="21">
        <v>0</v>
      </c>
      <c r="J738" s="21">
        <v>0</v>
      </c>
      <c r="K738" s="22">
        <f t="shared" si="55"/>
        <v>0</v>
      </c>
      <c r="L738" s="23">
        <v>0</v>
      </c>
      <c r="M738" s="21">
        <v>0</v>
      </c>
      <c r="N738" s="21">
        <v>0</v>
      </c>
      <c r="O738" s="21">
        <v>0</v>
      </c>
      <c r="P738" s="22">
        <f t="shared" si="56"/>
        <v>0</v>
      </c>
      <c r="Q738" s="23">
        <v>0</v>
      </c>
      <c r="R738" s="21">
        <v>0</v>
      </c>
      <c r="S738" s="21">
        <v>0</v>
      </c>
      <c r="T738" s="21">
        <v>0</v>
      </c>
      <c r="U738" s="22">
        <f t="shared" si="57"/>
        <v>0</v>
      </c>
      <c r="V738" s="23">
        <v>0</v>
      </c>
      <c r="W738" s="21">
        <v>0</v>
      </c>
      <c r="X738" s="21">
        <v>0</v>
      </c>
      <c r="Y738" s="21">
        <v>0</v>
      </c>
      <c r="Z738" s="22">
        <f t="shared" si="58"/>
        <v>0</v>
      </c>
      <c r="AA738" s="23">
        <v>0</v>
      </c>
      <c r="AB738" s="27">
        <f t="shared" si="59"/>
        <v>0</v>
      </c>
    </row>
    <row r="739" spans="1:28" x14ac:dyDescent="0.25">
      <c r="A739" s="18"/>
      <c r="B739" s="18" t="s">
        <v>3527</v>
      </c>
      <c r="C739" s="18" t="s">
        <v>3528</v>
      </c>
      <c r="D739" s="3" t="s">
        <v>1794</v>
      </c>
      <c r="E739" s="3" t="s">
        <v>4794</v>
      </c>
      <c r="F739" s="3" t="s">
        <v>42</v>
      </c>
      <c r="G739" s="3" t="s">
        <v>4816</v>
      </c>
      <c r="H739" s="21">
        <v>0</v>
      </c>
      <c r="I739" s="21">
        <v>0</v>
      </c>
      <c r="J739" s="21">
        <v>0</v>
      </c>
      <c r="K739" s="22">
        <f t="shared" si="55"/>
        <v>0</v>
      </c>
      <c r="L739" s="23">
        <v>0</v>
      </c>
      <c r="M739" s="21">
        <v>0</v>
      </c>
      <c r="N739" s="21">
        <v>0</v>
      </c>
      <c r="O739" s="21">
        <v>0</v>
      </c>
      <c r="P739" s="22">
        <f t="shared" si="56"/>
        <v>0</v>
      </c>
      <c r="Q739" s="23">
        <v>0</v>
      </c>
      <c r="R739" s="21">
        <v>0</v>
      </c>
      <c r="S739" s="21">
        <v>0</v>
      </c>
      <c r="T739" s="21">
        <v>0</v>
      </c>
      <c r="U739" s="22">
        <f t="shared" si="57"/>
        <v>0</v>
      </c>
      <c r="V739" s="23">
        <v>0</v>
      </c>
      <c r="W739" s="21">
        <v>0</v>
      </c>
      <c r="X739" s="21">
        <v>0</v>
      </c>
      <c r="Y739" s="21">
        <v>0</v>
      </c>
      <c r="Z739" s="22">
        <f t="shared" si="58"/>
        <v>0</v>
      </c>
      <c r="AA739" s="23">
        <v>0</v>
      </c>
      <c r="AB739" s="27">
        <f t="shared" si="59"/>
        <v>0</v>
      </c>
    </row>
    <row r="740" spans="1:28" x14ac:dyDescent="0.25">
      <c r="A740" s="18"/>
      <c r="B740" s="18" t="s">
        <v>3529</v>
      </c>
      <c r="C740" s="18" t="s">
        <v>3530</v>
      </c>
      <c r="D740" s="3" t="s">
        <v>1795</v>
      </c>
      <c r="E740" s="3" t="s">
        <v>4795</v>
      </c>
      <c r="F740" s="3" t="s">
        <v>42</v>
      </c>
      <c r="G740" s="3" t="s">
        <v>4817</v>
      </c>
      <c r="H740" s="21">
        <v>0</v>
      </c>
      <c r="I740" s="21">
        <v>0</v>
      </c>
      <c r="J740" s="21">
        <v>0</v>
      </c>
      <c r="K740" s="22">
        <f t="shared" si="55"/>
        <v>0</v>
      </c>
      <c r="L740" s="23">
        <v>0</v>
      </c>
      <c r="M740" s="21">
        <v>0</v>
      </c>
      <c r="N740" s="21">
        <v>0</v>
      </c>
      <c r="O740" s="21">
        <v>0</v>
      </c>
      <c r="P740" s="22">
        <f t="shared" si="56"/>
        <v>0</v>
      </c>
      <c r="Q740" s="23">
        <v>0</v>
      </c>
      <c r="R740" s="21">
        <v>0</v>
      </c>
      <c r="S740" s="21">
        <v>0</v>
      </c>
      <c r="T740" s="21">
        <v>0</v>
      </c>
      <c r="U740" s="22">
        <f t="shared" si="57"/>
        <v>0</v>
      </c>
      <c r="V740" s="23">
        <v>0</v>
      </c>
      <c r="W740" s="21">
        <v>0</v>
      </c>
      <c r="X740" s="21">
        <v>0</v>
      </c>
      <c r="Y740" s="21">
        <v>0</v>
      </c>
      <c r="Z740" s="22">
        <f t="shared" si="58"/>
        <v>0</v>
      </c>
      <c r="AA740" s="23">
        <v>0</v>
      </c>
      <c r="AB740" s="27">
        <f t="shared" si="59"/>
        <v>0</v>
      </c>
    </row>
    <row r="741" spans="1:28" x14ac:dyDescent="0.25">
      <c r="A741" s="18"/>
      <c r="B741" s="18" t="s">
        <v>3531</v>
      </c>
      <c r="C741" s="18" t="s">
        <v>3532</v>
      </c>
      <c r="D741" s="3" t="s">
        <v>1796</v>
      </c>
      <c r="E741" s="3" t="s">
        <v>4796</v>
      </c>
      <c r="F741" s="3" t="s">
        <v>42</v>
      </c>
      <c r="G741" s="3" t="s">
        <v>4818</v>
      </c>
      <c r="H741" s="21">
        <v>0</v>
      </c>
      <c r="I741" s="21">
        <v>0</v>
      </c>
      <c r="J741" s="21">
        <v>0</v>
      </c>
      <c r="K741" s="22">
        <f t="shared" si="55"/>
        <v>0</v>
      </c>
      <c r="L741" s="23">
        <v>0</v>
      </c>
      <c r="M741" s="21">
        <v>0</v>
      </c>
      <c r="N741" s="21">
        <v>0</v>
      </c>
      <c r="O741" s="21">
        <v>0</v>
      </c>
      <c r="P741" s="22">
        <f t="shared" si="56"/>
        <v>0</v>
      </c>
      <c r="Q741" s="23">
        <v>0</v>
      </c>
      <c r="R741" s="21">
        <v>0</v>
      </c>
      <c r="S741" s="21">
        <v>0</v>
      </c>
      <c r="T741" s="21">
        <v>0</v>
      </c>
      <c r="U741" s="22">
        <f t="shared" si="57"/>
        <v>0</v>
      </c>
      <c r="V741" s="23">
        <v>0</v>
      </c>
      <c r="W741" s="21">
        <v>0</v>
      </c>
      <c r="X741" s="21">
        <v>0</v>
      </c>
      <c r="Y741" s="21">
        <v>0</v>
      </c>
      <c r="Z741" s="22">
        <f t="shared" si="58"/>
        <v>0</v>
      </c>
      <c r="AA741" s="23">
        <v>0</v>
      </c>
      <c r="AB741" s="27">
        <f t="shared" si="59"/>
        <v>0</v>
      </c>
    </row>
    <row r="742" spans="1:28" x14ac:dyDescent="0.25">
      <c r="A742" s="18"/>
      <c r="B742" s="18" t="s">
        <v>3533</v>
      </c>
      <c r="C742" s="18" t="s">
        <v>3534</v>
      </c>
      <c r="D742" s="3" t="s">
        <v>1797</v>
      </c>
      <c r="E742" s="3" t="s">
        <v>4797</v>
      </c>
      <c r="F742" s="3" t="s">
        <v>42</v>
      </c>
      <c r="G742" s="3" t="s">
        <v>4819</v>
      </c>
      <c r="H742" s="21">
        <v>0</v>
      </c>
      <c r="I742" s="21">
        <v>0</v>
      </c>
      <c r="J742" s="21">
        <v>0</v>
      </c>
      <c r="K742" s="22">
        <f t="shared" si="55"/>
        <v>0</v>
      </c>
      <c r="L742" s="23">
        <v>0</v>
      </c>
      <c r="M742" s="21">
        <v>0</v>
      </c>
      <c r="N742" s="21">
        <v>0</v>
      </c>
      <c r="O742" s="21">
        <v>0</v>
      </c>
      <c r="P742" s="22">
        <f t="shared" si="56"/>
        <v>0</v>
      </c>
      <c r="Q742" s="23">
        <v>0</v>
      </c>
      <c r="R742" s="21">
        <v>0</v>
      </c>
      <c r="S742" s="21">
        <v>0</v>
      </c>
      <c r="T742" s="21">
        <v>0</v>
      </c>
      <c r="U742" s="22">
        <f t="shared" si="57"/>
        <v>0</v>
      </c>
      <c r="V742" s="23">
        <v>0</v>
      </c>
      <c r="W742" s="21">
        <v>0</v>
      </c>
      <c r="X742" s="21">
        <v>0</v>
      </c>
      <c r="Y742" s="21">
        <v>0</v>
      </c>
      <c r="Z742" s="22">
        <f t="shared" si="58"/>
        <v>0</v>
      </c>
      <c r="AA742" s="23">
        <v>0</v>
      </c>
      <c r="AB742" s="27">
        <f t="shared" si="59"/>
        <v>0</v>
      </c>
    </row>
    <row r="743" spans="1:28" x14ac:dyDescent="0.25">
      <c r="A743" s="18"/>
      <c r="B743" s="18" t="s">
        <v>3535</v>
      </c>
      <c r="C743" s="18" t="s">
        <v>3536</v>
      </c>
      <c r="D743" s="3" t="s">
        <v>1798</v>
      </c>
      <c r="E743" s="3" t="s">
        <v>4798</v>
      </c>
      <c r="F743" s="3" t="s">
        <v>42</v>
      </c>
      <c r="G743" s="3" t="s">
        <v>4820</v>
      </c>
      <c r="H743" s="21">
        <v>0</v>
      </c>
      <c r="I743" s="21">
        <v>0</v>
      </c>
      <c r="J743" s="21">
        <v>0</v>
      </c>
      <c r="K743" s="22">
        <f t="shared" si="55"/>
        <v>0</v>
      </c>
      <c r="L743" s="23">
        <v>0</v>
      </c>
      <c r="M743" s="21">
        <v>0</v>
      </c>
      <c r="N743" s="21">
        <v>0</v>
      </c>
      <c r="O743" s="21">
        <v>0</v>
      </c>
      <c r="P743" s="22">
        <f t="shared" si="56"/>
        <v>0</v>
      </c>
      <c r="Q743" s="23">
        <v>0</v>
      </c>
      <c r="R743" s="21">
        <v>0</v>
      </c>
      <c r="S743" s="21">
        <v>0</v>
      </c>
      <c r="T743" s="21">
        <v>0</v>
      </c>
      <c r="U743" s="22">
        <f t="shared" si="57"/>
        <v>0</v>
      </c>
      <c r="V743" s="23">
        <v>0</v>
      </c>
      <c r="W743" s="21">
        <v>0</v>
      </c>
      <c r="X743" s="21">
        <v>0</v>
      </c>
      <c r="Y743" s="21">
        <v>0</v>
      </c>
      <c r="Z743" s="22">
        <f t="shared" si="58"/>
        <v>0</v>
      </c>
      <c r="AA743" s="23">
        <v>0</v>
      </c>
      <c r="AB743" s="27">
        <f t="shared" si="59"/>
        <v>0</v>
      </c>
    </row>
    <row r="744" spans="1:28" x14ac:dyDescent="0.25">
      <c r="A744" s="18"/>
      <c r="B744" s="18" t="s">
        <v>3537</v>
      </c>
      <c r="C744" s="18" t="s">
        <v>3538</v>
      </c>
      <c r="D744" s="3" t="s">
        <v>1799</v>
      </c>
      <c r="E744" s="3" t="s">
        <v>4799</v>
      </c>
      <c r="F744" s="3" t="s">
        <v>42</v>
      </c>
      <c r="G744" s="3" t="s">
        <v>4821</v>
      </c>
      <c r="H744" s="21">
        <v>0</v>
      </c>
      <c r="I744" s="21">
        <v>0</v>
      </c>
      <c r="J744" s="21">
        <v>0</v>
      </c>
      <c r="K744" s="22">
        <f t="shared" si="55"/>
        <v>0</v>
      </c>
      <c r="L744" s="23">
        <v>0</v>
      </c>
      <c r="M744" s="21">
        <v>0</v>
      </c>
      <c r="N744" s="21">
        <v>0</v>
      </c>
      <c r="O744" s="21">
        <v>0</v>
      </c>
      <c r="P744" s="22">
        <f t="shared" si="56"/>
        <v>0</v>
      </c>
      <c r="Q744" s="23">
        <v>0</v>
      </c>
      <c r="R744" s="21">
        <v>0</v>
      </c>
      <c r="S744" s="21">
        <v>0</v>
      </c>
      <c r="T744" s="21">
        <v>0</v>
      </c>
      <c r="U744" s="22">
        <f t="shared" si="57"/>
        <v>0</v>
      </c>
      <c r="V744" s="23">
        <v>0</v>
      </c>
      <c r="W744" s="21">
        <v>0</v>
      </c>
      <c r="X744" s="21">
        <v>0</v>
      </c>
      <c r="Y744" s="21">
        <v>0</v>
      </c>
      <c r="Z744" s="22">
        <f t="shared" si="58"/>
        <v>0</v>
      </c>
      <c r="AA744" s="23">
        <v>0</v>
      </c>
      <c r="AB744" s="27">
        <f t="shared" si="59"/>
        <v>0</v>
      </c>
    </row>
    <row r="745" spans="1:28" x14ac:dyDescent="0.25">
      <c r="A745" s="18"/>
      <c r="B745" s="18" t="s">
        <v>3539</v>
      </c>
      <c r="C745" s="18" t="s">
        <v>3540</v>
      </c>
      <c r="D745" s="3" t="s">
        <v>1800</v>
      </c>
      <c r="E745" s="3" t="s">
        <v>4800</v>
      </c>
      <c r="F745" s="3" t="s">
        <v>42</v>
      </c>
      <c r="G745" s="3" t="s">
        <v>4822</v>
      </c>
      <c r="H745" s="21">
        <v>0</v>
      </c>
      <c r="I745" s="21">
        <v>0</v>
      </c>
      <c r="J745" s="21">
        <v>0</v>
      </c>
      <c r="K745" s="22">
        <f t="shared" si="55"/>
        <v>0</v>
      </c>
      <c r="L745" s="23">
        <v>0</v>
      </c>
      <c r="M745" s="21">
        <v>0</v>
      </c>
      <c r="N745" s="21">
        <v>0</v>
      </c>
      <c r="O745" s="21">
        <v>0</v>
      </c>
      <c r="P745" s="22">
        <f t="shared" si="56"/>
        <v>0</v>
      </c>
      <c r="Q745" s="23">
        <v>0</v>
      </c>
      <c r="R745" s="21">
        <v>0</v>
      </c>
      <c r="S745" s="21">
        <v>0</v>
      </c>
      <c r="T745" s="21">
        <v>0</v>
      </c>
      <c r="U745" s="22">
        <f t="shared" si="57"/>
        <v>0</v>
      </c>
      <c r="V745" s="23">
        <v>0</v>
      </c>
      <c r="W745" s="21">
        <v>0</v>
      </c>
      <c r="X745" s="21">
        <v>0</v>
      </c>
      <c r="Y745" s="21">
        <v>0</v>
      </c>
      <c r="Z745" s="22">
        <f t="shared" si="58"/>
        <v>0</v>
      </c>
      <c r="AA745" s="23">
        <v>0</v>
      </c>
      <c r="AB745" s="27">
        <f t="shared" si="59"/>
        <v>0</v>
      </c>
    </row>
    <row r="746" spans="1:28" x14ac:dyDescent="0.25">
      <c r="A746" s="18"/>
      <c r="B746" s="18" t="s">
        <v>3541</v>
      </c>
      <c r="C746" s="18" t="s">
        <v>3542</v>
      </c>
      <c r="D746" s="3" t="s">
        <v>1801</v>
      </c>
      <c r="E746" s="3" t="s">
        <v>4801</v>
      </c>
      <c r="F746" s="3" t="s">
        <v>42</v>
      </c>
      <c r="G746" s="3" t="s">
        <v>4823</v>
      </c>
      <c r="H746" s="21">
        <v>0</v>
      </c>
      <c r="I746" s="21">
        <v>0</v>
      </c>
      <c r="J746" s="21">
        <v>0</v>
      </c>
      <c r="K746" s="22">
        <f t="shared" si="55"/>
        <v>0</v>
      </c>
      <c r="L746" s="23">
        <v>0</v>
      </c>
      <c r="M746" s="21">
        <v>0</v>
      </c>
      <c r="N746" s="21">
        <v>0</v>
      </c>
      <c r="O746" s="21">
        <v>0</v>
      </c>
      <c r="P746" s="22">
        <f t="shared" si="56"/>
        <v>0</v>
      </c>
      <c r="Q746" s="23">
        <v>0</v>
      </c>
      <c r="R746" s="21">
        <v>0</v>
      </c>
      <c r="S746" s="21">
        <v>0</v>
      </c>
      <c r="T746" s="21">
        <v>0</v>
      </c>
      <c r="U746" s="22">
        <f t="shared" si="57"/>
        <v>0</v>
      </c>
      <c r="V746" s="23">
        <v>0</v>
      </c>
      <c r="W746" s="21">
        <v>0</v>
      </c>
      <c r="X746" s="21">
        <v>0</v>
      </c>
      <c r="Y746" s="21">
        <v>0</v>
      </c>
      <c r="Z746" s="22">
        <f t="shared" si="58"/>
        <v>0</v>
      </c>
      <c r="AA746" s="23">
        <v>0</v>
      </c>
      <c r="AB746" s="27">
        <f t="shared" si="59"/>
        <v>0</v>
      </c>
    </row>
    <row r="747" spans="1:28" x14ac:dyDescent="0.25">
      <c r="A747" s="18"/>
      <c r="B747" s="18" t="s">
        <v>3543</v>
      </c>
      <c r="C747" s="18" t="s">
        <v>3544</v>
      </c>
      <c r="D747" s="3" t="s">
        <v>1802</v>
      </c>
      <c r="E747" s="3" t="s">
        <v>4802</v>
      </c>
      <c r="F747" s="3" t="s">
        <v>42</v>
      </c>
      <c r="G747" s="3" t="s">
        <v>4824</v>
      </c>
      <c r="H747" s="21">
        <v>0</v>
      </c>
      <c r="I747" s="21">
        <v>0</v>
      </c>
      <c r="J747" s="21">
        <v>0</v>
      </c>
      <c r="K747" s="22">
        <f t="shared" si="55"/>
        <v>0</v>
      </c>
      <c r="L747" s="23">
        <v>0</v>
      </c>
      <c r="M747" s="21">
        <v>0</v>
      </c>
      <c r="N747" s="21">
        <v>0</v>
      </c>
      <c r="O747" s="21">
        <v>0</v>
      </c>
      <c r="P747" s="22">
        <f t="shared" si="56"/>
        <v>0</v>
      </c>
      <c r="Q747" s="23">
        <v>0</v>
      </c>
      <c r="R747" s="21">
        <v>0</v>
      </c>
      <c r="S747" s="21">
        <v>0</v>
      </c>
      <c r="T747" s="21">
        <v>0</v>
      </c>
      <c r="U747" s="22">
        <f t="shared" si="57"/>
        <v>0</v>
      </c>
      <c r="V747" s="23">
        <v>0</v>
      </c>
      <c r="W747" s="21">
        <v>0</v>
      </c>
      <c r="X747" s="21">
        <v>0</v>
      </c>
      <c r="Y747" s="21">
        <v>0</v>
      </c>
      <c r="Z747" s="22">
        <f t="shared" si="58"/>
        <v>0</v>
      </c>
      <c r="AA747" s="23">
        <v>0</v>
      </c>
      <c r="AB747" s="27">
        <f t="shared" si="59"/>
        <v>0</v>
      </c>
    </row>
    <row r="748" spans="1:28" x14ac:dyDescent="0.25">
      <c r="A748" s="18"/>
      <c r="B748" s="18" t="s">
        <v>3545</v>
      </c>
      <c r="C748" s="18" t="s">
        <v>3546</v>
      </c>
      <c r="D748" s="3" t="s">
        <v>1803</v>
      </c>
      <c r="E748" s="3" t="s">
        <v>4803</v>
      </c>
      <c r="F748" s="3" t="s">
        <v>42</v>
      </c>
      <c r="G748" s="3" t="s">
        <v>4825</v>
      </c>
      <c r="H748" s="21">
        <v>0</v>
      </c>
      <c r="I748" s="21">
        <v>0</v>
      </c>
      <c r="J748" s="21">
        <v>0</v>
      </c>
      <c r="K748" s="22">
        <f t="shared" si="55"/>
        <v>0</v>
      </c>
      <c r="L748" s="23">
        <v>0</v>
      </c>
      <c r="M748" s="21">
        <v>0</v>
      </c>
      <c r="N748" s="21">
        <v>0</v>
      </c>
      <c r="O748" s="21">
        <v>0</v>
      </c>
      <c r="P748" s="22">
        <f t="shared" si="56"/>
        <v>0</v>
      </c>
      <c r="Q748" s="23">
        <v>0</v>
      </c>
      <c r="R748" s="21">
        <v>0</v>
      </c>
      <c r="S748" s="21">
        <v>0</v>
      </c>
      <c r="T748" s="21">
        <v>0</v>
      </c>
      <c r="U748" s="22">
        <f t="shared" si="57"/>
        <v>0</v>
      </c>
      <c r="V748" s="23">
        <v>0</v>
      </c>
      <c r="W748" s="21">
        <v>0</v>
      </c>
      <c r="X748" s="21">
        <v>0</v>
      </c>
      <c r="Y748" s="21">
        <v>0</v>
      </c>
      <c r="Z748" s="22">
        <f t="shared" si="58"/>
        <v>0</v>
      </c>
      <c r="AA748" s="23">
        <v>0</v>
      </c>
      <c r="AB748" s="27">
        <f t="shared" si="59"/>
        <v>0</v>
      </c>
    </row>
    <row r="749" spans="1:28" x14ac:dyDescent="0.25">
      <c r="A749" s="18"/>
      <c r="B749" s="18" t="s">
        <v>3547</v>
      </c>
      <c r="C749" s="18" t="s">
        <v>3548</v>
      </c>
      <c r="D749" s="3" t="s">
        <v>1804</v>
      </c>
      <c r="E749" s="3" t="s">
        <v>4804</v>
      </c>
      <c r="F749" s="3" t="s">
        <v>42</v>
      </c>
      <c r="G749" s="3" t="s">
        <v>4826</v>
      </c>
      <c r="H749" s="21">
        <v>0</v>
      </c>
      <c r="I749" s="21">
        <v>0</v>
      </c>
      <c r="J749" s="21">
        <v>0</v>
      </c>
      <c r="K749" s="22">
        <f t="shared" si="55"/>
        <v>0</v>
      </c>
      <c r="L749" s="23">
        <v>0</v>
      </c>
      <c r="M749" s="21">
        <v>0</v>
      </c>
      <c r="N749" s="21">
        <v>0</v>
      </c>
      <c r="O749" s="21">
        <v>0</v>
      </c>
      <c r="P749" s="22">
        <f t="shared" si="56"/>
        <v>0</v>
      </c>
      <c r="Q749" s="23">
        <v>0</v>
      </c>
      <c r="R749" s="21">
        <v>0</v>
      </c>
      <c r="S749" s="21">
        <v>0</v>
      </c>
      <c r="T749" s="21">
        <v>0</v>
      </c>
      <c r="U749" s="22">
        <f t="shared" si="57"/>
        <v>0</v>
      </c>
      <c r="V749" s="23">
        <v>0</v>
      </c>
      <c r="W749" s="21">
        <v>0</v>
      </c>
      <c r="X749" s="21">
        <v>0</v>
      </c>
      <c r="Y749" s="21">
        <v>0</v>
      </c>
      <c r="Z749" s="22">
        <f t="shared" si="58"/>
        <v>0</v>
      </c>
      <c r="AA749" s="23">
        <v>0</v>
      </c>
      <c r="AB749" s="27">
        <f t="shared" si="59"/>
        <v>0</v>
      </c>
    </row>
    <row r="750" spans="1:28" x14ac:dyDescent="0.25">
      <c r="A750" s="18"/>
      <c r="B750" s="18" t="s">
        <v>3549</v>
      </c>
      <c r="C750" s="18" t="s">
        <v>3550</v>
      </c>
      <c r="D750" s="3" t="s">
        <v>1805</v>
      </c>
      <c r="E750" s="3" t="s">
        <v>4805</v>
      </c>
      <c r="F750" s="3" t="s">
        <v>42</v>
      </c>
      <c r="G750" s="3" t="s">
        <v>4827</v>
      </c>
      <c r="H750" s="21">
        <v>0</v>
      </c>
      <c r="I750" s="21">
        <v>0</v>
      </c>
      <c r="J750" s="21">
        <v>0</v>
      </c>
      <c r="K750" s="22">
        <f t="shared" si="55"/>
        <v>0</v>
      </c>
      <c r="L750" s="23">
        <v>0</v>
      </c>
      <c r="M750" s="21">
        <v>0</v>
      </c>
      <c r="N750" s="21">
        <v>0</v>
      </c>
      <c r="O750" s="21">
        <v>0</v>
      </c>
      <c r="P750" s="22">
        <f t="shared" si="56"/>
        <v>0</v>
      </c>
      <c r="Q750" s="23">
        <v>0</v>
      </c>
      <c r="R750" s="21">
        <v>0</v>
      </c>
      <c r="S750" s="21">
        <v>0</v>
      </c>
      <c r="T750" s="21">
        <v>0</v>
      </c>
      <c r="U750" s="22">
        <f t="shared" si="57"/>
        <v>0</v>
      </c>
      <c r="V750" s="23">
        <v>0</v>
      </c>
      <c r="W750" s="21">
        <v>0</v>
      </c>
      <c r="X750" s="21">
        <v>0</v>
      </c>
      <c r="Y750" s="21">
        <v>0</v>
      </c>
      <c r="Z750" s="22">
        <f t="shared" si="58"/>
        <v>0</v>
      </c>
      <c r="AA750" s="23">
        <v>0</v>
      </c>
      <c r="AB750" s="27">
        <f t="shared" si="59"/>
        <v>0</v>
      </c>
    </row>
    <row r="751" spans="1:28" x14ac:dyDescent="0.25">
      <c r="A751" s="18"/>
      <c r="B751" s="18" t="s">
        <v>3551</v>
      </c>
      <c r="C751" s="18" t="s">
        <v>3552</v>
      </c>
      <c r="D751" s="3" t="s">
        <v>1806</v>
      </c>
      <c r="E751" s="3" t="s">
        <v>4806</v>
      </c>
      <c r="F751" s="3" t="s">
        <v>42</v>
      </c>
      <c r="G751" s="3" t="s">
        <v>4828</v>
      </c>
      <c r="H751" s="21">
        <v>0</v>
      </c>
      <c r="I751" s="21">
        <v>0</v>
      </c>
      <c r="J751" s="21">
        <v>0</v>
      </c>
      <c r="K751" s="22">
        <f t="shared" si="55"/>
        <v>0</v>
      </c>
      <c r="L751" s="23">
        <v>0</v>
      </c>
      <c r="M751" s="21">
        <v>0</v>
      </c>
      <c r="N751" s="21">
        <v>0</v>
      </c>
      <c r="O751" s="21">
        <v>0</v>
      </c>
      <c r="P751" s="22">
        <f t="shared" si="56"/>
        <v>0</v>
      </c>
      <c r="Q751" s="23">
        <v>0</v>
      </c>
      <c r="R751" s="21">
        <v>0</v>
      </c>
      <c r="S751" s="21">
        <v>0</v>
      </c>
      <c r="T751" s="21">
        <v>0</v>
      </c>
      <c r="U751" s="22">
        <f t="shared" si="57"/>
        <v>0</v>
      </c>
      <c r="V751" s="23">
        <v>0</v>
      </c>
      <c r="W751" s="21">
        <v>0</v>
      </c>
      <c r="X751" s="21">
        <v>0</v>
      </c>
      <c r="Y751" s="21">
        <v>0</v>
      </c>
      <c r="Z751" s="22">
        <f t="shared" si="58"/>
        <v>0</v>
      </c>
      <c r="AA751" s="23">
        <v>0</v>
      </c>
      <c r="AB751" s="27">
        <f t="shared" si="59"/>
        <v>0</v>
      </c>
    </row>
    <row r="752" spans="1:28" x14ac:dyDescent="0.25">
      <c r="A752" s="18"/>
      <c r="B752" s="18" t="s">
        <v>3553</v>
      </c>
      <c r="C752" s="18" t="s">
        <v>3554</v>
      </c>
      <c r="D752" s="3" t="s">
        <v>1807</v>
      </c>
      <c r="E752" s="3" t="s">
        <v>4807</v>
      </c>
      <c r="F752" s="3" t="s">
        <v>42</v>
      </c>
      <c r="G752" s="3" t="s">
        <v>4829</v>
      </c>
      <c r="H752" s="21">
        <v>0</v>
      </c>
      <c r="I752" s="21">
        <v>0</v>
      </c>
      <c r="J752" s="21">
        <v>0</v>
      </c>
      <c r="K752" s="22">
        <f t="shared" si="55"/>
        <v>0</v>
      </c>
      <c r="L752" s="23">
        <v>0</v>
      </c>
      <c r="M752" s="21">
        <v>0</v>
      </c>
      <c r="N752" s="21">
        <v>0</v>
      </c>
      <c r="O752" s="21">
        <v>0</v>
      </c>
      <c r="P752" s="22">
        <f t="shared" si="56"/>
        <v>0</v>
      </c>
      <c r="Q752" s="23">
        <v>0</v>
      </c>
      <c r="R752" s="21">
        <v>0</v>
      </c>
      <c r="S752" s="21">
        <v>0</v>
      </c>
      <c r="T752" s="21">
        <v>0</v>
      </c>
      <c r="U752" s="22">
        <f t="shared" si="57"/>
        <v>0</v>
      </c>
      <c r="V752" s="23">
        <v>0</v>
      </c>
      <c r="W752" s="21">
        <v>0</v>
      </c>
      <c r="X752" s="21">
        <v>0</v>
      </c>
      <c r="Y752" s="21">
        <v>0</v>
      </c>
      <c r="Z752" s="22">
        <f t="shared" si="58"/>
        <v>0</v>
      </c>
      <c r="AA752" s="23">
        <v>0</v>
      </c>
      <c r="AB752" s="27">
        <f t="shared" si="59"/>
        <v>0</v>
      </c>
    </row>
    <row r="753" spans="1:28" x14ac:dyDescent="0.25">
      <c r="A753" s="18"/>
      <c r="B753" s="18" t="s">
        <v>3555</v>
      </c>
      <c r="C753" s="18" t="s">
        <v>3556</v>
      </c>
      <c r="D753" s="3" t="s">
        <v>1808</v>
      </c>
      <c r="E753" s="3" t="s">
        <v>4808</v>
      </c>
      <c r="F753" s="3" t="s">
        <v>42</v>
      </c>
      <c r="G753" s="3" t="s">
        <v>4830</v>
      </c>
      <c r="H753" s="21">
        <v>0</v>
      </c>
      <c r="I753" s="21">
        <v>0</v>
      </c>
      <c r="J753" s="21">
        <v>0</v>
      </c>
      <c r="K753" s="22">
        <f t="shared" si="55"/>
        <v>0</v>
      </c>
      <c r="L753" s="23">
        <v>0</v>
      </c>
      <c r="M753" s="21">
        <v>0</v>
      </c>
      <c r="N753" s="21">
        <v>0</v>
      </c>
      <c r="O753" s="21">
        <v>0</v>
      </c>
      <c r="P753" s="22">
        <f t="shared" si="56"/>
        <v>0</v>
      </c>
      <c r="Q753" s="23">
        <v>0</v>
      </c>
      <c r="R753" s="21">
        <v>0</v>
      </c>
      <c r="S753" s="21">
        <v>0</v>
      </c>
      <c r="T753" s="21">
        <v>0</v>
      </c>
      <c r="U753" s="22">
        <f t="shared" si="57"/>
        <v>0</v>
      </c>
      <c r="V753" s="23">
        <v>0</v>
      </c>
      <c r="W753" s="21">
        <v>0</v>
      </c>
      <c r="X753" s="21">
        <v>0</v>
      </c>
      <c r="Y753" s="21">
        <v>0</v>
      </c>
      <c r="Z753" s="22">
        <f t="shared" si="58"/>
        <v>0</v>
      </c>
      <c r="AA753" s="23">
        <v>0</v>
      </c>
      <c r="AB753" s="27">
        <f t="shared" si="59"/>
        <v>0</v>
      </c>
    </row>
    <row r="754" spans="1:28" x14ac:dyDescent="0.25">
      <c r="A754" s="18"/>
      <c r="B754" s="18" t="s">
        <v>3557</v>
      </c>
      <c r="C754" s="18" t="s">
        <v>3558</v>
      </c>
      <c r="D754" s="3" t="s">
        <v>1809</v>
      </c>
      <c r="E754" s="3" t="s">
        <v>4809</v>
      </c>
      <c r="F754" s="3" t="s">
        <v>42</v>
      </c>
      <c r="G754" s="3" t="s">
        <v>4831</v>
      </c>
      <c r="H754" s="21">
        <v>0</v>
      </c>
      <c r="I754" s="21">
        <v>0</v>
      </c>
      <c r="J754" s="21">
        <v>0</v>
      </c>
      <c r="K754" s="22">
        <f t="shared" si="55"/>
        <v>0</v>
      </c>
      <c r="L754" s="23">
        <v>0</v>
      </c>
      <c r="M754" s="21">
        <v>0</v>
      </c>
      <c r="N754" s="21">
        <v>0</v>
      </c>
      <c r="O754" s="21">
        <v>0</v>
      </c>
      <c r="P754" s="22">
        <f t="shared" si="56"/>
        <v>0</v>
      </c>
      <c r="Q754" s="23">
        <v>0</v>
      </c>
      <c r="R754" s="21">
        <v>0</v>
      </c>
      <c r="S754" s="21">
        <v>0</v>
      </c>
      <c r="T754" s="21">
        <v>0</v>
      </c>
      <c r="U754" s="22">
        <f t="shared" si="57"/>
        <v>0</v>
      </c>
      <c r="V754" s="23">
        <v>0</v>
      </c>
      <c r="W754" s="21">
        <v>0</v>
      </c>
      <c r="X754" s="21">
        <v>0</v>
      </c>
      <c r="Y754" s="21">
        <v>0</v>
      </c>
      <c r="Z754" s="22">
        <f t="shared" si="58"/>
        <v>0</v>
      </c>
      <c r="AA754" s="23">
        <v>0</v>
      </c>
      <c r="AB754" s="27">
        <f t="shared" si="59"/>
        <v>0</v>
      </c>
    </row>
    <row r="755" spans="1:28" x14ac:dyDescent="0.25">
      <c r="A755" s="18"/>
      <c r="B755" s="18" t="s">
        <v>3559</v>
      </c>
      <c r="C755" s="18" t="s">
        <v>3560</v>
      </c>
      <c r="D755" s="3" t="s">
        <v>1810</v>
      </c>
      <c r="E755" s="3" t="s">
        <v>4810</v>
      </c>
      <c r="F755" s="3" t="s">
        <v>42</v>
      </c>
      <c r="G755" s="3" t="s">
        <v>4832</v>
      </c>
      <c r="H755" s="21">
        <v>0</v>
      </c>
      <c r="I755" s="21">
        <v>0</v>
      </c>
      <c r="J755" s="21">
        <v>0</v>
      </c>
      <c r="K755" s="22">
        <f t="shared" si="55"/>
        <v>0</v>
      </c>
      <c r="L755" s="23">
        <v>0</v>
      </c>
      <c r="M755" s="21">
        <v>0</v>
      </c>
      <c r="N755" s="21">
        <v>0</v>
      </c>
      <c r="O755" s="21">
        <v>0</v>
      </c>
      <c r="P755" s="22">
        <f t="shared" si="56"/>
        <v>0</v>
      </c>
      <c r="Q755" s="23">
        <v>0</v>
      </c>
      <c r="R755" s="21">
        <v>0</v>
      </c>
      <c r="S755" s="21">
        <v>0</v>
      </c>
      <c r="T755" s="21">
        <v>0</v>
      </c>
      <c r="U755" s="22">
        <f t="shared" si="57"/>
        <v>0</v>
      </c>
      <c r="V755" s="23">
        <v>0</v>
      </c>
      <c r="W755" s="21">
        <v>0</v>
      </c>
      <c r="X755" s="21">
        <v>0</v>
      </c>
      <c r="Y755" s="21">
        <v>0</v>
      </c>
      <c r="Z755" s="22">
        <f t="shared" si="58"/>
        <v>0</v>
      </c>
      <c r="AA755" s="23">
        <v>0</v>
      </c>
      <c r="AB755" s="27">
        <f t="shared" si="59"/>
        <v>0</v>
      </c>
    </row>
    <row r="756" spans="1:28" x14ac:dyDescent="0.25">
      <c r="A756" s="18"/>
      <c r="B756" s="18" t="s">
        <v>3561</v>
      </c>
      <c r="C756" s="18" t="s">
        <v>3562</v>
      </c>
      <c r="D756" s="3" t="s">
        <v>1811</v>
      </c>
      <c r="E756" s="3" t="s">
        <v>4811</v>
      </c>
      <c r="F756" s="3" t="s">
        <v>42</v>
      </c>
      <c r="G756" s="3" t="s">
        <v>4833</v>
      </c>
      <c r="H756" s="21">
        <v>0</v>
      </c>
      <c r="I756" s="21">
        <v>0</v>
      </c>
      <c r="J756" s="21">
        <v>0</v>
      </c>
      <c r="K756" s="22">
        <f t="shared" si="55"/>
        <v>0</v>
      </c>
      <c r="L756" s="23">
        <v>0</v>
      </c>
      <c r="M756" s="21">
        <v>0</v>
      </c>
      <c r="N756" s="21">
        <v>0</v>
      </c>
      <c r="O756" s="21">
        <v>0</v>
      </c>
      <c r="P756" s="22">
        <f t="shared" si="56"/>
        <v>0</v>
      </c>
      <c r="Q756" s="23">
        <v>0</v>
      </c>
      <c r="R756" s="21">
        <v>0</v>
      </c>
      <c r="S756" s="21">
        <v>0</v>
      </c>
      <c r="T756" s="21">
        <v>0</v>
      </c>
      <c r="U756" s="22">
        <f t="shared" si="57"/>
        <v>0</v>
      </c>
      <c r="V756" s="23">
        <v>0</v>
      </c>
      <c r="W756" s="21">
        <v>0</v>
      </c>
      <c r="X756" s="21">
        <v>0</v>
      </c>
      <c r="Y756" s="21">
        <v>0</v>
      </c>
      <c r="Z756" s="22">
        <f t="shared" si="58"/>
        <v>0</v>
      </c>
      <c r="AA756" s="23">
        <v>0</v>
      </c>
      <c r="AB756" s="27">
        <f t="shared" si="59"/>
        <v>0</v>
      </c>
    </row>
    <row r="757" spans="1:28" x14ac:dyDescent="0.25">
      <c r="A757" s="18"/>
      <c r="B757" s="18" t="s">
        <v>3563</v>
      </c>
      <c r="C757" s="18" t="s">
        <v>3564</v>
      </c>
      <c r="D757" s="3" t="s">
        <v>1812</v>
      </c>
      <c r="E757" s="3" t="s">
        <v>4812</v>
      </c>
      <c r="F757" s="3" t="s">
        <v>42</v>
      </c>
      <c r="G757" s="3" t="s">
        <v>4834</v>
      </c>
      <c r="H757" s="21">
        <v>0</v>
      </c>
      <c r="I757" s="21">
        <v>0</v>
      </c>
      <c r="J757" s="21">
        <v>0</v>
      </c>
      <c r="K757" s="22">
        <f t="shared" si="55"/>
        <v>0</v>
      </c>
      <c r="L757" s="23">
        <v>0</v>
      </c>
      <c r="M757" s="21">
        <v>0</v>
      </c>
      <c r="N757" s="21">
        <v>0</v>
      </c>
      <c r="O757" s="21">
        <v>0</v>
      </c>
      <c r="P757" s="22">
        <f t="shared" si="56"/>
        <v>0</v>
      </c>
      <c r="Q757" s="23">
        <v>0</v>
      </c>
      <c r="R757" s="21">
        <v>0</v>
      </c>
      <c r="S757" s="21">
        <v>0</v>
      </c>
      <c r="T757" s="21">
        <v>0</v>
      </c>
      <c r="U757" s="22">
        <f t="shared" si="57"/>
        <v>0</v>
      </c>
      <c r="V757" s="23">
        <v>0</v>
      </c>
      <c r="W757" s="21">
        <v>0</v>
      </c>
      <c r="X757" s="21">
        <v>0</v>
      </c>
      <c r="Y757" s="21">
        <v>0</v>
      </c>
      <c r="Z757" s="22">
        <f t="shared" si="58"/>
        <v>0</v>
      </c>
      <c r="AA757" s="23">
        <v>0</v>
      </c>
      <c r="AB757" s="27">
        <f t="shared" si="59"/>
        <v>0</v>
      </c>
    </row>
    <row r="758" spans="1:28" x14ac:dyDescent="0.25">
      <c r="A758" s="18"/>
      <c r="B758" s="18" t="s">
        <v>3565</v>
      </c>
      <c r="C758" s="18" t="s">
        <v>3566</v>
      </c>
      <c r="D758" s="3" t="s">
        <v>1813</v>
      </c>
      <c r="E758" s="3" t="s">
        <v>4813</v>
      </c>
      <c r="F758" s="3" t="s">
        <v>42</v>
      </c>
      <c r="G758" s="3" t="s">
        <v>4835</v>
      </c>
      <c r="H758" s="21">
        <v>0</v>
      </c>
      <c r="I758" s="21">
        <v>0</v>
      </c>
      <c r="J758" s="21">
        <v>0</v>
      </c>
      <c r="K758" s="22">
        <f t="shared" si="55"/>
        <v>0</v>
      </c>
      <c r="L758" s="23">
        <v>0</v>
      </c>
      <c r="M758" s="21">
        <v>0</v>
      </c>
      <c r="N758" s="21">
        <v>0</v>
      </c>
      <c r="O758" s="21">
        <v>0</v>
      </c>
      <c r="P758" s="22">
        <f t="shared" si="56"/>
        <v>0</v>
      </c>
      <c r="Q758" s="23">
        <v>0</v>
      </c>
      <c r="R758" s="21">
        <v>0</v>
      </c>
      <c r="S758" s="21">
        <v>0</v>
      </c>
      <c r="T758" s="21">
        <v>0</v>
      </c>
      <c r="U758" s="22">
        <f t="shared" si="57"/>
        <v>0</v>
      </c>
      <c r="V758" s="23">
        <v>0</v>
      </c>
      <c r="W758" s="21">
        <v>0</v>
      </c>
      <c r="X758" s="21">
        <v>0</v>
      </c>
      <c r="Y758" s="21">
        <v>0</v>
      </c>
      <c r="Z758" s="22">
        <f t="shared" si="58"/>
        <v>0</v>
      </c>
      <c r="AA758" s="23">
        <v>0</v>
      </c>
      <c r="AB758" s="27">
        <f t="shared" si="59"/>
        <v>0</v>
      </c>
    </row>
    <row r="759" spans="1:28" x14ac:dyDescent="0.25">
      <c r="A759" s="18"/>
      <c r="B759" s="18" t="s">
        <v>3567</v>
      </c>
      <c r="C759" s="18" t="s">
        <v>3568</v>
      </c>
      <c r="D759" s="3" t="s">
        <v>1814</v>
      </c>
      <c r="E759" s="3" t="s">
        <v>4814</v>
      </c>
      <c r="F759" s="3" t="s">
        <v>42</v>
      </c>
      <c r="G759" s="3" t="s">
        <v>4836</v>
      </c>
      <c r="H759" s="21">
        <v>0</v>
      </c>
      <c r="I759" s="21">
        <v>0</v>
      </c>
      <c r="J759" s="21">
        <v>0</v>
      </c>
      <c r="K759" s="22">
        <f t="shared" si="55"/>
        <v>0</v>
      </c>
      <c r="L759" s="23">
        <v>0</v>
      </c>
      <c r="M759" s="21">
        <v>0</v>
      </c>
      <c r="N759" s="21">
        <v>0</v>
      </c>
      <c r="O759" s="21">
        <v>0</v>
      </c>
      <c r="P759" s="22">
        <f t="shared" si="56"/>
        <v>0</v>
      </c>
      <c r="Q759" s="23">
        <v>0</v>
      </c>
      <c r="R759" s="21">
        <v>0</v>
      </c>
      <c r="S759" s="21">
        <v>0</v>
      </c>
      <c r="T759" s="21">
        <v>0</v>
      </c>
      <c r="U759" s="22">
        <f t="shared" si="57"/>
        <v>0</v>
      </c>
      <c r="V759" s="23">
        <v>0</v>
      </c>
      <c r="W759" s="21">
        <v>0</v>
      </c>
      <c r="X759" s="21">
        <v>0</v>
      </c>
      <c r="Y759" s="21">
        <v>0</v>
      </c>
      <c r="Z759" s="22">
        <f t="shared" si="58"/>
        <v>0</v>
      </c>
      <c r="AA759" s="23">
        <v>0</v>
      </c>
      <c r="AB759" s="27">
        <f t="shared" si="59"/>
        <v>0</v>
      </c>
    </row>
    <row r="760" spans="1:28" x14ac:dyDescent="0.25">
      <c r="A760" s="18"/>
      <c r="B760" s="18" t="s">
        <v>3569</v>
      </c>
      <c r="C760" s="18" t="s">
        <v>3570</v>
      </c>
      <c r="D760" s="3" t="s">
        <v>1815</v>
      </c>
      <c r="E760" s="3" t="s">
        <v>4815</v>
      </c>
      <c r="F760" s="3" t="s">
        <v>42</v>
      </c>
      <c r="G760" s="3" t="s">
        <v>4837</v>
      </c>
      <c r="H760" s="21">
        <v>0</v>
      </c>
      <c r="I760" s="21">
        <v>0</v>
      </c>
      <c r="J760" s="21">
        <v>0</v>
      </c>
      <c r="K760" s="22">
        <f t="shared" si="55"/>
        <v>0</v>
      </c>
      <c r="L760" s="23">
        <v>0</v>
      </c>
      <c r="M760" s="21">
        <v>0</v>
      </c>
      <c r="N760" s="21">
        <v>0</v>
      </c>
      <c r="O760" s="21">
        <v>0</v>
      </c>
      <c r="P760" s="22">
        <f t="shared" si="56"/>
        <v>0</v>
      </c>
      <c r="Q760" s="23">
        <v>0</v>
      </c>
      <c r="R760" s="21">
        <v>0</v>
      </c>
      <c r="S760" s="21">
        <v>0</v>
      </c>
      <c r="T760" s="21">
        <v>0</v>
      </c>
      <c r="U760" s="22">
        <f t="shared" si="57"/>
        <v>0</v>
      </c>
      <c r="V760" s="23">
        <v>0</v>
      </c>
      <c r="W760" s="21">
        <v>0</v>
      </c>
      <c r="X760" s="21">
        <v>0</v>
      </c>
      <c r="Y760" s="21">
        <v>0</v>
      </c>
      <c r="Z760" s="22">
        <f t="shared" si="58"/>
        <v>0</v>
      </c>
      <c r="AA760" s="23">
        <v>0</v>
      </c>
      <c r="AB760" s="27">
        <f t="shared" si="59"/>
        <v>0</v>
      </c>
    </row>
    <row r="761" spans="1:28" x14ac:dyDescent="0.25">
      <c r="A761" s="18"/>
      <c r="B761" s="18" t="s">
        <v>3571</v>
      </c>
      <c r="C761" s="18" t="s">
        <v>3572</v>
      </c>
      <c r="D761" s="3" t="s">
        <v>1816</v>
      </c>
      <c r="E761" s="3" t="s">
        <v>4816</v>
      </c>
      <c r="F761" s="3" t="s">
        <v>42</v>
      </c>
      <c r="G761" s="3" t="s">
        <v>4838</v>
      </c>
      <c r="H761" s="21">
        <v>0</v>
      </c>
      <c r="I761" s="21">
        <v>0</v>
      </c>
      <c r="J761" s="21">
        <v>0</v>
      </c>
      <c r="K761" s="22">
        <f t="shared" si="55"/>
        <v>0</v>
      </c>
      <c r="L761" s="23">
        <v>0</v>
      </c>
      <c r="M761" s="21">
        <v>0</v>
      </c>
      <c r="N761" s="21">
        <v>0</v>
      </c>
      <c r="O761" s="21">
        <v>0</v>
      </c>
      <c r="P761" s="22">
        <f t="shared" si="56"/>
        <v>0</v>
      </c>
      <c r="Q761" s="23">
        <v>0</v>
      </c>
      <c r="R761" s="21">
        <v>0</v>
      </c>
      <c r="S761" s="21">
        <v>0</v>
      </c>
      <c r="T761" s="21">
        <v>0</v>
      </c>
      <c r="U761" s="22">
        <f t="shared" si="57"/>
        <v>0</v>
      </c>
      <c r="V761" s="23">
        <v>0</v>
      </c>
      <c r="W761" s="21">
        <v>0</v>
      </c>
      <c r="X761" s="21">
        <v>0</v>
      </c>
      <c r="Y761" s="21">
        <v>0</v>
      </c>
      <c r="Z761" s="22">
        <f t="shared" si="58"/>
        <v>0</v>
      </c>
      <c r="AA761" s="23">
        <v>0</v>
      </c>
      <c r="AB761" s="27">
        <f t="shared" si="59"/>
        <v>0</v>
      </c>
    </row>
    <row r="762" spans="1:28" x14ac:dyDescent="0.25">
      <c r="A762" s="18"/>
      <c r="B762" s="18" t="s">
        <v>3573</v>
      </c>
      <c r="C762" s="18" t="s">
        <v>3574</v>
      </c>
      <c r="D762" s="3" t="s">
        <v>1817</v>
      </c>
      <c r="E762" s="3" t="s">
        <v>4817</v>
      </c>
      <c r="F762" s="3" t="s">
        <v>42</v>
      </c>
      <c r="G762" s="3" t="s">
        <v>4839</v>
      </c>
      <c r="H762" s="21">
        <v>0</v>
      </c>
      <c r="I762" s="21">
        <v>0</v>
      </c>
      <c r="J762" s="21">
        <v>0</v>
      </c>
      <c r="K762" s="22">
        <f t="shared" si="55"/>
        <v>0</v>
      </c>
      <c r="L762" s="23">
        <v>0</v>
      </c>
      <c r="M762" s="21">
        <v>0</v>
      </c>
      <c r="N762" s="21">
        <v>0</v>
      </c>
      <c r="O762" s="21">
        <v>0</v>
      </c>
      <c r="P762" s="22">
        <f t="shared" si="56"/>
        <v>0</v>
      </c>
      <c r="Q762" s="23">
        <v>0</v>
      </c>
      <c r="R762" s="21">
        <v>0</v>
      </c>
      <c r="S762" s="21">
        <v>0</v>
      </c>
      <c r="T762" s="21">
        <v>0</v>
      </c>
      <c r="U762" s="22">
        <f t="shared" si="57"/>
        <v>0</v>
      </c>
      <c r="V762" s="23">
        <v>0</v>
      </c>
      <c r="W762" s="21">
        <v>0</v>
      </c>
      <c r="X762" s="21">
        <v>0</v>
      </c>
      <c r="Y762" s="21">
        <v>0</v>
      </c>
      <c r="Z762" s="22">
        <f t="shared" si="58"/>
        <v>0</v>
      </c>
      <c r="AA762" s="23">
        <v>0</v>
      </c>
      <c r="AB762" s="27">
        <f t="shared" si="59"/>
        <v>0</v>
      </c>
    </row>
    <row r="763" spans="1:28" x14ac:dyDescent="0.25">
      <c r="A763" s="18"/>
      <c r="B763" s="18" t="s">
        <v>3575</v>
      </c>
      <c r="C763" s="18" t="s">
        <v>3576</v>
      </c>
      <c r="D763" s="3" t="s">
        <v>1818</v>
      </c>
      <c r="E763" s="3" t="s">
        <v>4818</v>
      </c>
      <c r="F763" s="3" t="s">
        <v>42</v>
      </c>
      <c r="G763" s="3" t="s">
        <v>4840</v>
      </c>
      <c r="H763" s="21">
        <v>0</v>
      </c>
      <c r="I763" s="21">
        <v>0</v>
      </c>
      <c r="J763" s="21">
        <v>0</v>
      </c>
      <c r="K763" s="22">
        <f t="shared" si="55"/>
        <v>0</v>
      </c>
      <c r="L763" s="23">
        <v>0</v>
      </c>
      <c r="M763" s="21">
        <v>0</v>
      </c>
      <c r="N763" s="21">
        <v>0</v>
      </c>
      <c r="O763" s="21">
        <v>0</v>
      </c>
      <c r="P763" s="22">
        <f t="shared" si="56"/>
        <v>0</v>
      </c>
      <c r="Q763" s="23">
        <v>0</v>
      </c>
      <c r="R763" s="21">
        <v>0</v>
      </c>
      <c r="S763" s="21">
        <v>0</v>
      </c>
      <c r="T763" s="21">
        <v>0</v>
      </c>
      <c r="U763" s="22">
        <f t="shared" si="57"/>
        <v>0</v>
      </c>
      <c r="V763" s="23">
        <v>0</v>
      </c>
      <c r="W763" s="21">
        <v>0</v>
      </c>
      <c r="X763" s="21">
        <v>0</v>
      </c>
      <c r="Y763" s="21">
        <v>0</v>
      </c>
      <c r="Z763" s="22">
        <f t="shared" si="58"/>
        <v>0</v>
      </c>
      <c r="AA763" s="23">
        <v>0</v>
      </c>
      <c r="AB763" s="27">
        <f t="shared" si="59"/>
        <v>0</v>
      </c>
    </row>
    <row r="764" spans="1:28" x14ac:dyDescent="0.25">
      <c r="A764" s="18"/>
      <c r="B764" s="18" t="s">
        <v>3577</v>
      </c>
      <c r="C764" s="18" t="s">
        <v>3578</v>
      </c>
      <c r="D764" s="3" t="s">
        <v>1819</v>
      </c>
      <c r="E764" s="3" t="s">
        <v>4819</v>
      </c>
      <c r="F764" s="3" t="s">
        <v>42</v>
      </c>
      <c r="G764" s="3" t="s">
        <v>4841</v>
      </c>
      <c r="H764" s="21">
        <v>0</v>
      </c>
      <c r="I764" s="21">
        <v>0</v>
      </c>
      <c r="J764" s="21">
        <v>0</v>
      </c>
      <c r="K764" s="22">
        <f t="shared" si="55"/>
        <v>0</v>
      </c>
      <c r="L764" s="23">
        <v>0</v>
      </c>
      <c r="M764" s="21">
        <v>0</v>
      </c>
      <c r="N764" s="21">
        <v>0</v>
      </c>
      <c r="O764" s="21">
        <v>0</v>
      </c>
      <c r="P764" s="22">
        <f t="shared" si="56"/>
        <v>0</v>
      </c>
      <c r="Q764" s="23">
        <v>0</v>
      </c>
      <c r="R764" s="21">
        <v>0</v>
      </c>
      <c r="S764" s="21">
        <v>0</v>
      </c>
      <c r="T764" s="21">
        <v>0</v>
      </c>
      <c r="U764" s="22">
        <f t="shared" si="57"/>
        <v>0</v>
      </c>
      <c r="V764" s="23">
        <v>0</v>
      </c>
      <c r="W764" s="21">
        <v>0</v>
      </c>
      <c r="X764" s="21">
        <v>0</v>
      </c>
      <c r="Y764" s="21">
        <v>0</v>
      </c>
      <c r="Z764" s="22">
        <f t="shared" si="58"/>
        <v>0</v>
      </c>
      <c r="AA764" s="23">
        <v>0</v>
      </c>
      <c r="AB764" s="27">
        <f t="shared" si="59"/>
        <v>0</v>
      </c>
    </row>
    <row r="765" spans="1:28" x14ac:dyDescent="0.25">
      <c r="A765" s="18"/>
      <c r="B765" s="18" t="s">
        <v>3579</v>
      </c>
      <c r="C765" s="18" t="s">
        <v>3580</v>
      </c>
      <c r="D765" s="3" t="s">
        <v>1820</v>
      </c>
      <c r="E765" s="3" t="s">
        <v>4820</v>
      </c>
      <c r="F765" s="3" t="s">
        <v>42</v>
      </c>
      <c r="G765" s="3" t="s">
        <v>4842</v>
      </c>
      <c r="H765" s="21">
        <v>0</v>
      </c>
      <c r="I765" s="21">
        <v>0</v>
      </c>
      <c r="J765" s="21">
        <v>0</v>
      </c>
      <c r="K765" s="22">
        <f t="shared" si="55"/>
        <v>0</v>
      </c>
      <c r="L765" s="23">
        <v>0</v>
      </c>
      <c r="M765" s="21">
        <v>0</v>
      </c>
      <c r="N765" s="21">
        <v>0</v>
      </c>
      <c r="O765" s="21">
        <v>0</v>
      </c>
      <c r="P765" s="22">
        <f t="shared" si="56"/>
        <v>0</v>
      </c>
      <c r="Q765" s="23">
        <v>0</v>
      </c>
      <c r="R765" s="21">
        <v>0</v>
      </c>
      <c r="S765" s="21">
        <v>0</v>
      </c>
      <c r="T765" s="21">
        <v>0</v>
      </c>
      <c r="U765" s="22">
        <f t="shared" si="57"/>
        <v>0</v>
      </c>
      <c r="V765" s="23">
        <v>0</v>
      </c>
      <c r="W765" s="21">
        <v>0</v>
      </c>
      <c r="X765" s="21">
        <v>0</v>
      </c>
      <c r="Y765" s="21">
        <v>0</v>
      </c>
      <c r="Z765" s="22">
        <f t="shared" si="58"/>
        <v>0</v>
      </c>
      <c r="AA765" s="23">
        <v>0</v>
      </c>
      <c r="AB765" s="27">
        <f t="shared" si="59"/>
        <v>0</v>
      </c>
    </row>
    <row r="766" spans="1:28" x14ac:dyDescent="0.25">
      <c r="A766" s="18"/>
      <c r="B766" s="18" t="s">
        <v>3581</v>
      </c>
      <c r="C766" s="18" t="s">
        <v>3582</v>
      </c>
      <c r="D766" s="3" t="s">
        <v>1821</v>
      </c>
      <c r="E766" s="3" t="s">
        <v>4821</v>
      </c>
      <c r="F766" s="3" t="s">
        <v>42</v>
      </c>
      <c r="G766" s="3" t="s">
        <v>4843</v>
      </c>
      <c r="H766" s="21">
        <v>0</v>
      </c>
      <c r="I766" s="21">
        <v>0</v>
      </c>
      <c r="J766" s="21">
        <v>0</v>
      </c>
      <c r="K766" s="22">
        <f t="shared" si="55"/>
        <v>0</v>
      </c>
      <c r="L766" s="23">
        <v>0</v>
      </c>
      <c r="M766" s="21">
        <v>0</v>
      </c>
      <c r="N766" s="21">
        <v>0</v>
      </c>
      <c r="O766" s="21">
        <v>0</v>
      </c>
      <c r="P766" s="22">
        <f t="shared" si="56"/>
        <v>0</v>
      </c>
      <c r="Q766" s="23">
        <v>0</v>
      </c>
      <c r="R766" s="21">
        <v>0</v>
      </c>
      <c r="S766" s="21">
        <v>0</v>
      </c>
      <c r="T766" s="21">
        <v>0</v>
      </c>
      <c r="U766" s="22">
        <f t="shared" si="57"/>
        <v>0</v>
      </c>
      <c r="V766" s="23">
        <v>0</v>
      </c>
      <c r="W766" s="21">
        <v>0</v>
      </c>
      <c r="X766" s="21">
        <v>0</v>
      </c>
      <c r="Y766" s="21">
        <v>0</v>
      </c>
      <c r="Z766" s="22">
        <f t="shared" si="58"/>
        <v>0</v>
      </c>
      <c r="AA766" s="23">
        <v>0</v>
      </c>
      <c r="AB766" s="27">
        <f t="shared" si="59"/>
        <v>0</v>
      </c>
    </row>
    <row r="767" spans="1:28" x14ac:dyDescent="0.25">
      <c r="A767" s="18"/>
      <c r="B767" s="18" t="s">
        <v>3583</v>
      </c>
      <c r="C767" s="18" t="s">
        <v>3584</v>
      </c>
      <c r="D767" s="3" t="s">
        <v>1822</v>
      </c>
      <c r="E767" s="3" t="s">
        <v>4822</v>
      </c>
      <c r="F767" s="3" t="s">
        <v>42</v>
      </c>
      <c r="G767" s="3" t="s">
        <v>4844</v>
      </c>
      <c r="H767" s="21">
        <v>0</v>
      </c>
      <c r="I767" s="21">
        <v>0</v>
      </c>
      <c r="J767" s="21">
        <v>0</v>
      </c>
      <c r="K767" s="22">
        <f t="shared" si="55"/>
        <v>0</v>
      </c>
      <c r="L767" s="23">
        <v>0</v>
      </c>
      <c r="M767" s="21">
        <v>0</v>
      </c>
      <c r="N767" s="21">
        <v>0</v>
      </c>
      <c r="O767" s="21">
        <v>0</v>
      </c>
      <c r="P767" s="22">
        <f t="shared" si="56"/>
        <v>0</v>
      </c>
      <c r="Q767" s="23">
        <v>0</v>
      </c>
      <c r="R767" s="21">
        <v>0</v>
      </c>
      <c r="S767" s="21">
        <v>0</v>
      </c>
      <c r="T767" s="21">
        <v>0</v>
      </c>
      <c r="U767" s="22">
        <f t="shared" si="57"/>
        <v>0</v>
      </c>
      <c r="V767" s="23">
        <v>0</v>
      </c>
      <c r="W767" s="21">
        <v>0</v>
      </c>
      <c r="X767" s="21">
        <v>0</v>
      </c>
      <c r="Y767" s="21">
        <v>0</v>
      </c>
      <c r="Z767" s="22">
        <f t="shared" si="58"/>
        <v>0</v>
      </c>
      <c r="AA767" s="23">
        <v>0</v>
      </c>
      <c r="AB767" s="27">
        <f t="shared" si="59"/>
        <v>0</v>
      </c>
    </row>
    <row r="768" spans="1:28" x14ac:dyDescent="0.25">
      <c r="A768" s="18"/>
      <c r="B768" s="18" t="s">
        <v>3585</v>
      </c>
      <c r="C768" s="18" t="s">
        <v>3586</v>
      </c>
      <c r="D768" s="3" t="s">
        <v>1823</v>
      </c>
      <c r="E768" s="3" t="s">
        <v>4823</v>
      </c>
      <c r="F768" s="3" t="s">
        <v>42</v>
      </c>
      <c r="G768" s="3" t="s">
        <v>4845</v>
      </c>
      <c r="H768" s="21">
        <v>0</v>
      </c>
      <c r="I768" s="21">
        <v>0</v>
      </c>
      <c r="J768" s="21">
        <v>0</v>
      </c>
      <c r="K768" s="22">
        <f t="shared" si="55"/>
        <v>0</v>
      </c>
      <c r="L768" s="23">
        <v>0</v>
      </c>
      <c r="M768" s="21">
        <v>0</v>
      </c>
      <c r="N768" s="21">
        <v>0</v>
      </c>
      <c r="O768" s="21">
        <v>0</v>
      </c>
      <c r="P768" s="22">
        <f t="shared" si="56"/>
        <v>0</v>
      </c>
      <c r="Q768" s="23">
        <v>0</v>
      </c>
      <c r="R768" s="21">
        <v>0</v>
      </c>
      <c r="S768" s="21">
        <v>0</v>
      </c>
      <c r="T768" s="21">
        <v>0</v>
      </c>
      <c r="U768" s="22">
        <f t="shared" si="57"/>
        <v>0</v>
      </c>
      <c r="V768" s="23">
        <v>0</v>
      </c>
      <c r="W768" s="21">
        <v>0</v>
      </c>
      <c r="X768" s="21">
        <v>0</v>
      </c>
      <c r="Y768" s="21">
        <v>0</v>
      </c>
      <c r="Z768" s="22">
        <f t="shared" si="58"/>
        <v>0</v>
      </c>
      <c r="AA768" s="23">
        <v>0</v>
      </c>
      <c r="AB768" s="27">
        <f t="shared" si="59"/>
        <v>0</v>
      </c>
    </row>
    <row r="769" spans="1:28" x14ac:dyDescent="0.25">
      <c r="A769" s="18"/>
      <c r="B769" s="18" t="s">
        <v>3587</v>
      </c>
      <c r="C769" s="18" t="s">
        <v>3588</v>
      </c>
      <c r="D769" s="3" t="s">
        <v>1824</v>
      </c>
      <c r="E769" s="3" t="s">
        <v>4824</v>
      </c>
      <c r="F769" s="3" t="s">
        <v>42</v>
      </c>
      <c r="G769" s="3" t="s">
        <v>4846</v>
      </c>
      <c r="H769" s="21">
        <v>0</v>
      </c>
      <c r="I769" s="21">
        <v>0</v>
      </c>
      <c r="J769" s="21">
        <v>0</v>
      </c>
      <c r="K769" s="22">
        <f t="shared" si="55"/>
        <v>0</v>
      </c>
      <c r="L769" s="23">
        <v>0</v>
      </c>
      <c r="M769" s="21">
        <v>0</v>
      </c>
      <c r="N769" s="21">
        <v>0</v>
      </c>
      <c r="O769" s="21">
        <v>0</v>
      </c>
      <c r="P769" s="22">
        <f t="shared" si="56"/>
        <v>0</v>
      </c>
      <c r="Q769" s="23">
        <v>0</v>
      </c>
      <c r="R769" s="21">
        <v>0</v>
      </c>
      <c r="S769" s="21">
        <v>0</v>
      </c>
      <c r="T769" s="21">
        <v>0</v>
      </c>
      <c r="U769" s="22">
        <f t="shared" si="57"/>
        <v>0</v>
      </c>
      <c r="V769" s="23">
        <v>0</v>
      </c>
      <c r="W769" s="21">
        <v>0</v>
      </c>
      <c r="X769" s="21">
        <v>0</v>
      </c>
      <c r="Y769" s="21">
        <v>0</v>
      </c>
      <c r="Z769" s="22">
        <f t="shared" si="58"/>
        <v>0</v>
      </c>
      <c r="AA769" s="23">
        <v>0</v>
      </c>
      <c r="AB769" s="27">
        <f t="shared" si="59"/>
        <v>0</v>
      </c>
    </row>
    <row r="770" spans="1:28" x14ac:dyDescent="0.25">
      <c r="A770" s="18"/>
      <c r="B770" s="18" t="s">
        <v>3589</v>
      </c>
      <c r="C770" s="18" t="s">
        <v>3590</v>
      </c>
      <c r="D770" s="3" t="s">
        <v>1825</v>
      </c>
      <c r="E770" s="3" t="s">
        <v>4825</v>
      </c>
      <c r="F770" s="3" t="s">
        <v>42</v>
      </c>
      <c r="G770" s="3" t="s">
        <v>4847</v>
      </c>
      <c r="H770" s="21">
        <v>0</v>
      </c>
      <c r="I770" s="21">
        <v>0</v>
      </c>
      <c r="J770" s="21">
        <v>0</v>
      </c>
      <c r="K770" s="22">
        <f t="shared" si="55"/>
        <v>0</v>
      </c>
      <c r="L770" s="23">
        <v>0</v>
      </c>
      <c r="M770" s="21">
        <v>0</v>
      </c>
      <c r="N770" s="21">
        <v>0</v>
      </c>
      <c r="O770" s="21">
        <v>0</v>
      </c>
      <c r="P770" s="22">
        <f t="shared" si="56"/>
        <v>0</v>
      </c>
      <c r="Q770" s="23">
        <v>0</v>
      </c>
      <c r="R770" s="21">
        <v>0</v>
      </c>
      <c r="S770" s="21">
        <v>0</v>
      </c>
      <c r="T770" s="21">
        <v>0</v>
      </c>
      <c r="U770" s="22">
        <f t="shared" si="57"/>
        <v>0</v>
      </c>
      <c r="V770" s="23">
        <v>0</v>
      </c>
      <c r="W770" s="21">
        <v>0</v>
      </c>
      <c r="X770" s="21">
        <v>0</v>
      </c>
      <c r="Y770" s="21">
        <v>0</v>
      </c>
      <c r="Z770" s="22">
        <f t="shared" si="58"/>
        <v>0</v>
      </c>
      <c r="AA770" s="23">
        <v>0</v>
      </c>
      <c r="AB770" s="27">
        <f t="shared" si="59"/>
        <v>0</v>
      </c>
    </row>
    <row r="771" spans="1:28" x14ac:dyDescent="0.25">
      <c r="A771" s="18"/>
      <c r="B771" s="18" t="s">
        <v>3591</v>
      </c>
      <c r="C771" s="18" t="s">
        <v>3592</v>
      </c>
      <c r="D771" s="3" t="s">
        <v>1826</v>
      </c>
      <c r="E771" s="3" t="s">
        <v>4826</v>
      </c>
      <c r="F771" s="3" t="s">
        <v>42</v>
      </c>
      <c r="G771" s="3" t="s">
        <v>4848</v>
      </c>
      <c r="H771" s="21">
        <v>0</v>
      </c>
      <c r="I771" s="21">
        <v>0</v>
      </c>
      <c r="J771" s="21">
        <v>0</v>
      </c>
      <c r="K771" s="22">
        <f t="shared" si="55"/>
        <v>0</v>
      </c>
      <c r="L771" s="23">
        <v>0</v>
      </c>
      <c r="M771" s="21">
        <v>0</v>
      </c>
      <c r="N771" s="21">
        <v>0</v>
      </c>
      <c r="O771" s="21">
        <v>0</v>
      </c>
      <c r="P771" s="22">
        <f t="shared" si="56"/>
        <v>0</v>
      </c>
      <c r="Q771" s="23">
        <v>0</v>
      </c>
      <c r="R771" s="21">
        <v>0</v>
      </c>
      <c r="S771" s="21">
        <v>0</v>
      </c>
      <c r="T771" s="21">
        <v>0</v>
      </c>
      <c r="U771" s="22">
        <f t="shared" si="57"/>
        <v>0</v>
      </c>
      <c r="V771" s="23">
        <v>0</v>
      </c>
      <c r="W771" s="21">
        <v>0</v>
      </c>
      <c r="X771" s="21">
        <v>0</v>
      </c>
      <c r="Y771" s="21">
        <v>0</v>
      </c>
      <c r="Z771" s="22">
        <f t="shared" si="58"/>
        <v>0</v>
      </c>
      <c r="AA771" s="23">
        <v>0</v>
      </c>
      <c r="AB771" s="27">
        <f t="shared" si="59"/>
        <v>0</v>
      </c>
    </row>
    <row r="772" spans="1:28" x14ac:dyDescent="0.25">
      <c r="A772" s="18"/>
      <c r="B772" s="18" t="s">
        <v>3593</v>
      </c>
      <c r="C772" s="18" t="s">
        <v>3594</v>
      </c>
      <c r="D772" s="3" t="s">
        <v>1827</v>
      </c>
      <c r="E772" s="3" t="s">
        <v>4827</v>
      </c>
      <c r="F772" s="3" t="s">
        <v>42</v>
      </c>
      <c r="G772" s="3" t="s">
        <v>4849</v>
      </c>
      <c r="H772" s="21">
        <v>0</v>
      </c>
      <c r="I772" s="21">
        <v>0</v>
      </c>
      <c r="J772" s="21">
        <v>0</v>
      </c>
      <c r="K772" s="22">
        <f t="shared" si="55"/>
        <v>0</v>
      </c>
      <c r="L772" s="23">
        <v>0</v>
      </c>
      <c r="M772" s="21">
        <v>0</v>
      </c>
      <c r="N772" s="21">
        <v>0</v>
      </c>
      <c r="O772" s="21">
        <v>0</v>
      </c>
      <c r="P772" s="22">
        <f t="shared" si="56"/>
        <v>0</v>
      </c>
      <c r="Q772" s="23">
        <v>0</v>
      </c>
      <c r="R772" s="21">
        <v>0</v>
      </c>
      <c r="S772" s="21">
        <v>0</v>
      </c>
      <c r="T772" s="21">
        <v>0</v>
      </c>
      <c r="U772" s="22">
        <f t="shared" si="57"/>
        <v>0</v>
      </c>
      <c r="V772" s="23">
        <v>0</v>
      </c>
      <c r="W772" s="21">
        <v>0</v>
      </c>
      <c r="X772" s="21">
        <v>0</v>
      </c>
      <c r="Y772" s="21">
        <v>0</v>
      </c>
      <c r="Z772" s="22">
        <f t="shared" si="58"/>
        <v>0</v>
      </c>
      <c r="AA772" s="23">
        <v>0</v>
      </c>
      <c r="AB772" s="27">
        <f t="shared" si="59"/>
        <v>0</v>
      </c>
    </row>
    <row r="773" spans="1:28" x14ac:dyDescent="0.25">
      <c r="A773" s="18"/>
      <c r="B773" s="18" t="s">
        <v>3595</v>
      </c>
      <c r="C773" s="18" t="s">
        <v>3596</v>
      </c>
      <c r="D773" s="3" t="s">
        <v>1828</v>
      </c>
      <c r="E773" s="3" t="s">
        <v>4828</v>
      </c>
      <c r="F773" s="3" t="s">
        <v>42</v>
      </c>
      <c r="G773" s="3" t="s">
        <v>4850</v>
      </c>
      <c r="H773" s="21">
        <v>0</v>
      </c>
      <c r="I773" s="21">
        <v>0</v>
      </c>
      <c r="J773" s="21">
        <v>0</v>
      </c>
      <c r="K773" s="22">
        <f t="shared" si="55"/>
        <v>0</v>
      </c>
      <c r="L773" s="23">
        <v>0</v>
      </c>
      <c r="M773" s="21">
        <v>0</v>
      </c>
      <c r="N773" s="21">
        <v>0</v>
      </c>
      <c r="O773" s="21">
        <v>0</v>
      </c>
      <c r="P773" s="22">
        <f t="shared" si="56"/>
        <v>0</v>
      </c>
      <c r="Q773" s="23">
        <v>0</v>
      </c>
      <c r="R773" s="21">
        <v>0</v>
      </c>
      <c r="S773" s="21">
        <v>0</v>
      </c>
      <c r="T773" s="21">
        <v>0</v>
      </c>
      <c r="U773" s="22">
        <f t="shared" si="57"/>
        <v>0</v>
      </c>
      <c r="V773" s="23">
        <v>0</v>
      </c>
      <c r="W773" s="21">
        <v>0</v>
      </c>
      <c r="X773" s="21">
        <v>0</v>
      </c>
      <c r="Y773" s="21">
        <v>0</v>
      </c>
      <c r="Z773" s="22">
        <f t="shared" si="58"/>
        <v>0</v>
      </c>
      <c r="AA773" s="23">
        <v>0</v>
      </c>
      <c r="AB773" s="27">
        <f t="shared" si="59"/>
        <v>0</v>
      </c>
    </row>
    <row r="774" spans="1:28" x14ac:dyDescent="0.25">
      <c r="A774" s="18"/>
      <c r="B774" s="18" t="s">
        <v>3597</v>
      </c>
      <c r="C774" s="18" t="s">
        <v>3598</v>
      </c>
      <c r="D774" s="3" t="s">
        <v>1829</v>
      </c>
      <c r="E774" s="3" t="s">
        <v>4829</v>
      </c>
      <c r="F774" s="3" t="s">
        <v>42</v>
      </c>
      <c r="G774" s="3" t="s">
        <v>4851</v>
      </c>
      <c r="H774" s="21">
        <v>0</v>
      </c>
      <c r="I774" s="21">
        <v>0</v>
      </c>
      <c r="J774" s="21">
        <v>0</v>
      </c>
      <c r="K774" s="22">
        <f t="shared" si="55"/>
        <v>0</v>
      </c>
      <c r="L774" s="23">
        <v>0</v>
      </c>
      <c r="M774" s="21">
        <v>0</v>
      </c>
      <c r="N774" s="21">
        <v>0</v>
      </c>
      <c r="O774" s="21">
        <v>0</v>
      </c>
      <c r="P774" s="22">
        <f t="shared" si="56"/>
        <v>0</v>
      </c>
      <c r="Q774" s="23">
        <v>0</v>
      </c>
      <c r="R774" s="21">
        <v>0</v>
      </c>
      <c r="S774" s="21">
        <v>0</v>
      </c>
      <c r="T774" s="21">
        <v>0</v>
      </c>
      <c r="U774" s="22">
        <f t="shared" si="57"/>
        <v>0</v>
      </c>
      <c r="V774" s="23">
        <v>0</v>
      </c>
      <c r="W774" s="21">
        <v>0</v>
      </c>
      <c r="X774" s="21">
        <v>0</v>
      </c>
      <c r="Y774" s="21">
        <v>0</v>
      </c>
      <c r="Z774" s="22">
        <f t="shared" si="58"/>
        <v>0</v>
      </c>
      <c r="AA774" s="23">
        <v>0</v>
      </c>
      <c r="AB774" s="27">
        <f t="shared" si="59"/>
        <v>0</v>
      </c>
    </row>
    <row r="775" spans="1:28" x14ac:dyDescent="0.25">
      <c r="A775" s="18"/>
      <c r="B775" s="18" t="s">
        <v>3599</v>
      </c>
      <c r="C775" s="18" t="s">
        <v>3600</v>
      </c>
      <c r="D775" s="3" t="s">
        <v>1830</v>
      </c>
      <c r="E775" s="3" t="s">
        <v>4830</v>
      </c>
      <c r="F775" s="3" t="s">
        <v>42</v>
      </c>
      <c r="G775" s="3" t="s">
        <v>4852</v>
      </c>
      <c r="H775" s="21">
        <v>0</v>
      </c>
      <c r="I775" s="21">
        <v>0</v>
      </c>
      <c r="J775" s="21">
        <v>0</v>
      </c>
      <c r="K775" s="22">
        <f t="shared" ref="K775:K838" si="60">SUM(H775:J775)</f>
        <v>0</v>
      </c>
      <c r="L775" s="23">
        <v>0</v>
      </c>
      <c r="M775" s="21">
        <v>0</v>
      </c>
      <c r="N775" s="21">
        <v>0</v>
      </c>
      <c r="O775" s="21">
        <v>0</v>
      </c>
      <c r="P775" s="22">
        <f t="shared" ref="P775:P838" si="61">SUM(M775:O775)</f>
        <v>0</v>
      </c>
      <c r="Q775" s="23">
        <v>0</v>
      </c>
      <c r="R775" s="21">
        <v>0</v>
      </c>
      <c r="S775" s="21">
        <v>0</v>
      </c>
      <c r="T775" s="21">
        <v>0</v>
      </c>
      <c r="U775" s="22">
        <f t="shared" ref="U775:U838" si="62">SUM(R775:T775)</f>
        <v>0</v>
      </c>
      <c r="V775" s="23">
        <v>0</v>
      </c>
      <c r="W775" s="21">
        <v>0</v>
      </c>
      <c r="X775" s="21">
        <v>0</v>
      </c>
      <c r="Y775" s="21">
        <v>0</v>
      </c>
      <c r="Z775" s="22">
        <f t="shared" ref="Z775:Z838" si="63">SUM(W775:Y775)</f>
        <v>0</v>
      </c>
      <c r="AA775" s="23">
        <v>0</v>
      </c>
      <c r="AB775" s="27">
        <f t="shared" ref="AB775:AB838" si="64">(K775+P775+U775+Z775)</f>
        <v>0</v>
      </c>
    </row>
    <row r="776" spans="1:28" x14ac:dyDescent="0.25">
      <c r="A776" s="18"/>
      <c r="B776" s="18" t="s">
        <v>3601</v>
      </c>
      <c r="C776" s="18" t="s">
        <v>3602</v>
      </c>
      <c r="D776" s="3" t="s">
        <v>1831</v>
      </c>
      <c r="E776" s="3" t="s">
        <v>4831</v>
      </c>
      <c r="F776" s="3" t="s">
        <v>42</v>
      </c>
      <c r="G776" s="3" t="s">
        <v>4853</v>
      </c>
      <c r="H776" s="21">
        <v>0</v>
      </c>
      <c r="I776" s="21">
        <v>0</v>
      </c>
      <c r="J776" s="21">
        <v>0</v>
      </c>
      <c r="K776" s="22">
        <f t="shared" si="60"/>
        <v>0</v>
      </c>
      <c r="L776" s="23">
        <v>0</v>
      </c>
      <c r="M776" s="21">
        <v>0</v>
      </c>
      <c r="N776" s="21">
        <v>0</v>
      </c>
      <c r="O776" s="21">
        <v>0</v>
      </c>
      <c r="P776" s="22">
        <f t="shared" si="61"/>
        <v>0</v>
      </c>
      <c r="Q776" s="23">
        <v>0</v>
      </c>
      <c r="R776" s="21">
        <v>0</v>
      </c>
      <c r="S776" s="21">
        <v>0</v>
      </c>
      <c r="T776" s="21">
        <v>0</v>
      </c>
      <c r="U776" s="22">
        <f t="shared" si="62"/>
        <v>0</v>
      </c>
      <c r="V776" s="23">
        <v>0</v>
      </c>
      <c r="W776" s="21">
        <v>0</v>
      </c>
      <c r="X776" s="21">
        <v>0</v>
      </c>
      <c r="Y776" s="21">
        <v>0</v>
      </c>
      <c r="Z776" s="22">
        <f t="shared" si="63"/>
        <v>0</v>
      </c>
      <c r="AA776" s="23">
        <v>0</v>
      </c>
      <c r="AB776" s="27">
        <f t="shared" si="64"/>
        <v>0</v>
      </c>
    </row>
    <row r="777" spans="1:28" x14ac:dyDescent="0.25">
      <c r="A777" s="18"/>
      <c r="B777" s="18" t="s">
        <v>3603</v>
      </c>
      <c r="C777" s="18" t="s">
        <v>3604</v>
      </c>
      <c r="D777" s="3" t="s">
        <v>1832</v>
      </c>
      <c r="E777" s="3" t="s">
        <v>4832</v>
      </c>
      <c r="F777" s="3" t="s">
        <v>42</v>
      </c>
      <c r="G777" s="3" t="s">
        <v>4854</v>
      </c>
      <c r="H777" s="21">
        <v>0</v>
      </c>
      <c r="I777" s="21">
        <v>0</v>
      </c>
      <c r="J777" s="21">
        <v>0</v>
      </c>
      <c r="K777" s="22">
        <f t="shared" si="60"/>
        <v>0</v>
      </c>
      <c r="L777" s="23">
        <v>0</v>
      </c>
      <c r="M777" s="21">
        <v>0</v>
      </c>
      <c r="N777" s="21">
        <v>0</v>
      </c>
      <c r="O777" s="21">
        <v>0</v>
      </c>
      <c r="P777" s="22">
        <f t="shared" si="61"/>
        <v>0</v>
      </c>
      <c r="Q777" s="23">
        <v>0</v>
      </c>
      <c r="R777" s="21">
        <v>0</v>
      </c>
      <c r="S777" s="21">
        <v>0</v>
      </c>
      <c r="T777" s="21">
        <v>0</v>
      </c>
      <c r="U777" s="22">
        <f t="shared" si="62"/>
        <v>0</v>
      </c>
      <c r="V777" s="23">
        <v>0</v>
      </c>
      <c r="W777" s="21">
        <v>0</v>
      </c>
      <c r="X777" s="21">
        <v>0</v>
      </c>
      <c r="Y777" s="21">
        <v>0</v>
      </c>
      <c r="Z777" s="22">
        <f t="shared" si="63"/>
        <v>0</v>
      </c>
      <c r="AA777" s="23">
        <v>0</v>
      </c>
      <c r="AB777" s="27">
        <f t="shared" si="64"/>
        <v>0</v>
      </c>
    </row>
    <row r="778" spans="1:28" x14ac:dyDescent="0.25">
      <c r="A778" s="18"/>
      <c r="B778" s="18" t="s">
        <v>3605</v>
      </c>
      <c r="C778" s="18" t="s">
        <v>3606</v>
      </c>
      <c r="D778" s="3" t="s">
        <v>1833</v>
      </c>
      <c r="E778" s="3" t="s">
        <v>4833</v>
      </c>
      <c r="F778" s="3" t="s">
        <v>42</v>
      </c>
      <c r="G778" s="3" t="s">
        <v>4855</v>
      </c>
      <c r="H778" s="21">
        <v>0</v>
      </c>
      <c r="I778" s="21">
        <v>0</v>
      </c>
      <c r="J778" s="21">
        <v>0</v>
      </c>
      <c r="K778" s="22">
        <f t="shared" si="60"/>
        <v>0</v>
      </c>
      <c r="L778" s="23">
        <v>0</v>
      </c>
      <c r="M778" s="21">
        <v>0</v>
      </c>
      <c r="N778" s="21">
        <v>0</v>
      </c>
      <c r="O778" s="21">
        <v>0</v>
      </c>
      <c r="P778" s="22">
        <f t="shared" si="61"/>
        <v>0</v>
      </c>
      <c r="Q778" s="23">
        <v>0</v>
      </c>
      <c r="R778" s="21">
        <v>0</v>
      </c>
      <c r="S778" s="21">
        <v>0</v>
      </c>
      <c r="T778" s="21">
        <v>0</v>
      </c>
      <c r="U778" s="22">
        <f t="shared" si="62"/>
        <v>0</v>
      </c>
      <c r="V778" s="23">
        <v>0</v>
      </c>
      <c r="W778" s="21">
        <v>0</v>
      </c>
      <c r="X778" s="21">
        <v>0</v>
      </c>
      <c r="Y778" s="21">
        <v>0</v>
      </c>
      <c r="Z778" s="22">
        <f t="shared" si="63"/>
        <v>0</v>
      </c>
      <c r="AA778" s="23">
        <v>0</v>
      </c>
      <c r="AB778" s="27">
        <f t="shared" si="64"/>
        <v>0</v>
      </c>
    </row>
    <row r="779" spans="1:28" x14ac:dyDescent="0.25">
      <c r="A779" s="18"/>
      <c r="B779" s="18" t="s">
        <v>3607</v>
      </c>
      <c r="C779" s="18" t="s">
        <v>3608</v>
      </c>
      <c r="D779" s="3" t="s">
        <v>1834</v>
      </c>
      <c r="E779" s="3" t="s">
        <v>4834</v>
      </c>
      <c r="F779" s="3" t="s">
        <v>42</v>
      </c>
      <c r="G779" s="3" t="s">
        <v>4856</v>
      </c>
      <c r="H779" s="21">
        <v>0</v>
      </c>
      <c r="I779" s="21">
        <v>0</v>
      </c>
      <c r="J779" s="21">
        <v>0</v>
      </c>
      <c r="K779" s="22">
        <f t="shared" si="60"/>
        <v>0</v>
      </c>
      <c r="L779" s="23">
        <v>0</v>
      </c>
      <c r="M779" s="21">
        <v>0</v>
      </c>
      <c r="N779" s="21">
        <v>0</v>
      </c>
      <c r="O779" s="21">
        <v>0</v>
      </c>
      <c r="P779" s="22">
        <f t="shared" si="61"/>
        <v>0</v>
      </c>
      <c r="Q779" s="23">
        <v>0</v>
      </c>
      <c r="R779" s="21">
        <v>0</v>
      </c>
      <c r="S779" s="21">
        <v>0</v>
      </c>
      <c r="T779" s="21">
        <v>0</v>
      </c>
      <c r="U779" s="22">
        <f t="shared" si="62"/>
        <v>0</v>
      </c>
      <c r="V779" s="23">
        <v>0</v>
      </c>
      <c r="W779" s="21">
        <v>0</v>
      </c>
      <c r="X779" s="21">
        <v>0</v>
      </c>
      <c r="Y779" s="21">
        <v>0</v>
      </c>
      <c r="Z779" s="22">
        <f t="shared" si="63"/>
        <v>0</v>
      </c>
      <c r="AA779" s="23">
        <v>0</v>
      </c>
      <c r="AB779" s="27">
        <f t="shared" si="64"/>
        <v>0</v>
      </c>
    </row>
    <row r="780" spans="1:28" x14ac:dyDescent="0.25">
      <c r="A780" s="18"/>
      <c r="B780" s="18" t="s">
        <v>3609</v>
      </c>
      <c r="C780" s="18" t="s">
        <v>3610</v>
      </c>
      <c r="D780" s="3" t="s">
        <v>1835</v>
      </c>
      <c r="E780" s="3" t="s">
        <v>4835</v>
      </c>
      <c r="F780" s="3" t="s">
        <v>42</v>
      </c>
      <c r="G780" s="3" t="s">
        <v>4857</v>
      </c>
      <c r="H780" s="21">
        <v>0</v>
      </c>
      <c r="I780" s="21">
        <v>0</v>
      </c>
      <c r="J780" s="21">
        <v>0</v>
      </c>
      <c r="K780" s="22">
        <f t="shared" si="60"/>
        <v>0</v>
      </c>
      <c r="L780" s="23">
        <v>0</v>
      </c>
      <c r="M780" s="21">
        <v>0</v>
      </c>
      <c r="N780" s="21">
        <v>0</v>
      </c>
      <c r="O780" s="21">
        <v>0</v>
      </c>
      <c r="P780" s="22">
        <f t="shared" si="61"/>
        <v>0</v>
      </c>
      <c r="Q780" s="23">
        <v>0</v>
      </c>
      <c r="R780" s="21">
        <v>0</v>
      </c>
      <c r="S780" s="21">
        <v>0</v>
      </c>
      <c r="T780" s="21">
        <v>0</v>
      </c>
      <c r="U780" s="22">
        <f t="shared" si="62"/>
        <v>0</v>
      </c>
      <c r="V780" s="23">
        <v>0</v>
      </c>
      <c r="W780" s="21">
        <v>0</v>
      </c>
      <c r="X780" s="21">
        <v>0</v>
      </c>
      <c r="Y780" s="21">
        <v>0</v>
      </c>
      <c r="Z780" s="22">
        <f t="shared" si="63"/>
        <v>0</v>
      </c>
      <c r="AA780" s="23">
        <v>0</v>
      </c>
      <c r="AB780" s="27">
        <f t="shared" si="64"/>
        <v>0</v>
      </c>
    </row>
    <row r="781" spans="1:28" x14ac:dyDescent="0.25">
      <c r="A781" s="18"/>
      <c r="B781" s="18" t="s">
        <v>3611</v>
      </c>
      <c r="C781" s="18" t="s">
        <v>3612</v>
      </c>
      <c r="D781" s="3" t="s">
        <v>1836</v>
      </c>
      <c r="E781" s="3" t="s">
        <v>4836</v>
      </c>
      <c r="F781" s="3" t="s">
        <v>42</v>
      </c>
      <c r="G781" s="3" t="s">
        <v>4858</v>
      </c>
      <c r="H781" s="21">
        <v>0</v>
      </c>
      <c r="I781" s="21">
        <v>0</v>
      </c>
      <c r="J781" s="21">
        <v>0</v>
      </c>
      <c r="K781" s="22">
        <f t="shared" si="60"/>
        <v>0</v>
      </c>
      <c r="L781" s="23">
        <v>0</v>
      </c>
      <c r="M781" s="21">
        <v>0</v>
      </c>
      <c r="N781" s="21">
        <v>0</v>
      </c>
      <c r="O781" s="21">
        <v>0</v>
      </c>
      <c r="P781" s="22">
        <f t="shared" si="61"/>
        <v>0</v>
      </c>
      <c r="Q781" s="23">
        <v>0</v>
      </c>
      <c r="R781" s="21">
        <v>0</v>
      </c>
      <c r="S781" s="21">
        <v>0</v>
      </c>
      <c r="T781" s="21">
        <v>0</v>
      </c>
      <c r="U781" s="22">
        <f t="shared" si="62"/>
        <v>0</v>
      </c>
      <c r="V781" s="23">
        <v>0</v>
      </c>
      <c r="W781" s="21">
        <v>0</v>
      </c>
      <c r="X781" s="21">
        <v>0</v>
      </c>
      <c r="Y781" s="21">
        <v>0</v>
      </c>
      <c r="Z781" s="22">
        <f t="shared" si="63"/>
        <v>0</v>
      </c>
      <c r="AA781" s="23">
        <v>0</v>
      </c>
      <c r="AB781" s="27">
        <f t="shared" si="64"/>
        <v>0</v>
      </c>
    </row>
    <row r="782" spans="1:28" x14ac:dyDescent="0.25">
      <c r="A782" s="18"/>
      <c r="B782" s="18" t="s">
        <v>3613</v>
      </c>
      <c r="C782" s="18" t="s">
        <v>3614</v>
      </c>
      <c r="D782" s="3" t="s">
        <v>1837</v>
      </c>
      <c r="E782" s="3" t="s">
        <v>4837</v>
      </c>
      <c r="F782" s="3" t="s">
        <v>42</v>
      </c>
      <c r="G782" s="3" t="s">
        <v>4859</v>
      </c>
      <c r="H782" s="21">
        <v>0</v>
      </c>
      <c r="I782" s="21">
        <v>0</v>
      </c>
      <c r="J782" s="21">
        <v>0</v>
      </c>
      <c r="K782" s="22">
        <f t="shared" si="60"/>
        <v>0</v>
      </c>
      <c r="L782" s="23">
        <v>0</v>
      </c>
      <c r="M782" s="21">
        <v>0</v>
      </c>
      <c r="N782" s="21">
        <v>0</v>
      </c>
      <c r="O782" s="21">
        <v>0</v>
      </c>
      <c r="P782" s="22">
        <f t="shared" si="61"/>
        <v>0</v>
      </c>
      <c r="Q782" s="23">
        <v>0</v>
      </c>
      <c r="R782" s="21">
        <v>0</v>
      </c>
      <c r="S782" s="21">
        <v>0</v>
      </c>
      <c r="T782" s="21">
        <v>0</v>
      </c>
      <c r="U782" s="22">
        <f t="shared" si="62"/>
        <v>0</v>
      </c>
      <c r="V782" s="23">
        <v>0</v>
      </c>
      <c r="W782" s="21">
        <v>0</v>
      </c>
      <c r="X782" s="21">
        <v>0</v>
      </c>
      <c r="Y782" s="21">
        <v>0</v>
      </c>
      <c r="Z782" s="22">
        <f t="shared" si="63"/>
        <v>0</v>
      </c>
      <c r="AA782" s="23">
        <v>0</v>
      </c>
      <c r="AB782" s="27">
        <f t="shared" si="64"/>
        <v>0</v>
      </c>
    </row>
    <row r="783" spans="1:28" x14ac:dyDescent="0.25">
      <c r="A783" s="18"/>
      <c r="B783" s="18" t="s">
        <v>3615</v>
      </c>
      <c r="C783" s="18" t="s">
        <v>3616</v>
      </c>
      <c r="D783" s="3" t="s">
        <v>1838</v>
      </c>
      <c r="E783" s="3" t="s">
        <v>4838</v>
      </c>
      <c r="F783" s="3" t="s">
        <v>42</v>
      </c>
      <c r="G783" s="3" t="s">
        <v>4860</v>
      </c>
      <c r="H783" s="21">
        <v>0</v>
      </c>
      <c r="I783" s="21">
        <v>0</v>
      </c>
      <c r="J783" s="21">
        <v>0</v>
      </c>
      <c r="K783" s="22">
        <f t="shared" si="60"/>
        <v>0</v>
      </c>
      <c r="L783" s="23">
        <v>0</v>
      </c>
      <c r="M783" s="21">
        <v>0</v>
      </c>
      <c r="N783" s="21">
        <v>0</v>
      </c>
      <c r="O783" s="21">
        <v>0</v>
      </c>
      <c r="P783" s="22">
        <f t="shared" si="61"/>
        <v>0</v>
      </c>
      <c r="Q783" s="23">
        <v>0</v>
      </c>
      <c r="R783" s="21">
        <v>0</v>
      </c>
      <c r="S783" s="21">
        <v>0</v>
      </c>
      <c r="T783" s="21">
        <v>0</v>
      </c>
      <c r="U783" s="22">
        <f t="shared" si="62"/>
        <v>0</v>
      </c>
      <c r="V783" s="23">
        <v>0</v>
      </c>
      <c r="W783" s="21">
        <v>0</v>
      </c>
      <c r="X783" s="21">
        <v>0</v>
      </c>
      <c r="Y783" s="21">
        <v>0</v>
      </c>
      <c r="Z783" s="22">
        <f t="shared" si="63"/>
        <v>0</v>
      </c>
      <c r="AA783" s="23">
        <v>0</v>
      </c>
      <c r="AB783" s="27">
        <f t="shared" si="64"/>
        <v>0</v>
      </c>
    </row>
    <row r="784" spans="1:28" x14ac:dyDescent="0.25">
      <c r="A784" s="18"/>
      <c r="B784" s="18" t="s">
        <v>3617</v>
      </c>
      <c r="C784" s="18" t="s">
        <v>3618</v>
      </c>
      <c r="D784" s="3" t="s">
        <v>1839</v>
      </c>
      <c r="E784" s="3" t="s">
        <v>4839</v>
      </c>
      <c r="F784" s="3" t="s">
        <v>42</v>
      </c>
      <c r="G784" s="3" t="s">
        <v>4861</v>
      </c>
      <c r="H784" s="21">
        <v>0</v>
      </c>
      <c r="I784" s="21">
        <v>0</v>
      </c>
      <c r="J784" s="21">
        <v>0</v>
      </c>
      <c r="K784" s="22">
        <f t="shared" si="60"/>
        <v>0</v>
      </c>
      <c r="L784" s="23">
        <v>0</v>
      </c>
      <c r="M784" s="21">
        <v>0</v>
      </c>
      <c r="N784" s="21">
        <v>0</v>
      </c>
      <c r="O784" s="21">
        <v>0</v>
      </c>
      <c r="P784" s="22">
        <f t="shared" si="61"/>
        <v>0</v>
      </c>
      <c r="Q784" s="23">
        <v>0</v>
      </c>
      <c r="R784" s="21">
        <v>0</v>
      </c>
      <c r="S784" s="21">
        <v>0</v>
      </c>
      <c r="T784" s="21">
        <v>0</v>
      </c>
      <c r="U784" s="22">
        <f t="shared" si="62"/>
        <v>0</v>
      </c>
      <c r="V784" s="23">
        <v>0</v>
      </c>
      <c r="W784" s="21">
        <v>0</v>
      </c>
      <c r="X784" s="21">
        <v>0</v>
      </c>
      <c r="Y784" s="21">
        <v>0</v>
      </c>
      <c r="Z784" s="22">
        <f t="shared" si="63"/>
        <v>0</v>
      </c>
      <c r="AA784" s="23">
        <v>0</v>
      </c>
      <c r="AB784" s="27">
        <f t="shared" si="64"/>
        <v>0</v>
      </c>
    </row>
    <row r="785" spans="1:28" x14ac:dyDescent="0.25">
      <c r="A785" s="18"/>
      <c r="B785" s="18" t="s">
        <v>3619</v>
      </c>
      <c r="C785" s="18" t="s">
        <v>3620</v>
      </c>
      <c r="D785" s="3" t="s">
        <v>1840</v>
      </c>
      <c r="E785" s="3" t="s">
        <v>4840</v>
      </c>
      <c r="F785" s="3" t="s">
        <v>42</v>
      </c>
      <c r="G785" s="3" t="s">
        <v>4862</v>
      </c>
      <c r="H785" s="21">
        <v>0</v>
      </c>
      <c r="I785" s="21">
        <v>0</v>
      </c>
      <c r="J785" s="21">
        <v>0</v>
      </c>
      <c r="K785" s="22">
        <f t="shared" si="60"/>
        <v>0</v>
      </c>
      <c r="L785" s="23">
        <v>0</v>
      </c>
      <c r="M785" s="21">
        <v>0</v>
      </c>
      <c r="N785" s="21">
        <v>0</v>
      </c>
      <c r="O785" s="21">
        <v>0</v>
      </c>
      <c r="P785" s="22">
        <f t="shared" si="61"/>
        <v>0</v>
      </c>
      <c r="Q785" s="23">
        <v>0</v>
      </c>
      <c r="R785" s="21">
        <v>0</v>
      </c>
      <c r="S785" s="21">
        <v>0</v>
      </c>
      <c r="T785" s="21">
        <v>0</v>
      </c>
      <c r="U785" s="22">
        <f t="shared" si="62"/>
        <v>0</v>
      </c>
      <c r="V785" s="23">
        <v>0</v>
      </c>
      <c r="W785" s="21">
        <v>0</v>
      </c>
      <c r="X785" s="21">
        <v>0</v>
      </c>
      <c r="Y785" s="21">
        <v>0</v>
      </c>
      <c r="Z785" s="22">
        <f t="shared" si="63"/>
        <v>0</v>
      </c>
      <c r="AA785" s="23">
        <v>0</v>
      </c>
      <c r="AB785" s="27">
        <f t="shared" si="64"/>
        <v>0</v>
      </c>
    </row>
    <row r="786" spans="1:28" x14ac:dyDescent="0.25">
      <c r="A786" s="18"/>
      <c r="B786" s="18" t="s">
        <v>3621</v>
      </c>
      <c r="C786" s="18" t="s">
        <v>3622</v>
      </c>
      <c r="D786" s="3" t="s">
        <v>1841</v>
      </c>
      <c r="E786" s="3" t="s">
        <v>4841</v>
      </c>
      <c r="F786" s="3" t="s">
        <v>42</v>
      </c>
      <c r="G786" s="3" t="s">
        <v>4863</v>
      </c>
      <c r="H786" s="21">
        <v>0</v>
      </c>
      <c r="I786" s="21">
        <v>0</v>
      </c>
      <c r="J786" s="21">
        <v>0</v>
      </c>
      <c r="K786" s="22">
        <f t="shared" si="60"/>
        <v>0</v>
      </c>
      <c r="L786" s="23">
        <v>0</v>
      </c>
      <c r="M786" s="21">
        <v>0</v>
      </c>
      <c r="N786" s="21">
        <v>0</v>
      </c>
      <c r="O786" s="21">
        <v>0</v>
      </c>
      <c r="P786" s="22">
        <f t="shared" si="61"/>
        <v>0</v>
      </c>
      <c r="Q786" s="23">
        <v>0</v>
      </c>
      <c r="R786" s="21">
        <v>0</v>
      </c>
      <c r="S786" s="21">
        <v>0</v>
      </c>
      <c r="T786" s="21">
        <v>0</v>
      </c>
      <c r="U786" s="22">
        <f t="shared" si="62"/>
        <v>0</v>
      </c>
      <c r="V786" s="23">
        <v>0</v>
      </c>
      <c r="W786" s="21">
        <v>0</v>
      </c>
      <c r="X786" s="21">
        <v>0</v>
      </c>
      <c r="Y786" s="21">
        <v>0</v>
      </c>
      <c r="Z786" s="22">
        <f t="shared" si="63"/>
        <v>0</v>
      </c>
      <c r="AA786" s="23">
        <v>0</v>
      </c>
      <c r="AB786" s="27">
        <f t="shared" si="64"/>
        <v>0</v>
      </c>
    </row>
    <row r="787" spans="1:28" x14ac:dyDescent="0.25">
      <c r="A787" s="18"/>
      <c r="B787" s="18" t="s">
        <v>3623</v>
      </c>
      <c r="C787" s="18" t="s">
        <v>3624</v>
      </c>
      <c r="D787" s="3" t="s">
        <v>1842</v>
      </c>
      <c r="E787" s="3" t="s">
        <v>4842</v>
      </c>
      <c r="F787" s="3" t="s">
        <v>42</v>
      </c>
      <c r="G787" s="3" t="s">
        <v>4864</v>
      </c>
      <c r="H787" s="21">
        <v>0</v>
      </c>
      <c r="I787" s="21">
        <v>0</v>
      </c>
      <c r="J787" s="21">
        <v>0</v>
      </c>
      <c r="K787" s="22">
        <f t="shared" si="60"/>
        <v>0</v>
      </c>
      <c r="L787" s="23">
        <v>0</v>
      </c>
      <c r="M787" s="21">
        <v>0</v>
      </c>
      <c r="N787" s="21">
        <v>0</v>
      </c>
      <c r="O787" s="21">
        <v>0</v>
      </c>
      <c r="P787" s="22">
        <f t="shared" si="61"/>
        <v>0</v>
      </c>
      <c r="Q787" s="23">
        <v>0</v>
      </c>
      <c r="R787" s="21">
        <v>0</v>
      </c>
      <c r="S787" s="21">
        <v>0</v>
      </c>
      <c r="T787" s="21">
        <v>0</v>
      </c>
      <c r="U787" s="22">
        <f t="shared" si="62"/>
        <v>0</v>
      </c>
      <c r="V787" s="23">
        <v>0</v>
      </c>
      <c r="W787" s="21">
        <v>0</v>
      </c>
      <c r="X787" s="21">
        <v>0</v>
      </c>
      <c r="Y787" s="21">
        <v>0</v>
      </c>
      <c r="Z787" s="22">
        <f t="shared" si="63"/>
        <v>0</v>
      </c>
      <c r="AA787" s="23">
        <v>0</v>
      </c>
      <c r="AB787" s="27">
        <f t="shared" si="64"/>
        <v>0</v>
      </c>
    </row>
    <row r="788" spans="1:28" x14ac:dyDescent="0.25">
      <c r="A788" s="18"/>
      <c r="B788" s="18" t="s">
        <v>3625</v>
      </c>
      <c r="C788" s="18" t="s">
        <v>3626</v>
      </c>
      <c r="D788" s="3" t="s">
        <v>1843</v>
      </c>
      <c r="E788" s="3" t="s">
        <v>4843</v>
      </c>
      <c r="F788" s="3" t="s">
        <v>42</v>
      </c>
      <c r="G788" s="3" t="s">
        <v>4865</v>
      </c>
      <c r="H788" s="21">
        <v>0</v>
      </c>
      <c r="I788" s="21">
        <v>0</v>
      </c>
      <c r="J788" s="21">
        <v>0</v>
      </c>
      <c r="K788" s="22">
        <f t="shared" si="60"/>
        <v>0</v>
      </c>
      <c r="L788" s="23">
        <v>0</v>
      </c>
      <c r="M788" s="21">
        <v>0</v>
      </c>
      <c r="N788" s="21">
        <v>0</v>
      </c>
      <c r="O788" s="21">
        <v>0</v>
      </c>
      <c r="P788" s="22">
        <f t="shared" si="61"/>
        <v>0</v>
      </c>
      <c r="Q788" s="23">
        <v>0</v>
      </c>
      <c r="R788" s="21">
        <v>0</v>
      </c>
      <c r="S788" s="21">
        <v>0</v>
      </c>
      <c r="T788" s="21">
        <v>0</v>
      </c>
      <c r="U788" s="22">
        <f t="shared" si="62"/>
        <v>0</v>
      </c>
      <c r="V788" s="23">
        <v>0</v>
      </c>
      <c r="W788" s="21">
        <v>0</v>
      </c>
      <c r="X788" s="21">
        <v>0</v>
      </c>
      <c r="Y788" s="21">
        <v>0</v>
      </c>
      <c r="Z788" s="22">
        <f t="shared" si="63"/>
        <v>0</v>
      </c>
      <c r="AA788" s="23">
        <v>0</v>
      </c>
      <c r="AB788" s="27">
        <f t="shared" si="64"/>
        <v>0</v>
      </c>
    </row>
    <row r="789" spans="1:28" x14ac:dyDescent="0.25">
      <c r="A789" s="18"/>
      <c r="B789" s="18" t="s">
        <v>3627</v>
      </c>
      <c r="C789" s="18" t="s">
        <v>3628</v>
      </c>
      <c r="D789" s="3" t="s">
        <v>1844</v>
      </c>
      <c r="E789" s="3" t="s">
        <v>4844</v>
      </c>
      <c r="F789" s="3" t="s">
        <v>42</v>
      </c>
      <c r="G789" s="3" t="s">
        <v>4866</v>
      </c>
      <c r="H789" s="21">
        <v>0</v>
      </c>
      <c r="I789" s="21">
        <v>0</v>
      </c>
      <c r="J789" s="21">
        <v>0</v>
      </c>
      <c r="K789" s="22">
        <f t="shared" si="60"/>
        <v>0</v>
      </c>
      <c r="L789" s="23">
        <v>0</v>
      </c>
      <c r="M789" s="21">
        <v>0</v>
      </c>
      <c r="N789" s="21">
        <v>0</v>
      </c>
      <c r="O789" s="21">
        <v>0</v>
      </c>
      <c r="P789" s="22">
        <f t="shared" si="61"/>
        <v>0</v>
      </c>
      <c r="Q789" s="23">
        <v>0</v>
      </c>
      <c r="R789" s="21">
        <v>0</v>
      </c>
      <c r="S789" s="21">
        <v>0</v>
      </c>
      <c r="T789" s="21">
        <v>0</v>
      </c>
      <c r="U789" s="22">
        <f t="shared" si="62"/>
        <v>0</v>
      </c>
      <c r="V789" s="23">
        <v>0</v>
      </c>
      <c r="W789" s="21">
        <v>0</v>
      </c>
      <c r="X789" s="21">
        <v>0</v>
      </c>
      <c r="Y789" s="21">
        <v>0</v>
      </c>
      <c r="Z789" s="22">
        <f t="shared" si="63"/>
        <v>0</v>
      </c>
      <c r="AA789" s="23">
        <v>0</v>
      </c>
      <c r="AB789" s="27">
        <f t="shared" si="64"/>
        <v>0</v>
      </c>
    </row>
    <row r="790" spans="1:28" x14ac:dyDescent="0.25">
      <c r="A790" s="18"/>
      <c r="B790" s="18" t="s">
        <v>3629</v>
      </c>
      <c r="C790" s="18" t="s">
        <v>3630</v>
      </c>
      <c r="D790" s="3" t="s">
        <v>1845</v>
      </c>
      <c r="E790" s="3" t="s">
        <v>4845</v>
      </c>
      <c r="F790" s="3" t="s">
        <v>42</v>
      </c>
      <c r="G790" s="3" t="s">
        <v>4867</v>
      </c>
      <c r="H790" s="21">
        <v>0</v>
      </c>
      <c r="I790" s="21">
        <v>0</v>
      </c>
      <c r="J790" s="21">
        <v>0</v>
      </c>
      <c r="K790" s="22">
        <f t="shared" si="60"/>
        <v>0</v>
      </c>
      <c r="L790" s="23">
        <v>0</v>
      </c>
      <c r="M790" s="21">
        <v>0</v>
      </c>
      <c r="N790" s="21">
        <v>0</v>
      </c>
      <c r="O790" s="21">
        <v>0</v>
      </c>
      <c r="P790" s="22">
        <f t="shared" si="61"/>
        <v>0</v>
      </c>
      <c r="Q790" s="23">
        <v>0</v>
      </c>
      <c r="R790" s="21">
        <v>0</v>
      </c>
      <c r="S790" s="21">
        <v>0</v>
      </c>
      <c r="T790" s="21">
        <v>0</v>
      </c>
      <c r="U790" s="22">
        <f t="shared" si="62"/>
        <v>0</v>
      </c>
      <c r="V790" s="23">
        <v>0</v>
      </c>
      <c r="W790" s="21">
        <v>0</v>
      </c>
      <c r="X790" s="21">
        <v>0</v>
      </c>
      <c r="Y790" s="21">
        <v>0</v>
      </c>
      <c r="Z790" s="22">
        <f t="shared" si="63"/>
        <v>0</v>
      </c>
      <c r="AA790" s="23">
        <v>0</v>
      </c>
      <c r="AB790" s="27">
        <f t="shared" si="64"/>
        <v>0</v>
      </c>
    </row>
    <row r="791" spans="1:28" x14ac:dyDescent="0.25">
      <c r="A791" s="18"/>
      <c r="B791" s="18" t="s">
        <v>3631</v>
      </c>
      <c r="C791" s="18" t="s">
        <v>3632</v>
      </c>
      <c r="D791" s="3" t="s">
        <v>1846</v>
      </c>
      <c r="E791" s="3" t="s">
        <v>4846</v>
      </c>
      <c r="F791" s="3" t="s">
        <v>42</v>
      </c>
      <c r="G791" s="3" t="s">
        <v>4868</v>
      </c>
      <c r="H791" s="21">
        <v>0</v>
      </c>
      <c r="I791" s="21">
        <v>0</v>
      </c>
      <c r="J791" s="21">
        <v>0</v>
      </c>
      <c r="K791" s="22">
        <f t="shared" si="60"/>
        <v>0</v>
      </c>
      <c r="L791" s="23">
        <v>0</v>
      </c>
      <c r="M791" s="21">
        <v>0</v>
      </c>
      <c r="N791" s="21">
        <v>0</v>
      </c>
      <c r="O791" s="21">
        <v>0</v>
      </c>
      <c r="P791" s="22">
        <f t="shared" si="61"/>
        <v>0</v>
      </c>
      <c r="Q791" s="23">
        <v>0</v>
      </c>
      <c r="R791" s="21">
        <v>0</v>
      </c>
      <c r="S791" s="21">
        <v>0</v>
      </c>
      <c r="T791" s="21">
        <v>0</v>
      </c>
      <c r="U791" s="22">
        <f t="shared" si="62"/>
        <v>0</v>
      </c>
      <c r="V791" s="23">
        <v>0</v>
      </c>
      <c r="W791" s="21">
        <v>0</v>
      </c>
      <c r="X791" s="21">
        <v>0</v>
      </c>
      <c r="Y791" s="21">
        <v>0</v>
      </c>
      <c r="Z791" s="22">
        <f t="shared" si="63"/>
        <v>0</v>
      </c>
      <c r="AA791" s="23">
        <v>0</v>
      </c>
      <c r="AB791" s="27">
        <f t="shared" si="64"/>
        <v>0</v>
      </c>
    </row>
    <row r="792" spans="1:28" x14ac:dyDescent="0.25">
      <c r="A792" s="18"/>
      <c r="B792" s="18" t="s">
        <v>3633</v>
      </c>
      <c r="C792" s="18" t="s">
        <v>3634</v>
      </c>
      <c r="D792" s="3" t="s">
        <v>1847</v>
      </c>
      <c r="E792" s="3" t="s">
        <v>4847</v>
      </c>
      <c r="F792" s="3" t="s">
        <v>42</v>
      </c>
      <c r="G792" s="3" t="s">
        <v>4869</v>
      </c>
      <c r="H792" s="21">
        <v>0</v>
      </c>
      <c r="I792" s="21">
        <v>0</v>
      </c>
      <c r="J792" s="21">
        <v>0</v>
      </c>
      <c r="K792" s="22">
        <f t="shared" si="60"/>
        <v>0</v>
      </c>
      <c r="L792" s="23">
        <v>0</v>
      </c>
      <c r="M792" s="21">
        <v>0</v>
      </c>
      <c r="N792" s="21">
        <v>0</v>
      </c>
      <c r="O792" s="21">
        <v>0</v>
      </c>
      <c r="P792" s="22">
        <f t="shared" si="61"/>
        <v>0</v>
      </c>
      <c r="Q792" s="23">
        <v>0</v>
      </c>
      <c r="R792" s="21">
        <v>0</v>
      </c>
      <c r="S792" s="21">
        <v>0</v>
      </c>
      <c r="T792" s="21">
        <v>0</v>
      </c>
      <c r="U792" s="22">
        <f t="shared" si="62"/>
        <v>0</v>
      </c>
      <c r="V792" s="23">
        <v>0</v>
      </c>
      <c r="W792" s="21">
        <v>0</v>
      </c>
      <c r="X792" s="21">
        <v>0</v>
      </c>
      <c r="Y792" s="21">
        <v>0</v>
      </c>
      <c r="Z792" s="22">
        <f t="shared" si="63"/>
        <v>0</v>
      </c>
      <c r="AA792" s="23">
        <v>0</v>
      </c>
      <c r="AB792" s="27">
        <f t="shared" si="64"/>
        <v>0</v>
      </c>
    </row>
    <row r="793" spans="1:28" x14ac:dyDescent="0.25">
      <c r="A793" s="18"/>
      <c r="B793" s="18" t="s">
        <v>3635</v>
      </c>
      <c r="C793" s="18" t="s">
        <v>3636</v>
      </c>
      <c r="D793" s="3" t="s">
        <v>1848</v>
      </c>
      <c r="E793" s="3" t="s">
        <v>4848</v>
      </c>
      <c r="F793" s="3" t="s">
        <v>42</v>
      </c>
      <c r="G793" s="3" t="s">
        <v>4870</v>
      </c>
      <c r="H793" s="21">
        <v>0</v>
      </c>
      <c r="I793" s="21">
        <v>0</v>
      </c>
      <c r="J793" s="21">
        <v>0</v>
      </c>
      <c r="K793" s="22">
        <f t="shared" si="60"/>
        <v>0</v>
      </c>
      <c r="L793" s="23">
        <v>0</v>
      </c>
      <c r="M793" s="21">
        <v>0</v>
      </c>
      <c r="N793" s="21">
        <v>0</v>
      </c>
      <c r="O793" s="21">
        <v>0</v>
      </c>
      <c r="P793" s="22">
        <f t="shared" si="61"/>
        <v>0</v>
      </c>
      <c r="Q793" s="23">
        <v>0</v>
      </c>
      <c r="R793" s="21">
        <v>0</v>
      </c>
      <c r="S793" s="21">
        <v>0</v>
      </c>
      <c r="T793" s="21">
        <v>0</v>
      </c>
      <c r="U793" s="22">
        <f t="shared" si="62"/>
        <v>0</v>
      </c>
      <c r="V793" s="23">
        <v>0</v>
      </c>
      <c r="W793" s="21">
        <v>0</v>
      </c>
      <c r="X793" s="21">
        <v>0</v>
      </c>
      <c r="Y793" s="21">
        <v>0</v>
      </c>
      <c r="Z793" s="22">
        <f t="shared" si="63"/>
        <v>0</v>
      </c>
      <c r="AA793" s="23">
        <v>0</v>
      </c>
      <c r="AB793" s="27">
        <f t="shared" si="64"/>
        <v>0</v>
      </c>
    </row>
    <row r="794" spans="1:28" x14ac:dyDescent="0.25">
      <c r="A794" s="18"/>
      <c r="B794" s="18" t="s">
        <v>3637</v>
      </c>
      <c r="C794" s="18" t="s">
        <v>3638</v>
      </c>
      <c r="D794" s="3" t="s">
        <v>1849</v>
      </c>
      <c r="E794" s="3" t="s">
        <v>4849</v>
      </c>
      <c r="F794" s="3" t="s">
        <v>42</v>
      </c>
      <c r="G794" s="3" t="s">
        <v>4871</v>
      </c>
      <c r="H794" s="21">
        <v>0</v>
      </c>
      <c r="I794" s="21">
        <v>0</v>
      </c>
      <c r="J794" s="21">
        <v>0</v>
      </c>
      <c r="K794" s="22">
        <f t="shared" si="60"/>
        <v>0</v>
      </c>
      <c r="L794" s="23">
        <v>0</v>
      </c>
      <c r="M794" s="21">
        <v>0</v>
      </c>
      <c r="N794" s="21">
        <v>0</v>
      </c>
      <c r="O794" s="21">
        <v>0</v>
      </c>
      <c r="P794" s="22">
        <f t="shared" si="61"/>
        <v>0</v>
      </c>
      <c r="Q794" s="23">
        <v>0</v>
      </c>
      <c r="R794" s="21">
        <v>0</v>
      </c>
      <c r="S794" s="21">
        <v>0</v>
      </c>
      <c r="T794" s="21">
        <v>0</v>
      </c>
      <c r="U794" s="22">
        <f t="shared" si="62"/>
        <v>0</v>
      </c>
      <c r="V794" s="23">
        <v>0</v>
      </c>
      <c r="W794" s="21">
        <v>0</v>
      </c>
      <c r="X794" s="21">
        <v>0</v>
      </c>
      <c r="Y794" s="21">
        <v>0</v>
      </c>
      <c r="Z794" s="22">
        <f t="shared" si="63"/>
        <v>0</v>
      </c>
      <c r="AA794" s="23">
        <v>0</v>
      </c>
      <c r="AB794" s="27">
        <f t="shared" si="64"/>
        <v>0</v>
      </c>
    </row>
    <row r="795" spans="1:28" x14ac:dyDescent="0.25">
      <c r="A795" s="18"/>
      <c r="B795" s="18" t="s">
        <v>3639</v>
      </c>
      <c r="C795" s="18" t="s">
        <v>3640</v>
      </c>
      <c r="D795" s="3" t="s">
        <v>1850</v>
      </c>
      <c r="E795" s="3" t="s">
        <v>4850</v>
      </c>
      <c r="F795" s="3" t="s">
        <v>42</v>
      </c>
      <c r="G795" s="3" t="s">
        <v>4872</v>
      </c>
      <c r="H795" s="21">
        <v>0</v>
      </c>
      <c r="I795" s="21">
        <v>0</v>
      </c>
      <c r="J795" s="21">
        <v>0</v>
      </c>
      <c r="K795" s="22">
        <f t="shared" si="60"/>
        <v>0</v>
      </c>
      <c r="L795" s="23">
        <v>0</v>
      </c>
      <c r="M795" s="21">
        <v>0</v>
      </c>
      <c r="N795" s="21">
        <v>0</v>
      </c>
      <c r="O795" s="21">
        <v>0</v>
      </c>
      <c r="P795" s="22">
        <f t="shared" si="61"/>
        <v>0</v>
      </c>
      <c r="Q795" s="23">
        <v>0</v>
      </c>
      <c r="R795" s="21">
        <v>0</v>
      </c>
      <c r="S795" s="21">
        <v>0</v>
      </c>
      <c r="T795" s="21">
        <v>0</v>
      </c>
      <c r="U795" s="22">
        <f t="shared" si="62"/>
        <v>0</v>
      </c>
      <c r="V795" s="23">
        <v>0</v>
      </c>
      <c r="W795" s="21">
        <v>0</v>
      </c>
      <c r="X795" s="21">
        <v>0</v>
      </c>
      <c r="Y795" s="21">
        <v>0</v>
      </c>
      <c r="Z795" s="22">
        <f t="shared" si="63"/>
        <v>0</v>
      </c>
      <c r="AA795" s="23">
        <v>0</v>
      </c>
      <c r="AB795" s="27">
        <f t="shared" si="64"/>
        <v>0</v>
      </c>
    </row>
    <row r="796" spans="1:28" x14ac:dyDescent="0.25">
      <c r="A796" s="18"/>
      <c r="B796" s="18" t="s">
        <v>3641</v>
      </c>
      <c r="C796" s="18" t="s">
        <v>3642</v>
      </c>
      <c r="D796" s="3" t="s">
        <v>1851</v>
      </c>
      <c r="E796" s="3" t="s">
        <v>4851</v>
      </c>
      <c r="F796" s="3" t="s">
        <v>42</v>
      </c>
      <c r="G796" s="3" t="s">
        <v>4873</v>
      </c>
      <c r="H796" s="21">
        <v>0</v>
      </c>
      <c r="I796" s="21">
        <v>0</v>
      </c>
      <c r="J796" s="21">
        <v>0</v>
      </c>
      <c r="K796" s="22">
        <f t="shared" si="60"/>
        <v>0</v>
      </c>
      <c r="L796" s="23">
        <v>0</v>
      </c>
      <c r="M796" s="21">
        <v>0</v>
      </c>
      <c r="N796" s="21">
        <v>0</v>
      </c>
      <c r="O796" s="21">
        <v>0</v>
      </c>
      <c r="P796" s="22">
        <f t="shared" si="61"/>
        <v>0</v>
      </c>
      <c r="Q796" s="23">
        <v>0</v>
      </c>
      <c r="R796" s="21">
        <v>0</v>
      </c>
      <c r="S796" s="21">
        <v>0</v>
      </c>
      <c r="T796" s="21">
        <v>0</v>
      </c>
      <c r="U796" s="22">
        <f t="shared" si="62"/>
        <v>0</v>
      </c>
      <c r="V796" s="23">
        <v>0</v>
      </c>
      <c r="W796" s="21">
        <v>0</v>
      </c>
      <c r="X796" s="21">
        <v>0</v>
      </c>
      <c r="Y796" s="21">
        <v>0</v>
      </c>
      <c r="Z796" s="22">
        <f t="shared" si="63"/>
        <v>0</v>
      </c>
      <c r="AA796" s="23">
        <v>0</v>
      </c>
      <c r="AB796" s="27">
        <f t="shared" si="64"/>
        <v>0</v>
      </c>
    </row>
    <row r="797" spans="1:28" x14ac:dyDescent="0.25">
      <c r="A797" s="18"/>
      <c r="B797" s="18" t="s">
        <v>3643</v>
      </c>
      <c r="C797" s="18" t="s">
        <v>3644</v>
      </c>
      <c r="D797" s="3" t="s">
        <v>1852</v>
      </c>
      <c r="E797" s="3" t="s">
        <v>4852</v>
      </c>
      <c r="F797" s="3" t="s">
        <v>42</v>
      </c>
      <c r="G797" s="3" t="s">
        <v>4874</v>
      </c>
      <c r="H797" s="21">
        <v>0</v>
      </c>
      <c r="I797" s="21">
        <v>0</v>
      </c>
      <c r="J797" s="21">
        <v>0</v>
      </c>
      <c r="K797" s="22">
        <f t="shared" si="60"/>
        <v>0</v>
      </c>
      <c r="L797" s="23">
        <v>0</v>
      </c>
      <c r="M797" s="21">
        <v>0</v>
      </c>
      <c r="N797" s="21">
        <v>0</v>
      </c>
      <c r="O797" s="21">
        <v>0</v>
      </c>
      <c r="P797" s="22">
        <f t="shared" si="61"/>
        <v>0</v>
      </c>
      <c r="Q797" s="23">
        <v>0</v>
      </c>
      <c r="R797" s="21">
        <v>0</v>
      </c>
      <c r="S797" s="21">
        <v>0</v>
      </c>
      <c r="T797" s="21">
        <v>0</v>
      </c>
      <c r="U797" s="22">
        <f t="shared" si="62"/>
        <v>0</v>
      </c>
      <c r="V797" s="23">
        <v>0</v>
      </c>
      <c r="W797" s="21">
        <v>0</v>
      </c>
      <c r="X797" s="21">
        <v>0</v>
      </c>
      <c r="Y797" s="21">
        <v>0</v>
      </c>
      <c r="Z797" s="22">
        <f t="shared" si="63"/>
        <v>0</v>
      </c>
      <c r="AA797" s="23">
        <v>0</v>
      </c>
      <c r="AB797" s="27">
        <f t="shared" si="64"/>
        <v>0</v>
      </c>
    </row>
    <row r="798" spans="1:28" x14ac:dyDescent="0.25">
      <c r="A798" s="18"/>
      <c r="B798" s="18" t="s">
        <v>3645</v>
      </c>
      <c r="C798" s="18" t="s">
        <v>3646</v>
      </c>
      <c r="D798" s="3" t="s">
        <v>1853</v>
      </c>
      <c r="E798" s="3" t="s">
        <v>4853</v>
      </c>
      <c r="F798" s="3" t="s">
        <v>42</v>
      </c>
      <c r="G798" s="3" t="s">
        <v>4875</v>
      </c>
      <c r="H798" s="21">
        <v>0</v>
      </c>
      <c r="I798" s="21">
        <v>0</v>
      </c>
      <c r="J798" s="21">
        <v>0</v>
      </c>
      <c r="K798" s="22">
        <f t="shared" si="60"/>
        <v>0</v>
      </c>
      <c r="L798" s="23">
        <v>0</v>
      </c>
      <c r="M798" s="21">
        <v>0</v>
      </c>
      <c r="N798" s="21">
        <v>0</v>
      </c>
      <c r="O798" s="21">
        <v>0</v>
      </c>
      <c r="P798" s="22">
        <f t="shared" si="61"/>
        <v>0</v>
      </c>
      <c r="Q798" s="23">
        <v>0</v>
      </c>
      <c r="R798" s="21">
        <v>0</v>
      </c>
      <c r="S798" s="21">
        <v>0</v>
      </c>
      <c r="T798" s="21">
        <v>0</v>
      </c>
      <c r="U798" s="22">
        <f t="shared" si="62"/>
        <v>0</v>
      </c>
      <c r="V798" s="23">
        <v>0</v>
      </c>
      <c r="W798" s="21">
        <v>0</v>
      </c>
      <c r="X798" s="21">
        <v>0</v>
      </c>
      <c r="Y798" s="21">
        <v>0</v>
      </c>
      <c r="Z798" s="22">
        <f t="shared" si="63"/>
        <v>0</v>
      </c>
      <c r="AA798" s="23">
        <v>0</v>
      </c>
      <c r="AB798" s="27">
        <f t="shared" si="64"/>
        <v>0</v>
      </c>
    </row>
    <row r="799" spans="1:28" x14ac:dyDescent="0.25">
      <c r="A799" s="18"/>
      <c r="B799" s="18" t="s">
        <v>3647</v>
      </c>
      <c r="C799" s="18" t="s">
        <v>3648</v>
      </c>
      <c r="D799" s="3" t="s">
        <v>1854</v>
      </c>
      <c r="E799" s="3" t="s">
        <v>4854</v>
      </c>
      <c r="F799" s="3" t="s">
        <v>42</v>
      </c>
      <c r="G799" s="3" t="s">
        <v>4876</v>
      </c>
      <c r="H799" s="21">
        <v>0</v>
      </c>
      <c r="I799" s="21">
        <v>0</v>
      </c>
      <c r="J799" s="21">
        <v>0</v>
      </c>
      <c r="K799" s="22">
        <f t="shared" si="60"/>
        <v>0</v>
      </c>
      <c r="L799" s="23">
        <v>0</v>
      </c>
      <c r="M799" s="21">
        <v>0</v>
      </c>
      <c r="N799" s="21">
        <v>0</v>
      </c>
      <c r="O799" s="21">
        <v>0</v>
      </c>
      <c r="P799" s="22">
        <f t="shared" si="61"/>
        <v>0</v>
      </c>
      <c r="Q799" s="23">
        <v>0</v>
      </c>
      <c r="R799" s="21">
        <v>0</v>
      </c>
      <c r="S799" s="21">
        <v>0</v>
      </c>
      <c r="T799" s="21">
        <v>0</v>
      </c>
      <c r="U799" s="22">
        <f t="shared" si="62"/>
        <v>0</v>
      </c>
      <c r="V799" s="23">
        <v>0</v>
      </c>
      <c r="W799" s="21">
        <v>0</v>
      </c>
      <c r="X799" s="21">
        <v>0</v>
      </c>
      <c r="Y799" s="21">
        <v>0</v>
      </c>
      <c r="Z799" s="22">
        <f t="shared" si="63"/>
        <v>0</v>
      </c>
      <c r="AA799" s="23">
        <v>0</v>
      </c>
      <c r="AB799" s="27">
        <f t="shared" si="64"/>
        <v>0</v>
      </c>
    </row>
    <row r="800" spans="1:28" x14ac:dyDescent="0.25">
      <c r="A800" s="18"/>
      <c r="B800" s="18" t="s">
        <v>3649</v>
      </c>
      <c r="C800" s="18" t="s">
        <v>3650</v>
      </c>
      <c r="D800" s="3" t="s">
        <v>1855</v>
      </c>
      <c r="E800" s="3" t="s">
        <v>4855</v>
      </c>
      <c r="F800" s="3" t="s">
        <v>42</v>
      </c>
      <c r="G800" s="3" t="s">
        <v>4877</v>
      </c>
      <c r="H800" s="21">
        <v>0</v>
      </c>
      <c r="I800" s="21">
        <v>0</v>
      </c>
      <c r="J800" s="21">
        <v>0</v>
      </c>
      <c r="K800" s="22">
        <f t="shared" si="60"/>
        <v>0</v>
      </c>
      <c r="L800" s="23">
        <v>0</v>
      </c>
      <c r="M800" s="21">
        <v>0</v>
      </c>
      <c r="N800" s="21">
        <v>0</v>
      </c>
      <c r="O800" s="21">
        <v>0</v>
      </c>
      <c r="P800" s="22">
        <f t="shared" si="61"/>
        <v>0</v>
      </c>
      <c r="Q800" s="23">
        <v>0</v>
      </c>
      <c r="R800" s="21">
        <v>0</v>
      </c>
      <c r="S800" s="21">
        <v>0</v>
      </c>
      <c r="T800" s="21">
        <v>0</v>
      </c>
      <c r="U800" s="22">
        <f t="shared" si="62"/>
        <v>0</v>
      </c>
      <c r="V800" s="23">
        <v>0</v>
      </c>
      <c r="W800" s="21">
        <v>0</v>
      </c>
      <c r="X800" s="21">
        <v>0</v>
      </c>
      <c r="Y800" s="21">
        <v>0</v>
      </c>
      <c r="Z800" s="22">
        <f t="shared" si="63"/>
        <v>0</v>
      </c>
      <c r="AA800" s="23">
        <v>0</v>
      </c>
      <c r="AB800" s="27">
        <f t="shared" si="64"/>
        <v>0</v>
      </c>
    </row>
    <row r="801" spans="1:28" x14ac:dyDescent="0.25">
      <c r="A801" s="18"/>
      <c r="B801" s="18" t="s">
        <v>3651</v>
      </c>
      <c r="C801" s="18" t="s">
        <v>3652</v>
      </c>
      <c r="D801" s="3" t="s">
        <v>1856</v>
      </c>
      <c r="E801" s="3" t="s">
        <v>4856</v>
      </c>
      <c r="F801" s="3" t="s">
        <v>42</v>
      </c>
      <c r="G801" s="3" t="s">
        <v>4878</v>
      </c>
      <c r="H801" s="21">
        <v>0</v>
      </c>
      <c r="I801" s="21">
        <v>0</v>
      </c>
      <c r="J801" s="21">
        <v>0</v>
      </c>
      <c r="K801" s="22">
        <f t="shared" si="60"/>
        <v>0</v>
      </c>
      <c r="L801" s="23">
        <v>0</v>
      </c>
      <c r="M801" s="21">
        <v>0</v>
      </c>
      <c r="N801" s="21">
        <v>0</v>
      </c>
      <c r="O801" s="21">
        <v>0</v>
      </c>
      <c r="P801" s="22">
        <f t="shared" si="61"/>
        <v>0</v>
      </c>
      <c r="Q801" s="23">
        <v>0</v>
      </c>
      <c r="R801" s="21">
        <v>0</v>
      </c>
      <c r="S801" s="21">
        <v>0</v>
      </c>
      <c r="T801" s="21">
        <v>0</v>
      </c>
      <c r="U801" s="22">
        <f t="shared" si="62"/>
        <v>0</v>
      </c>
      <c r="V801" s="23">
        <v>0</v>
      </c>
      <c r="W801" s="21">
        <v>0</v>
      </c>
      <c r="X801" s="21">
        <v>0</v>
      </c>
      <c r="Y801" s="21">
        <v>0</v>
      </c>
      <c r="Z801" s="22">
        <f t="shared" si="63"/>
        <v>0</v>
      </c>
      <c r="AA801" s="23">
        <v>0</v>
      </c>
      <c r="AB801" s="27">
        <f t="shared" si="64"/>
        <v>0</v>
      </c>
    </row>
    <row r="802" spans="1:28" x14ac:dyDescent="0.25">
      <c r="A802" s="18"/>
      <c r="B802" s="18" t="s">
        <v>3653</v>
      </c>
      <c r="C802" s="18" t="s">
        <v>3654</v>
      </c>
      <c r="D802" s="3" t="s">
        <v>1857</v>
      </c>
      <c r="E802" s="3" t="s">
        <v>4857</v>
      </c>
      <c r="F802" s="3" t="s">
        <v>42</v>
      </c>
      <c r="G802" s="3" t="s">
        <v>4879</v>
      </c>
      <c r="H802" s="21">
        <v>0</v>
      </c>
      <c r="I802" s="21">
        <v>0</v>
      </c>
      <c r="J802" s="21">
        <v>0</v>
      </c>
      <c r="K802" s="22">
        <f t="shared" si="60"/>
        <v>0</v>
      </c>
      <c r="L802" s="23">
        <v>0</v>
      </c>
      <c r="M802" s="21">
        <v>0</v>
      </c>
      <c r="N802" s="21">
        <v>0</v>
      </c>
      <c r="O802" s="21">
        <v>0</v>
      </c>
      <c r="P802" s="22">
        <f t="shared" si="61"/>
        <v>0</v>
      </c>
      <c r="Q802" s="23">
        <v>0</v>
      </c>
      <c r="R802" s="21">
        <v>0</v>
      </c>
      <c r="S802" s="21">
        <v>0</v>
      </c>
      <c r="T802" s="21">
        <v>0</v>
      </c>
      <c r="U802" s="22">
        <f t="shared" si="62"/>
        <v>0</v>
      </c>
      <c r="V802" s="23">
        <v>0</v>
      </c>
      <c r="W802" s="21">
        <v>0</v>
      </c>
      <c r="X802" s="21">
        <v>0</v>
      </c>
      <c r="Y802" s="21">
        <v>0</v>
      </c>
      <c r="Z802" s="22">
        <f t="shared" si="63"/>
        <v>0</v>
      </c>
      <c r="AA802" s="23">
        <v>0</v>
      </c>
      <c r="AB802" s="27">
        <f t="shared" si="64"/>
        <v>0</v>
      </c>
    </row>
    <row r="803" spans="1:28" x14ac:dyDescent="0.25">
      <c r="A803" s="18"/>
      <c r="B803" s="18" t="s">
        <v>3655</v>
      </c>
      <c r="C803" s="18" t="s">
        <v>3656</v>
      </c>
      <c r="D803" s="3" t="s">
        <v>1858</v>
      </c>
      <c r="E803" s="3" t="s">
        <v>4858</v>
      </c>
      <c r="F803" s="3" t="s">
        <v>42</v>
      </c>
      <c r="G803" s="3" t="s">
        <v>4880</v>
      </c>
      <c r="H803" s="21">
        <v>0</v>
      </c>
      <c r="I803" s="21">
        <v>0</v>
      </c>
      <c r="J803" s="21">
        <v>0</v>
      </c>
      <c r="K803" s="22">
        <f t="shared" si="60"/>
        <v>0</v>
      </c>
      <c r="L803" s="23">
        <v>0</v>
      </c>
      <c r="M803" s="21">
        <v>0</v>
      </c>
      <c r="N803" s="21">
        <v>0</v>
      </c>
      <c r="O803" s="21">
        <v>0</v>
      </c>
      <c r="P803" s="22">
        <f t="shared" si="61"/>
        <v>0</v>
      </c>
      <c r="Q803" s="23">
        <v>0</v>
      </c>
      <c r="R803" s="21">
        <v>0</v>
      </c>
      <c r="S803" s="21">
        <v>0</v>
      </c>
      <c r="T803" s="21">
        <v>0</v>
      </c>
      <c r="U803" s="22">
        <f t="shared" si="62"/>
        <v>0</v>
      </c>
      <c r="V803" s="23">
        <v>0</v>
      </c>
      <c r="W803" s="21">
        <v>0</v>
      </c>
      <c r="X803" s="21">
        <v>0</v>
      </c>
      <c r="Y803" s="21">
        <v>0</v>
      </c>
      <c r="Z803" s="22">
        <f t="shared" si="63"/>
        <v>0</v>
      </c>
      <c r="AA803" s="23">
        <v>0</v>
      </c>
      <c r="AB803" s="27">
        <f t="shared" si="64"/>
        <v>0</v>
      </c>
    </row>
    <row r="804" spans="1:28" x14ac:dyDescent="0.25">
      <c r="A804" s="18"/>
      <c r="B804" s="18" t="s">
        <v>3657</v>
      </c>
      <c r="C804" s="18" t="s">
        <v>3658</v>
      </c>
      <c r="D804" s="3" t="s">
        <v>1859</v>
      </c>
      <c r="E804" s="3" t="s">
        <v>4859</v>
      </c>
      <c r="F804" s="3" t="s">
        <v>42</v>
      </c>
      <c r="G804" s="3" t="s">
        <v>4881</v>
      </c>
      <c r="H804" s="21">
        <v>0</v>
      </c>
      <c r="I804" s="21">
        <v>0</v>
      </c>
      <c r="J804" s="21">
        <v>0</v>
      </c>
      <c r="K804" s="22">
        <f t="shared" si="60"/>
        <v>0</v>
      </c>
      <c r="L804" s="23">
        <v>0</v>
      </c>
      <c r="M804" s="21">
        <v>0</v>
      </c>
      <c r="N804" s="21">
        <v>0</v>
      </c>
      <c r="O804" s="21">
        <v>0</v>
      </c>
      <c r="P804" s="22">
        <f t="shared" si="61"/>
        <v>0</v>
      </c>
      <c r="Q804" s="23">
        <v>0</v>
      </c>
      <c r="R804" s="21">
        <v>0</v>
      </c>
      <c r="S804" s="21">
        <v>0</v>
      </c>
      <c r="T804" s="21">
        <v>0</v>
      </c>
      <c r="U804" s="22">
        <f t="shared" si="62"/>
        <v>0</v>
      </c>
      <c r="V804" s="23">
        <v>0</v>
      </c>
      <c r="W804" s="21">
        <v>0</v>
      </c>
      <c r="X804" s="21">
        <v>0</v>
      </c>
      <c r="Y804" s="21">
        <v>0</v>
      </c>
      <c r="Z804" s="22">
        <f t="shared" si="63"/>
        <v>0</v>
      </c>
      <c r="AA804" s="23">
        <v>0</v>
      </c>
      <c r="AB804" s="27">
        <f t="shared" si="64"/>
        <v>0</v>
      </c>
    </row>
    <row r="805" spans="1:28" x14ac:dyDescent="0.25">
      <c r="A805" s="18"/>
      <c r="B805" s="18" t="s">
        <v>3659</v>
      </c>
      <c r="C805" s="18" t="s">
        <v>3660</v>
      </c>
      <c r="D805" s="3" t="s">
        <v>1860</v>
      </c>
      <c r="E805" s="3" t="s">
        <v>4860</v>
      </c>
      <c r="F805" s="3" t="s">
        <v>42</v>
      </c>
      <c r="G805" s="3" t="s">
        <v>4882</v>
      </c>
      <c r="H805" s="21">
        <v>0</v>
      </c>
      <c r="I805" s="21">
        <v>0</v>
      </c>
      <c r="J805" s="21">
        <v>0</v>
      </c>
      <c r="K805" s="22">
        <f t="shared" si="60"/>
        <v>0</v>
      </c>
      <c r="L805" s="23">
        <v>0</v>
      </c>
      <c r="M805" s="21">
        <v>0</v>
      </c>
      <c r="N805" s="21">
        <v>0</v>
      </c>
      <c r="O805" s="21">
        <v>0</v>
      </c>
      <c r="P805" s="22">
        <f t="shared" si="61"/>
        <v>0</v>
      </c>
      <c r="Q805" s="23">
        <v>0</v>
      </c>
      <c r="R805" s="21">
        <v>0</v>
      </c>
      <c r="S805" s="21">
        <v>0</v>
      </c>
      <c r="T805" s="21">
        <v>0</v>
      </c>
      <c r="U805" s="22">
        <f t="shared" si="62"/>
        <v>0</v>
      </c>
      <c r="V805" s="23">
        <v>0</v>
      </c>
      <c r="W805" s="21">
        <v>0</v>
      </c>
      <c r="X805" s="21">
        <v>0</v>
      </c>
      <c r="Y805" s="21">
        <v>0</v>
      </c>
      <c r="Z805" s="22">
        <f t="shared" si="63"/>
        <v>0</v>
      </c>
      <c r="AA805" s="23">
        <v>0</v>
      </c>
      <c r="AB805" s="27">
        <f t="shared" si="64"/>
        <v>0</v>
      </c>
    </row>
    <row r="806" spans="1:28" x14ac:dyDescent="0.25">
      <c r="A806" s="18"/>
      <c r="B806" s="18" t="s">
        <v>3661</v>
      </c>
      <c r="C806" s="18" t="s">
        <v>3662</v>
      </c>
      <c r="D806" s="3" t="s">
        <v>1861</v>
      </c>
      <c r="E806" s="3" t="s">
        <v>4861</v>
      </c>
      <c r="F806" s="3" t="s">
        <v>42</v>
      </c>
      <c r="G806" s="3" t="s">
        <v>4883</v>
      </c>
      <c r="H806" s="21">
        <v>0</v>
      </c>
      <c r="I806" s="21">
        <v>0</v>
      </c>
      <c r="J806" s="21">
        <v>0</v>
      </c>
      <c r="K806" s="22">
        <f t="shared" si="60"/>
        <v>0</v>
      </c>
      <c r="L806" s="23">
        <v>0</v>
      </c>
      <c r="M806" s="21">
        <v>0</v>
      </c>
      <c r="N806" s="21">
        <v>0</v>
      </c>
      <c r="O806" s="21">
        <v>0</v>
      </c>
      <c r="P806" s="22">
        <f t="shared" si="61"/>
        <v>0</v>
      </c>
      <c r="Q806" s="23">
        <v>0</v>
      </c>
      <c r="R806" s="21">
        <v>0</v>
      </c>
      <c r="S806" s="21">
        <v>0</v>
      </c>
      <c r="T806" s="21">
        <v>0</v>
      </c>
      <c r="U806" s="22">
        <f t="shared" si="62"/>
        <v>0</v>
      </c>
      <c r="V806" s="23">
        <v>0</v>
      </c>
      <c r="W806" s="21">
        <v>0</v>
      </c>
      <c r="X806" s="21">
        <v>0</v>
      </c>
      <c r="Y806" s="21">
        <v>0</v>
      </c>
      <c r="Z806" s="22">
        <f t="shared" si="63"/>
        <v>0</v>
      </c>
      <c r="AA806" s="23">
        <v>0</v>
      </c>
      <c r="AB806" s="27">
        <f t="shared" si="64"/>
        <v>0</v>
      </c>
    </row>
    <row r="807" spans="1:28" x14ac:dyDescent="0.25">
      <c r="A807" s="18"/>
      <c r="B807" s="18" t="s">
        <v>3663</v>
      </c>
      <c r="C807" s="18" t="s">
        <v>3664</v>
      </c>
      <c r="D807" s="3" t="s">
        <v>1862</v>
      </c>
      <c r="E807" s="3" t="s">
        <v>4862</v>
      </c>
      <c r="F807" s="3" t="s">
        <v>42</v>
      </c>
      <c r="G807" s="3" t="s">
        <v>4884</v>
      </c>
      <c r="H807" s="21">
        <v>0</v>
      </c>
      <c r="I807" s="21">
        <v>0</v>
      </c>
      <c r="J807" s="21">
        <v>0</v>
      </c>
      <c r="K807" s="22">
        <f t="shared" si="60"/>
        <v>0</v>
      </c>
      <c r="L807" s="23">
        <v>0</v>
      </c>
      <c r="M807" s="21">
        <v>0</v>
      </c>
      <c r="N807" s="21">
        <v>0</v>
      </c>
      <c r="O807" s="21">
        <v>0</v>
      </c>
      <c r="P807" s="22">
        <f t="shared" si="61"/>
        <v>0</v>
      </c>
      <c r="Q807" s="23">
        <v>0</v>
      </c>
      <c r="R807" s="21">
        <v>0</v>
      </c>
      <c r="S807" s="21">
        <v>0</v>
      </c>
      <c r="T807" s="21">
        <v>0</v>
      </c>
      <c r="U807" s="22">
        <f t="shared" si="62"/>
        <v>0</v>
      </c>
      <c r="V807" s="23">
        <v>0</v>
      </c>
      <c r="W807" s="21">
        <v>0</v>
      </c>
      <c r="X807" s="21">
        <v>0</v>
      </c>
      <c r="Y807" s="21">
        <v>0</v>
      </c>
      <c r="Z807" s="22">
        <f t="shared" si="63"/>
        <v>0</v>
      </c>
      <c r="AA807" s="23">
        <v>0</v>
      </c>
      <c r="AB807" s="27">
        <f t="shared" si="64"/>
        <v>0</v>
      </c>
    </row>
    <row r="808" spans="1:28" x14ac:dyDescent="0.25">
      <c r="A808" s="18"/>
      <c r="B808" s="18" t="s">
        <v>3665</v>
      </c>
      <c r="C808" s="18" t="s">
        <v>3666</v>
      </c>
      <c r="D808" s="3" t="s">
        <v>1863</v>
      </c>
      <c r="E808" s="3" t="s">
        <v>4863</v>
      </c>
      <c r="F808" s="3" t="s">
        <v>42</v>
      </c>
      <c r="G808" s="3" t="s">
        <v>4885</v>
      </c>
      <c r="H808" s="21">
        <v>0</v>
      </c>
      <c r="I808" s="21">
        <v>0</v>
      </c>
      <c r="J808" s="21">
        <v>0</v>
      </c>
      <c r="K808" s="22">
        <f t="shared" si="60"/>
        <v>0</v>
      </c>
      <c r="L808" s="23">
        <v>0</v>
      </c>
      <c r="M808" s="21">
        <v>0</v>
      </c>
      <c r="N808" s="21">
        <v>0</v>
      </c>
      <c r="O808" s="21">
        <v>0</v>
      </c>
      <c r="P808" s="22">
        <f t="shared" si="61"/>
        <v>0</v>
      </c>
      <c r="Q808" s="23">
        <v>0</v>
      </c>
      <c r="R808" s="21">
        <v>0</v>
      </c>
      <c r="S808" s="21">
        <v>0</v>
      </c>
      <c r="T808" s="21">
        <v>0</v>
      </c>
      <c r="U808" s="22">
        <f t="shared" si="62"/>
        <v>0</v>
      </c>
      <c r="V808" s="23">
        <v>0</v>
      </c>
      <c r="W808" s="21">
        <v>0</v>
      </c>
      <c r="X808" s="21">
        <v>0</v>
      </c>
      <c r="Y808" s="21">
        <v>0</v>
      </c>
      <c r="Z808" s="22">
        <f t="shared" si="63"/>
        <v>0</v>
      </c>
      <c r="AA808" s="23">
        <v>0</v>
      </c>
      <c r="AB808" s="27">
        <f t="shared" si="64"/>
        <v>0</v>
      </c>
    </row>
    <row r="809" spans="1:28" x14ac:dyDescent="0.25">
      <c r="A809" s="18"/>
      <c r="B809" s="18" t="s">
        <v>3667</v>
      </c>
      <c r="C809" s="18" t="s">
        <v>3668</v>
      </c>
      <c r="D809" s="3" t="s">
        <v>1864</v>
      </c>
      <c r="E809" s="3" t="s">
        <v>4864</v>
      </c>
      <c r="F809" s="3" t="s">
        <v>42</v>
      </c>
      <c r="G809" s="3" t="s">
        <v>4886</v>
      </c>
      <c r="H809" s="21">
        <v>0</v>
      </c>
      <c r="I809" s="21">
        <v>0</v>
      </c>
      <c r="J809" s="21">
        <v>0</v>
      </c>
      <c r="K809" s="22">
        <f t="shared" si="60"/>
        <v>0</v>
      </c>
      <c r="L809" s="23">
        <v>0</v>
      </c>
      <c r="M809" s="21">
        <v>0</v>
      </c>
      <c r="N809" s="21">
        <v>0</v>
      </c>
      <c r="O809" s="21">
        <v>0</v>
      </c>
      <c r="P809" s="22">
        <f t="shared" si="61"/>
        <v>0</v>
      </c>
      <c r="Q809" s="23">
        <v>0</v>
      </c>
      <c r="R809" s="21">
        <v>0</v>
      </c>
      <c r="S809" s="21">
        <v>0</v>
      </c>
      <c r="T809" s="21">
        <v>0</v>
      </c>
      <c r="U809" s="22">
        <f t="shared" si="62"/>
        <v>0</v>
      </c>
      <c r="V809" s="23">
        <v>0</v>
      </c>
      <c r="W809" s="21">
        <v>0</v>
      </c>
      <c r="X809" s="21">
        <v>0</v>
      </c>
      <c r="Y809" s="21">
        <v>0</v>
      </c>
      <c r="Z809" s="22">
        <f t="shared" si="63"/>
        <v>0</v>
      </c>
      <c r="AA809" s="23">
        <v>0</v>
      </c>
      <c r="AB809" s="27">
        <f t="shared" si="64"/>
        <v>0</v>
      </c>
    </row>
    <row r="810" spans="1:28" x14ac:dyDescent="0.25">
      <c r="A810" s="18"/>
      <c r="B810" s="18" t="s">
        <v>3669</v>
      </c>
      <c r="C810" s="18" t="s">
        <v>3670</v>
      </c>
      <c r="D810" s="3" t="s">
        <v>1865</v>
      </c>
      <c r="E810" s="3" t="s">
        <v>4865</v>
      </c>
      <c r="F810" s="3" t="s">
        <v>42</v>
      </c>
      <c r="G810" s="3" t="s">
        <v>4887</v>
      </c>
      <c r="H810" s="21">
        <v>0</v>
      </c>
      <c r="I810" s="21">
        <v>0</v>
      </c>
      <c r="J810" s="21">
        <v>0</v>
      </c>
      <c r="K810" s="22">
        <f t="shared" si="60"/>
        <v>0</v>
      </c>
      <c r="L810" s="23">
        <v>0</v>
      </c>
      <c r="M810" s="21">
        <v>0</v>
      </c>
      <c r="N810" s="21">
        <v>0</v>
      </c>
      <c r="O810" s="21">
        <v>0</v>
      </c>
      <c r="P810" s="22">
        <f t="shared" si="61"/>
        <v>0</v>
      </c>
      <c r="Q810" s="23">
        <v>0</v>
      </c>
      <c r="R810" s="21">
        <v>0</v>
      </c>
      <c r="S810" s="21">
        <v>0</v>
      </c>
      <c r="T810" s="21">
        <v>0</v>
      </c>
      <c r="U810" s="22">
        <f t="shared" si="62"/>
        <v>0</v>
      </c>
      <c r="V810" s="23">
        <v>0</v>
      </c>
      <c r="W810" s="21">
        <v>0</v>
      </c>
      <c r="X810" s="21">
        <v>0</v>
      </c>
      <c r="Y810" s="21">
        <v>0</v>
      </c>
      <c r="Z810" s="22">
        <f t="shared" si="63"/>
        <v>0</v>
      </c>
      <c r="AA810" s="23">
        <v>0</v>
      </c>
      <c r="AB810" s="27">
        <f t="shared" si="64"/>
        <v>0</v>
      </c>
    </row>
    <row r="811" spans="1:28" x14ac:dyDescent="0.25">
      <c r="A811" s="18"/>
      <c r="B811" s="18" t="s">
        <v>3671</v>
      </c>
      <c r="C811" s="18" t="s">
        <v>3672</v>
      </c>
      <c r="D811" s="3" t="s">
        <v>1866</v>
      </c>
      <c r="E811" s="3" t="s">
        <v>4866</v>
      </c>
      <c r="F811" s="3" t="s">
        <v>42</v>
      </c>
      <c r="G811" s="3" t="s">
        <v>4888</v>
      </c>
      <c r="H811" s="21">
        <v>0</v>
      </c>
      <c r="I811" s="21">
        <v>0</v>
      </c>
      <c r="J811" s="21">
        <v>0</v>
      </c>
      <c r="K811" s="22">
        <f t="shared" si="60"/>
        <v>0</v>
      </c>
      <c r="L811" s="23">
        <v>0</v>
      </c>
      <c r="M811" s="21">
        <v>0</v>
      </c>
      <c r="N811" s="21">
        <v>0</v>
      </c>
      <c r="O811" s="21">
        <v>0</v>
      </c>
      <c r="P811" s="22">
        <f t="shared" si="61"/>
        <v>0</v>
      </c>
      <c r="Q811" s="23">
        <v>0</v>
      </c>
      <c r="R811" s="21">
        <v>0</v>
      </c>
      <c r="S811" s="21">
        <v>0</v>
      </c>
      <c r="T811" s="21">
        <v>0</v>
      </c>
      <c r="U811" s="22">
        <f t="shared" si="62"/>
        <v>0</v>
      </c>
      <c r="V811" s="23">
        <v>0</v>
      </c>
      <c r="W811" s="21">
        <v>0</v>
      </c>
      <c r="X811" s="21">
        <v>0</v>
      </c>
      <c r="Y811" s="21">
        <v>0</v>
      </c>
      <c r="Z811" s="22">
        <f t="shared" si="63"/>
        <v>0</v>
      </c>
      <c r="AA811" s="23">
        <v>0</v>
      </c>
      <c r="AB811" s="27">
        <f t="shared" si="64"/>
        <v>0</v>
      </c>
    </row>
    <row r="812" spans="1:28" x14ac:dyDescent="0.25">
      <c r="A812" s="18"/>
      <c r="B812" s="18" t="s">
        <v>3673</v>
      </c>
      <c r="C812" s="18" t="s">
        <v>3674</v>
      </c>
      <c r="D812" s="3" t="s">
        <v>1867</v>
      </c>
      <c r="E812" s="3" t="s">
        <v>4867</v>
      </c>
      <c r="F812" s="3" t="s">
        <v>42</v>
      </c>
      <c r="G812" s="3" t="s">
        <v>4889</v>
      </c>
      <c r="H812" s="21">
        <v>0</v>
      </c>
      <c r="I812" s="21">
        <v>0</v>
      </c>
      <c r="J812" s="21">
        <v>0</v>
      </c>
      <c r="K812" s="22">
        <f t="shared" si="60"/>
        <v>0</v>
      </c>
      <c r="L812" s="23">
        <v>0</v>
      </c>
      <c r="M812" s="21">
        <v>0</v>
      </c>
      <c r="N812" s="21">
        <v>0</v>
      </c>
      <c r="O812" s="21">
        <v>0</v>
      </c>
      <c r="P812" s="22">
        <f t="shared" si="61"/>
        <v>0</v>
      </c>
      <c r="Q812" s="23">
        <v>0</v>
      </c>
      <c r="R812" s="21">
        <v>0</v>
      </c>
      <c r="S812" s="21">
        <v>0</v>
      </c>
      <c r="T812" s="21">
        <v>0</v>
      </c>
      <c r="U812" s="22">
        <f t="shared" si="62"/>
        <v>0</v>
      </c>
      <c r="V812" s="23">
        <v>0</v>
      </c>
      <c r="W812" s="21">
        <v>0</v>
      </c>
      <c r="X812" s="21">
        <v>0</v>
      </c>
      <c r="Y812" s="21">
        <v>0</v>
      </c>
      <c r="Z812" s="22">
        <f t="shared" si="63"/>
        <v>0</v>
      </c>
      <c r="AA812" s="23">
        <v>0</v>
      </c>
      <c r="AB812" s="27">
        <f t="shared" si="64"/>
        <v>0</v>
      </c>
    </row>
    <row r="813" spans="1:28" x14ac:dyDescent="0.25">
      <c r="A813" s="18"/>
      <c r="B813" s="18" t="s">
        <v>3675</v>
      </c>
      <c r="C813" s="18" t="s">
        <v>3676</v>
      </c>
      <c r="D813" s="3" t="s">
        <v>1868</v>
      </c>
      <c r="E813" s="3" t="s">
        <v>4868</v>
      </c>
      <c r="F813" s="3" t="s">
        <v>42</v>
      </c>
      <c r="G813" s="3" t="s">
        <v>4890</v>
      </c>
      <c r="H813" s="21">
        <v>0</v>
      </c>
      <c r="I813" s="21">
        <v>0</v>
      </c>
      <c r="J813" s="21">
        <v>0</v>
      </c>
      <c r="K813" s="22">
        <f t="shared" si="60"/>
        <v>0</v>
      </c>
      <c r="L813" s="23">
        <v>0</v>
      </c>
      <c r="M813" s="21">
        <v>0</v>
      </c>
      <c r="N813" s="21">
        <v>0</v>
      </c>
      <c r="O813" s="21">
        <v>0</v>
      </c>
      <c r="P813" s="22">
        <f t="shared" si="61"/>
        <v>0</v>
      </c>
      <c r="Q813" s="23">
        <v>0</v>
      </c>
      <c r="R813" s="21">
        <v>0</v>
      </c>
      <c r="S813" s="21">
        <v>0</v>
      </c>
      <c r="T813" s="21">
        <v>0</v>
      </c>
      <c r="U813" s="22">
        <f t="shared" si="62"/>
        <v>0</v>
      </c>
      <c r="V813" s="23">
        <v>0</v>
      </c>
      <c r="W813" s="21">
        <v>0</v>
      </c>
      <c r="X813" s="21">
        <v>0</v>
      </c>
      <c r="Y813" s="21">
        <v>0</v>
      </c>
      <c r="Z813" s="22">
        <f t="shared" si="63"/>
        <v>0</v>
      </c>
      <c r="AA813" s="23">
        <v>0</v>
      </c>
      <c r="AB813" s="27">
        <f t="shared" si="64"/>
        <v>0</v>
      </c>
    </row>
    <row r="814" spans="1:28" x14ac:dyDescent="0.25">
      <c r="A814" s="18"/>
      <c r="B814" s="18" t="s">
        <v>3677</v>
      </c>
      <c r="C814" s="18" t="s">
        <v>3678</v>
      </c>
      <c r="D814" s="3" t="s">
        <v>1869</v>
      </c>
      <c r="E814" s="3" t="s">
        <v>4869</v>
      </c>
      <c r="F814" s="3" t="s">
        <v>42</v>
      </c>
      <c r="G814" s="3" t="s">
        <v>4891</v>
      </c>
      <c r="H814" s="21">
        <v>0</v>
      </c>
      <c r="I814" s="21">
        <v>0</v>
      </c>
      <c r="J814" s="21">
        <v>0</v>
      </c>
      <c r="K814" s="22">
        <f t="shared" si="60"/>
        <v>0</v>
      </c>
      <c r="L814" s="23">
        <v>0</v>
      </c>
      <c r="M814" s="21">
        <v>0</v>
      </c>
      <c r="N814" s="21">
        <v>0</v>
      </c>
      <c r="O814" s="21">
        <v>0</v>
      </c>
      <c r="P814" s="22">
        <f t="shared" si="61"/>
        <v>0</v>
      </c>
      <c r="Q814" s="23">
        <v>0</v>
      </c>
      <c r="R814" s="21">
        <v>0</v>
      </c>
      <c r="S814" s="21">
        <v>0</v>
      </c>
      <c r="T814" s="21">
        <v>0</v>
      </c>
      <c r="U814" s="22">
        <f t="shared" si="62"/>
        <v>0</v>
      </c>
      <c r="V814" s="23">
        <v>0</v>
      </c>
      <c r="W814" s="21">
        <v>0</v>
      </c>
      <c r="X814" s="21">
        <v>0</v>
      </c>
      <c r="Y814" s="21">
        <v>0</v>
      </c>
      <c r="Z814" s="22">
        <f t="shared" si="63"/>
        <v>0</v>
      </c>
      <c r="AA814" s="23">
        <v>0</v>
      </c>
      <c r="AB814" s="27">
        <f t="shared" si="64"/>
        <v>0</v>
      </c>
    </row>
    <row r="815" spans="1:28" x14ac:dyDescent="0.25">
      <c r="A815" s="18"/>
      <c r="B815" s="18" t="s">
        <v>3679</v>
      </c>
      <c r="C815" s="18" t="s">
        <v>3680</v>
      </c>
      <c r="D815" s="3" t="s">
        <v>1870</v>
      </c>
      <c r="E815" s="3" t="s">
        <v>4870</v>
      </c>
      <c r="F815" s="3" t="s">
        <v>42</v>
      </c>
      <c r="G815" s="3" t="s">
        <v>4892</v>
      </c>
      <c r="H815" s="21">
        <v>0</v>
      </c>
      <c r="I815" s="21">
        <v>0</v>
      </c>
      <c r="J815" s="21">
        <v>0</v>
      </c>
      <c r="K815" s="22">
        <f t="shared" si="60"/>
        <v>0</v>
      </c>
      <c r="L815" s="23">
        <v>0</v>
      </c>
      <c r="M815" s="21">
        <v>0</v>
      </c>
      <c r="N815" s="21">
        <v>0</v>
      </c>
      <c r="O815" s="21">
        <v>0</v>
      </c>
      <c r="P815" s="22">
        <f t="shared" si="61"/>
        <v>0</v>
      </c>
      <c r="Q815" s="23">
        <v>0</v>
      </c>
      <c r="R815" s="21">
        <v>0</v>
      </c>
      <c r="S815" s="21">
        <v>0</v>
      </c>
      <c r="T815" s="21">
        <v>0</v>
      </c>
      <c r="U815" s="22">
        <f t="shared" si="62"/>
        <v>0</v>
      </c>
      <c r="V815" s="23">
        <v>0</v>
      </c>
      <c r="W815" s="21">
        <v>0</v>
      </c>
      <c r="X815" s="21">
        <v>0</v>
      </c>
      <c r="Y815" s="21">
        <v>0</v>
      </c>
      <c r="Z815" s="22">
        <f t="shared" si="63"/>
        <v>0</v>
      </c>
      <c r="AA815" s="23">
        <v>0</v>
      </c>
      <c r="AB815" s="27">
        <f t="shared" si="64"/>
        <v>0</v>
      </c>
    </row>
    <row r="816" spans="1:28" x14ac:dyDescent="0.25">
      <c r="A816" s="18"/>
      <c r="B816" s="18" t="s">
        <v>3681</v>
      </c>
      <c r="C816" s="18" t="s">
        <v>3682</v>
      </c>
      <c r="D816" s="3" t="s">
        <v>1871</v>
      </c>
      <c r="E816" s="3" t="s">
        <v>4871</v>
      </c>
      <c r="F816" s="3" t="s">
        <v>42</v>
      </c>
      <c r="G816" s="3" t="s">
        <v>4893</v>
      </c>
      <c r="H816" s="21">
        <v>0</v>
      </c>
      <c r="I816" s="21">
        <v>0</v>
      </c>
      <c r="J816" s="21">
        <v>0</v>
      </c>
      <c r="K816" s="22">
        <f t="shared" si="60"/>
        <v>0</v>
      </c>
      <c r="L816" s="23">
        <v>0</v>
      </c>
      <c r="M816" s="21">
        <v>0</v>
      </c>
      <c r="N816" s="21">
        <v>0</v>
      </c>
      <c r="O816" s="21">
        <v>0</v>
      </c>
      <c r="P816" s="22">
        <f t="shared" si="61"/>
        <v>0</v>
      </c>
      <c r="Q816" s="23">
        <v>0</v>
      </c>
      <c r="R816" s="21">
        <v>0</v>
      </c>
      <c r="S816" s="21">
        <v>0</v>
      </c>
      <c r="T816" s="21">
        <v>0</v>
      </c>
      <c r="U816" s="22">
        <f t="shared" si="62"/>
        <v>0</v>
      </c>
      <c r="V816" s="23">
        <v>0</v>
      </c>
      <c r="W816" s="21">
        <v>0</v>
      </c>
      <c r="X816" s="21">
        <v>0</v>
      </c>
      <c r="Y816" s="21">
        <v>0</v>
      </c>
      <c r="Z816" s="22">
        <f t="shared" si="63"/>
        <v>0</v>
      </c>
      <c r="AA816" s="23">
        <v>0</v>
      </c>
      <c r="AB816" s="27">
        <f t="shared" si="64"/>
        <v>0</v>
      </c>
    </row>
    <row r="817" spans="1:28" x14ac:dyDescent="0.25">
      <c r="A817" s="18"/>
      <c r="B817" s="18" t="s">
        <v>3683</v>
      </c>
      <c r="C817" s="18" t="s">
        <v>3684</v>
      </c>
      <c r="D817" s="3" t="s">
        <v>1872</v>
      </c>
      <c r="E817" s="3" t="s">
        <v>4872</v>
      </c>
      <c r="F817" s="3" t="s">
        <v>42</v>
      </c>
      <c r="G817" s="3" t="s">
        <v>4894</v>
      </c>
      <c r="H817" s="21">
        <v>0</v>
      </c>
      <c r="I817" s="21">
        <v>0</v>
      </c>
      <c r="J817" s="21">
        <v>0</v>
      </c>
      <c r="K817" s="22">
        <f t="shared" si="60"/>
        <v>0</v>
      </c>
      <c r="L817" s="23">
        <v>0</v>
      </c>
      <c r="M817" s="21">
        <v>0</v>
      </c>
      <c r="N817" s="21">
        <v>0</v>
      </c>
      <c r="O817" s="21">
        <v>0</v>
      </c>
      <c r="P817" s="22">
        <f t="shared" si="61"/>
        <v>0</v>
      </c>
      <c r="Q817" s="23">
        <v>0</v>
      </c>
      <c r="R817" s="21">
        <v>0</v>
      </c>
      <c r="S817" s="21">
        <v>0</v>
      </c>
      <c r="T817" s="21">
        <v>0</v>
      </c>
      <c r="U817" s="22">
        <f t="shared" si="62"/>
        <v>0</v>
      </c>
      <c r="V817" s="23">
        <v>0</v>
      </c>
      <c r="W817" s="21">
        <v>0</v>
      </c>
      <c r="X817" s="21">
        <v>0</v>
      </c>
      <c r="Y817" s="21">
        <v>0</v>
      </c>
      <c r="Z817" s="22">
        <f t="shared" si="63"/>
        <v>0</v>
      </c>
      <c r="AA817" s="23">
        <v>0</v>
      </c>
      <c r="AB817" s="27">
        <f t="shared" si="64"/>
        <v>0</v>
      </c>
    </row>
    <row r="818" spans="1:28" x14ac:dyDescent="0.25">
      <c r="A818" s="18"/>
      <c r="B818" s="18" t="s">
        <v>3685</v>
      </c>
      <c r="C818" s="18" t="s">
        <v>3686</v>
      </c>
      <c r="D818" s="3" t="s">
        <v>1873</v>
      </c>
      <c r="E818" s="3" t="s">
        <v>4873</v>
      </c>
      <c r="F818" s="3" t="s">
        <v>42</v>
      </c>
      <c r="G818" s="3" t="s">
        <v>4895</v>
      </c>
      <c r="H818" s="21">
        <v>0</v>
      </c>
      <c r="I818" s="21">
        <v>0</v>
      </c>
      <c r="J818" s="21">
        <v>0</v>
      </c>
      <c r="K818" s="22">
        <f t="shared" si="60"/>
        <v>0</v>
      </c>
      <c r="L818" s="23">
        <v>0</v>
      </c>
      <c r="M818" s="21">
        <v>0</v>
      </c>
      <c r="N818" s="21">
        <v>0</v>
      </c>
      <c r="O818" s="21">
        <v>0</v>
      </c>
      <c r="P818" s="22">
        <f t="shared" si="61"/>
        <v>0</v>
      </c>
      <c r="Q818" s="23">
        <v>0</v>
      </c>
      <c r="R818" s="21">
        <v>0</v>
      </c>
      <c r="S818" s="21">
        <v>0</v>
      </c>
      <c r="T818" s="21">
        <v>0</v>
      </c>
      <c r="U818" s="22">
        <f t="shared" si="62"/>
        <v>0</v>
      </c>
      <c r="V818" s="23">
        <v>0</v>
      </c>
      <c r="W818" s="21">
        <v>0</v>
      </c>
      <c r="X818" s="21">
        <v>0</v>
      </c>
      <c r="Y818" s="21">
        <v>0</v>
      </c>
      <c r="Z818" s="22">
        <f t="shared" si="63"/>
        <v>0</v>
      </c>
      <c r="AA818" s="23">
        <v>0</v>
      </c>
      <c r="AB818" s="27">
        <f t="shared" si="64"/>
        <v>0</v>
      </c>
    </row>
    <row r="819" spans="1:28" x14ac:dyDescent="0.25">
      <c r="A819" s="18"/>
      <c r="B819" s="18" t="s">
        <v>3687</v>
      </c>
      <c r="C819" s="18" t="s">
        <v>3688</v>
      </c>
      <c r="D819" s="3" t="s">
        <v>1874</v>
      </c>
      <c r="E819" s="3" t="s">
        <v>4874</v>
      </c>
      <c r="F819" s="3" t="s">
        <v>42</v>
      </c>
      <c r="G819" s="3" t="s">
        <v>4896</v>
      </c>
      <c r="H819" s="21">
        <v>0</v>
      </c>
      <c r="I819" s="21">
        <v>0</v>
      </c>
      <c r="J819" s="21">
        <v>0</v>
      </c>
      <c r="K819" s="22">
        <f t="shared" si="60"/>
        <v>0</v>
      </c>
      <c r="L819" s="23">
        <v>0</v>
      </c>
      <c r="M819" s="21">
        <v>0</v>
      </c>
      <c r="N819" s="21">
        <v>0</v>
      </c>
      <c r="O819" s="21">
        <v>0</v>
      </c>
      <c r="P819" s="22">
        <f t="shared" si="61"/>
        <v>0</v>
      </c>
      <c r="Q819" s="23">
        <v>0</v>
      </c>
      <c r="R819" s="21">
        <v>0</v>
      </c>
      <c r="S819" s="21">
        <v>0</v>
      </c>
      <c r="T819" s="21">
        <v>0</v>
      </c>
      <c r="U819" s="22">
        <f t="shared" si="62"/>
        <v>0</v>
      </c>
      <c r="V819" s="23">
        <v>0</v>
      </c>
      <c r="W819" s="21">
        <v>0</v>
      </c>
      <c r="X819" s="21">
        <v>0</v>
      </c>
      <c r="Y819" s="21">
        <v>0</v>
      </c>
      <c r="Z819" s="22">
        <f t="shared" si="63"/>
        <v>0</v>
      </c>
      <c r="AA819" s="23">
        <v>0</v>
      </c>
      <c r="AB819" s="27">
        <f t="shared" si="64"/>
        <v>0</v>
      </c>
    </row>
    <row r="820" spans="1:28" x14ac:dyDescent="0.25">
      <c r="A820" s="18"/>
      <c r="B820" s="18" t="s">
        <v>3689</v>
      </c>
      <c r="C820" s="18" t="s">
        <v>3690</v>
      </c>
      <c r="D820" s="3" t="s">
        <v>1875</v>
      </c>
      <c r="E820" s="3" t="s">
        <v>4875</v>
      </c>
      <c r="F820" s="3" t="s">
        <v>42</v>
      </c>
      <c r="G820" s="3" t="s">
        <v>4897</v>
      </c>
      <c r="H820" s="21">
        <v>0</v>
      </c>
      <c r="I820" s="21">
        <v>0</v>
      </c>
      <c r="J820" s="21">
        <v>0</v>
      </c>
      <c r="K820" s="22">
        <f t="shared" si="60"/>
        <v>0</v>
      </c>
      <c r="L820" s="23">
        <v>0</v>
      </c>
      <c r="M820" s="21">
        <v>0</v>
      </c>
      <c r="N820" s="21">
        <v>0</v>
      </c>
      <c r="O820" s="21">
        <v>0</v>
      </c>
      <c r="P820" s="22">
        <f t="shared" si="61"/>
        <v>0</v>
      </c>
      <c r="Q820" s="23">
        <v>0</v>
      </c>
      <c r="R820" s="21">
        <v>0</v>
      </c>
      <c r="S820" s="21">
        <v>0</v>
      </c>
      <c r="T820" s="21">
        <v>0</v>
      </c>
      <c r="U820" s="22">
        <f t="shared" si="62"/>
        <v>0</v>
      </c>
      <c r="V820" s="23">
        <v>0</v>
      </c>
      <c r="W820" s="21">
        <v>0</v>
      </c>
      <c r="X820" s="21">
        <v>0</v>
      </c>
      <c r="Y820" s="21">
        <v>0</v>
      </c>
      <c r="Z820" s="22">
        <f t="shared" si="63"/>
        <v>0</v>
      </c>
      <c r="AA820" s="23">
        <v>0</v>
      </c>
      <c r="AB820" s="27">
        <f t="shared" si="64"/>
        <v>0</v>
      </c>
    </row>
    <row r="821" spans="1:28" x14ac:dyDescent="0.25">
      <c r="A821" s="18"/>
      <c r="B821" s="18" t="s">
        <v>3691</v>
      </c>
      <c r="C821" s="18" t="s">
        <v>3692</v>
      </c>
      <c r="D821" s="3" t="s">
        <v>1876</v>
      </c>
      <c r="E821" s="3" t="s">
        <v>4876</v>
      </c>
      <c r="F821" s="3" t="s">
        <v>42</v>
      </c>
      <c r="G821" s="3" t="s">
        <v>4898</v>
      </c>
      <c r="H821" s="21">
        <v>0</v>
      </c>
      <c r="I821" s="21">
        <v>0</v>
      </c>
      <c r="J821" s="21">
        <v>0</v>
      </c>
      <c r="K821" s="22">
        <f t="shared" si="60"/>
        <v>0</v>
      </c>
      <c r="L821" s="23">
        <v>0</v>
      </c>
      <c r="M821" s="21">
        <v>0</v>
      </c>
      <c r="N821" s="21">
        <v>0</v>
      </c>
      <c r="O821" s="21">
        <v>0</v>
      </c>
      <c r="P821" s="22">
        <f t="shared" si="61"/>
        <v>0</v>
      </c>
      <c r="Q821" s="23">
        <v>0</v>
      </c>
      <c r="R821" s="21">
        <v>0</v>
      </c>
      <c r="S821" s="21">
        <v>0</v>
      </c>
      <c r="T821" s="21">
        <v>0</v>
      </c>
      <c r="U821" s="22">
        <f t="shared" si="62"/>
        <v>0</v>
      </c>
      <c r="V821" s="23">
        <v>0</v>
      </c>
      <c r="W821" s="21">
        <v>0</v>
      </c>
      <c r="X821" s="21">
        <v>0</v>
      </c>
      <c r="Y821" s="21">
        <v>0</v>
      </c>
      <c r="Z821" s="22">
        <f t="shared" si="63"/>
        <v>0</v>
      </c>
      <c r="AA821" s="23">
        <v>0</v>
      </c>
      <c r="AB821" s="27">
        <f t="shared" si="64"/>
        <v>0</v>
      </c>
    </row>
    <row r="822" spans="1:28" x14ac:dyDescent="0.25">
      <c r="A822" s="18"/>
      <c r="B822" s="18" t="s">
        <v>3693</v>
      </c>
      <c r="C822" s="18" t="s">
        <v>3694</v>
      </c>
      <c r="D822" s="3" t="s">
        <v>1877</v>
      </c>
      <c r="E822" s="3" t="s">
        <v>4877</v>
      </c>
      <c r="F822" s="3" t="s">
        <v>42</v>
      </c>
      <c r="G822" s="3" t="s">
        <v>4899</v>
      </c>
      <c r="H822" s="21">
        <v>0</v>
      </c>
      <c r="I822" s="21">
        <v>0</v>
      </c>
      <c r="J822" s="21">
        <v>0</v>
      </c>
      <c r="K822" s="22">
        <f t="shared" si="60"/>
        <v>0</v>
      </c>
      <c r="L822" s="23">
        <v>0</v>
      </c>
      <c r="M822" s="21">
        <v>0</v>
      </c>
      <c r="N822" s="21">
        <v>0</v>
      </c>
      <c r="O822" s="21">
        <v>0</v>
      </c>
      <c r="P822" s="22">
        <f t="shared" si="61"/>
        <v>0</v>
      </c>
      <c r="Q822" s="23">
        <v>0</v>
      </c>
      <c r="R822" s="21">
        <v>0</v>
      </c>
      <c r="S822" s="21">
        <v>0</v>
      </c>
      <c r="T822" s="21">
        <v>0</v>
      </c>
      <c r="U822" s="22">
        <f t="shared" si="62"/>
        <v>0</v>
      </c>
      <c r="V822" s="23">
        <v>0</v>
      </c>
      <c r="W822" s="21">
        <v>0</v>
      </c>
      <c r="X822" s="21">
        <v>0</v>
      </c>
      <c r="Y822" s="21">
        <v>0</v>
      </c>
      <c r="Z822" s="22">
        <f t="shared" si="63"/>
        <v>0</v>
      </c>
      <c r="AA822" s="23">
        <v>0</v>
      </c>
      <c r="AB822" s="27">
        <f t="shared" si="64"/>
        <v>0</v>
      </c>
    </row>
    <row r="823" spans="1:28" x14ac:dyDescent="0.25">
      <c r="A823" s="18"/>
      <c r="B823" s="18" t="s">
        <v>3695</v>
      </c>
      <c r="C823" s="18" t="s">
        <v>3696</v>
      </c>
      <c r="D823" s="3" t="s">
        <v>1878</v>
      </c>
      <c r="E823" s="3" t="s">
        <v>4878</v>
      </c>
      <c r="F823" s="3" t="s">
        <v>42</v>
      </c>
      <c r="G823" s="3" t="s">
        <v>4900</v>
      </c>
      <c r="H823" s="21">
        <v>0</v>
      </c>
      <c r="I823" s="21">
        <v>0</v>
      </c>
      <c r="J823" s="21">
        <v>0</v>
      </c>
      <c r="K823" s="22">
        <f t="shared" si="60"/>
        <v>0</v>
      </c>
      <c r="L823" s="23">
        <v>0</v>
      </c>
      <c r="M823" s="21">
        <v>0</v>
      </c>
      <c r="N823" s="21">
        <v>0</v>
      </c>
      <c r="O823" s="21">
        <v>0</v>
      </c>
      <c r="P823" s="22">
        <f t="shared" si="61"/>
        <v>0</v>
      </c>
      <c r="Q823" s="23">
        <v>0</v>
      </c>
      <c r="R823" s="21">
        <v>0</v>
      </c>
      <c r="S823" s="21">
        <v>0</v>
      </c>
      <c r="T823" s="21">
        <v>0</v>
      </c>
      <c r="U823" s="22">
        <f t="shared" si="62"/>
        <v>0</v>
      </c>
      <c r="V823" s="23">
        <v>0</v>
      </c>
      <c r="W823" s="21">
        <v>0</v>
      </c>
      <c r="X823" s="21">
        <v>0</v>
      </c>
      <c r="Y823" s="21">
        <v>0</v>
      </c>
      <c r="Z823" s="22">
        <f t="shared" si="63"/>
        <v>0</v>
      </c>
      <c r="AA823" s="23">
        <v>0</v>
      </c>
      <c r="AB823" s="27">
        <f t="shared" si="64"/>
        <v>0</v>
      </c>
    </row>
    <row r="824" spans="1:28" x14ac:dyDescent="0.25">
      <c r="A824" s="18"/>
      <c r="B824" s="18" t="s">
        <v>3697</v>
      </c>
      <c r="C824" s="18" t="s">
        <v>3698</v>
      </c>
      <c r="D824" s="3" t="s">
        <v>1879</v>
      </c>
      <c r="E824" s="3" t="s">
        <v>4879</v>
      </c>
      <c r="F824" s="3" t="s">
        <v>42</v>
      </c>
      <c r="G824" s="3" t="s">
        <v>4901</v>
      </c>
      <c r="H824" s="21">
        <v>0</v>
      </c>
      <c r="I824" s="21">
        <v>0</v>
      </c>
      <c r="J824" s="21">
        <v>0</v>
      </c>
      <c r="K824" s="22">
        <f t="shared" si="60"/>
        <v>0</v>
      </c>
      <c r="L824" s="23">
        <v>0</v>
      </c>
      <c r="M824" s="21">
        <v>0</v>
      </c>
      <c r="N824" s="21">
        <v>0</v>
      </c>
      <c r="O824" s="21">
        <v>0</v>
      </c>
      <c r="P824" s="22">
        <f t="shared" si="61"/>
        <v>0</v>
      </c>
      <c r="Q824" s="23">
        <v>0</v>
      </c>
      <c r="R824" s="21">
        <v>0</v>
      </c>
      <c r="S824" s="21">
        <v>0</v>
      </c>
      <c r="T824" s="21">
        <v>0</v>
      </c>
      <c r="U824" s="22">
        <f t="shared" si="62"/>
        <v>0</v>
      </c>
      <c r="V824" s="23">
        <v>0</v>
      </c>
      <c r="W824" s="21">
        <v>0</v>
      </c>
      <c r="X824" s="21">
        <v>0</v>
      </c>
      <c r="Y824" s="21">
        <v>0</v>
      </c>
      <c r="Z824" s="22">
        <f t="shared" si="63"/>
        <v>0</v>
      </c>
      <c r="AA824" s="23">
        <v>0</v>
      </c>
      <c r="AB824" s="27">
        <f t="shared" si="64"/>
        <v>0</v>
      </c>
    </row>
    <row r="825" spans="1:28" x14ac:dyDescent="0.25">
      <c r="A825" s="18"/>
      <c r="B825" s="18" t="s">
        <v>3699</v>
      </c>
      <c r="C825" s="18" t="s">
        <v>3700</v>
      </c>
      <c r="D825" s="3" t="s">
        <v>1880</v>
      </c>
      <c r="E825" s="3" t="s">
        <v>4880</v>
      </c>
      <c r="F825" s="3" t="s">
        <v>42</v>
      </c>
      <c r="G825" s="3" t="s">
        <v>4902</v>
      </c>
      <c r="H825" s="21">
        <v>0</v>
      </c>
      <c r="I825" s="21">
        <v>0</v>
      </c>
      <c r="J825" s="21">
        <v>0</v>
      </c>
      <c r="K825" s="22">
        <f t="shared" si="60"/>
        <v>0</v>
      </c>
      <c r="L825" s="23">
        <v>0</v>
      </c>
      <c r="M825" s="21">
        <v>0</v>
      </c>
      <c r="N825" s="21">
        <v>0</v>
      </c>
      <c r="O825" s="21">
        <v>0</v>
      </c>
      <c r="P825" s="22">
        <f t="shared" si="61"/>
        <v>0</v>
      </c>
      <c r="Q825" s="23">
        <v>0</v>
      </c>
      <c r="R825" s="21">
        <v>0</v>
      </c>
      <c r="S825" s="21">
        <v>0</v>
      </c>
      <c r="T825" s="21">
        <v>0</v>
      </c>
      <c r="U825" s="22">
        <f t="shared" si="62"/>
        <v>0</v>
      </c>
      <c r="V825" s="23">
        <v>0</v>
      </c>
      <c r="W825" s="21">
        <v>0</v>
      </c>
      <c r="X825" s="21">
        <v>0</v>
      </c>
      <c r="Y825" s="21">
        <v>0</v>
      </c>
      <c r="Z825" s="22">
        <f t="shared" si="63"/>
        <v>0</v>
      </c>
      <c r="AA825" s="23">
        <v>0</v>
      </c>
      <c r="AB825" s="27">
        <f t="shared" si="64"/>
        <v>0</v>
      </c>
    </row>
    <row r="826" spans="1:28" x14ac:dyDescent="0.25">
      <c r="A826" s="18"/>
      <c r="B826" s="18" t="s">
        <v>3701</v>
      </c>
      <c r="C826" s="18" t="s">
        <v>3702</v>
      </c>
      <c r="D826" s="3" t="s">
        <v>1881</v>
      </c>
      <c r="E826" s="3" t="s">
        <v>4881</v>
      </c>
      <c r="F826" s="3" t="s">
        <v>42</v>
      </c>
      <c r="G826" s="3" t="s">
        <v>4903</v>
      </c>
      <c r="H826" s="21">
        <v>0</v>
      </c>
      <c r="I826" s="21">
        <v>0</v>
      </c>
      <c r="J826" s="21">
        <v>0</v>
      </c>
      <c r="K826" s="22">
        <f t="shared" si="60"/>
        <v>0</v>
      </c>
      <c r="L826" s="23">
        <v>0</v>
      </c>
      <c r="M826" s="21">
        <v>0</v>
      </c>
      <c r="N826" s="21">
        <v>0</v>
      </c>
      <c r="O826" s="21">
        <v>0</v>
      </c>
      <c r="P826" s="22">
        <f t="shared" si="61"/>
        <v>0</v>
      </c>
      <c r="Q826" s="23">
        <v>0</v>
      </c>
      <c r="R826" s="21">
        <v>0</v>
      </c>
      <c r="S826" s="21">
        <v>0</v>
      </c>
      <c r="T826" s="21">
        <v>0</v>
      </c>
      <c r="U826" s="22">
        <f t="shared" si="62"/>
        <v>0</v>
      </c>
      <c r="V826" s="23">
        <v>0</v>
      </c>
      <c r="W826" s="21">
        <v>0</v>
      </c>
      <c r="X826" s="21">
        <v>0</v>
      </c>
      <c r="Y826" s="21">
        <v>0</v>
      </c>
      <c r="Z826" s="22">
        <f t="shared" si="63"/>
        <v>0</v>
      </c>
      <c r="AA826" s="23">
        <v>0</v>
      </c>
      <c r="AB826" s="27">
        <f t="shared" si="64"/>
        <v>0</v>
      </c>
    </row>
    <row r="827" spans="1:28" x14ac:dyDescent="0.25">
      <c r="A827" s="18"/>
      <c r="B827" s="18" t="s">
        <v>3703</v>
      </c>
      <c r="C827" s="18" t="s">
        <v>3704</v>
      </c>
      <c r="D827" s="3" t="s">
        <v>1882</v>
      </c>
      <c r="E827" s="3" t="s">
        <v>4882</v>
      </c>
      <c r="F827" s="3" t="s">
        <v>42</v>
      </c>
      <c r="G827" s="3" t="s">
        <v>4904</v>
      </c>
      <c r="H827" s="21">
        <v>0</v>
      </c>
      <c r="I827" s="21">
        <v>0</v>
      </c>
      <c r="J827" s="21">
        <v>0</v>
      </c>
      <c r="K827" s="22">
        <f t="shared" si="60"/>
        <v>0</v>
      </c>
      <c r="L827" s="23">
        <v>0</v>
      </c>
      <c r="M827" s="21">
        <v>0</v>
      </c>
      <c r="N827" s="21">
        <v>0</v>
      </c>
      <c r="O827" s="21">
        <v>0</v>
      </c>
      <c r="P827" s="22">
        <f t="shared" si="61"/>
        <v>0</v>
      </c>
      <c r="Q827" s="23">
        <v>0</v>
      </c>
      <c r="R827" s="21">
        <v>0</v>
      </c>
      <c r="S827" s="21">
        <v>0</v>
      </c>
      <c r="T827" s="21">
        <v>0</v>
      </c>
      <c r="U827" s="22">
        <f t="shared" si="62"/>
        <v>0</v>
      </c>
      <c r="V827" s="23">
        <v>0</v>
      </c>
      <c r="W827" s="21">
        <v>0</v>
      </c>
      <c r="X827" s="21">
        <v>0</v>
      </c>
      <c r="Y827" s="21">
        <v>0</v>
      </c>
      <c r="Z827" s="22">
        <f t="shared" si="63"/>
        <v>0</v>
      </c>
      <c r="AA827" s="23">
        <v>0</v>
      </c>
      <c r="AB827" s="27">
        <f t="shared" si="64"/>
        <v>0</v>
      </c>
    </row>
    <row r="828" spans="1:28" x14ac:dyDescent="0.25">
      <c r="A828" s="18"/>
      <c r="B828" s="18" t="s">
        <v>3705</v>
      </c>
      <c r="C828" s="18" t="s">
        <v>3706</v>
      </c>
      <c r="D828" s="3" t="s">
        <v>1883</v>
      </c>
      <c r="E828" s="3" t="s">
        <v>4883</v>
      </c>
      <c r="F828" s="3" t="s">
        <v>42</v>
      </c>
      <c r="G828" s="3" t="s">
        <v>4905</v>
      </c>
      <c r="H828" s="21">
        <v>0</v>
      </c>
      <c r="I828" s="21">
        <v>0</v>
      </c>
      <c r="J828" s="21">
        <v>0</v>
      </c>
      <c r="K828" s="22">
        <f t="shared" si="60"/>
        <v>0</v>
      </c>
      <c r="L828" s="23">
        <v>0</v>
      </c>
      <c r="M828" s="21">
        <v>0</v>
      </c>
      <c r="N828" s="21">
        <v>0</v>
      </c>
      <c r="O828" s="21">
        <v>0</v>
      </c>
      <c r="P828" s="22">
        <f t="shared" si="61"/>
        <v>0</v>
      </c>
      <c r="Q828" s="23">
        <v>0</v>
      </c>
      <c r="R828" s="21">
        <v>0</v>
      </c>
      <c r="S828" s="21">
        <v>0</v>
      </c>
      <c r="T828" s="21">
        <v>0</v>
      </c>
      <c r="U828" s="22">
        <f t="shared" si="62"/>
        <v>0</v>
      </c>
      <c r="V828" s="23">
        <v>0</v>
      </c>
      <c r="W828" s="21">
        <v>0</v>
      </c>
      <c r="X828" s="21">
        <v>0</v>
      </c>
      <c r="Y828" s="21">
        <v>0</v>
      </c>
      <c r="Z828" s="22">
        <f t="shared" si="63"/>
        <v>0</v>
      </c>
      <c r="AA828" s="23">
        <v>0</v>
      </c>
      <c r="AB828" s="27">
        <f t="shared" si="64"/>
        <v>0</v>
      </c>
    </row>
    <row r="829" spans="1:28" x14ac:dyDescent="0.25">
      <c r="A829" s="18"/>
      <c r="B829" s="18" t="s">
        <v>3707</v>
      </c>
      <c r="C829" s="18" t="s">
        <v>3708</v>
      </c>
      <c r="D829" s="3" t="s">
        <v>1884</v>
      </c>
      <c r="E829" s="3" t="s">
        <v>4884</v>
      </c>
      <c r="F829" s="3" t="s">
        <v>42</v>
      </c>
      <c r="G829" s="3" t="s">
        <v>4906</v>
      </c>
      <c r="H829" s="21">
        <v>0</v>
      </c>
      <c r="I829" s="21">
        <v>0</v>
      </c>
      <c r="J829" s="21">
        <v>0</v>
      </c>
      <c r="K829" s="22">
        <f t="shared" si="60"/>
        <v>0</v>
      </c>
      <c r="L829" s="23">
        <v>0</v>
      </c>
      <c r="M829" s="21">
        <v>0</v>
      </c>
      <c r="N829" s="21">
        <v>0</v>
      </c>
      <c r="O829" s="21">
        <v>0</v>
      </c>
      <c r="P829" s="22">
        <f t="shared" si="61"/>
        <v>0</v>
      </c>
      <c r="Q829" s="23">
        <v>0</v>
      </c>
      <c r="R829" s="21">
        <v>0</v>
      </c>
      <c r="S829" s="21">
        <v>0</v>
      </c>
      <c r="T829" s="21">
        <v>0</v>
      </c>
      <c r="U829" s="22">
        <f t="shared" si="62"/>
        <v>0</v>
      </c>
      <c r="V829" s="23">
        <v>0</v>
      </c>
      <c r="W829" s="21">
        <v>0</v>
      </c>
      <c r="X829" s="21">
        <v>0</v>
      </c>
      <c r="Y829" s="21">
        <v>0</v>
      </c>
      <c r="Z829" s="22">
        <f t="shared" si="63"/>
        <v>0</v>
      </c>
      <c r="AA829" s="23">
        <v>0</v>
      </c>
      <c r="AB829" s="27">
        <f t="shared" si="64"/>
        <v>0</v>
      </c>
    </row>
    <row r="830" spans="1:28" x14ac:dyDescent="0.25">
      <c r="A830" s="18"/>
      <c r="B830" s="18" t="s">
        <v>3709</v>
      </c>
      <c r="C830" s="18" t="s">
        <v>3710</v>
      </c>
      <c r="D830" s="3" t="s">
        <v>1885</v>
      </c>
      <c r="E830" s="3" t="s">
        <v>4885</v>
      </c>
      <c r="F830" s="3" t="s">
        <v>42</v>
      </c>
      <c r="G830" s="3" t="s">
        <v>4907</v>
      </c>
      <c r="H830" s="21">
        <v>0</v>
      </c>
      <c r="I830" s="21">
        <v>0</v>
      </c>
      <c r="J830" s="21">
        <v>0</v>
      </c>
      <c r="K830" s="22">
        <f t="shared" si="60"/>
        <v>0</v>
      </c>
      <c r="L830" s="23">
        <v>0</v>
      </c>
      <c r="M830" s="21">
        <v>0</v>
      </c>
      <c r="N830" s="21">
        <v>0</v>
      </c>
      <c r="O830" s="21">
        <v>0</v>
      </c>
      <c r="P830" s="22">
        <f t="shared" si="61"/>
        <v>0</v>
      </c>
      <c r="Q830" s="23">
        <v>0</v>
      </c>
      <c r="R830" s="21">
        <v>0</v>
      </c>
      <c r="S830" s="21">
        <v>0</v>
      </c>
      <c r="T830" s="21">
        <v>0</v>
      </c>
      <c r="U830" s="22">
        <f t="shared" si="62"/>
        <v>0</v>
      </c>
      <c r="V830" s="23">
        <v>0</v>
      </c>
      <c r="W830" s="21">
        <v>0</v>
      </c>
      <c r="X830" s="21">
        <v>0</v>
      </c>
      <c r="Y830" s="21">
        <v>0</v>
      </c>
      <c r="Z830" s="22">
        <f t="shared" si="63"/>
        <v>0</v>
      </c>
      <c r="AA830" s="23">
        <v>0</v>
      </c>
      <c r="AB830" s="27">
        <f t="shared" si="64"/>
        <v>0</v>
      </c>
    </row>
    <row r="831" spans="1:28" x14ac:dyDescent="0.25">
      <c r="A831" s="18"/>
      <c r="B831" s="18" t="s">
        <v>3711</v>
      </c>
      <c r="C831" s="18" t="s">
        <v>3712</v>
      </c>
      <c r="D831" s="3" t="s">
        <v>1886</v>
      </c>
      <c r="E831" s="3" t="s">
        <v>4886</v>
      </c>
      <c r="F831" s="3" t="s">
        <v>42</v>
      </c>
      <c r="G831" s="3" t="s">
        <v>4908</v>
      </c>
      <c r="H831" s="21">
        <v>0</v>
      </c>
      <c r="I831" s="21">
        <v>0</v>
      </c>
      <c r="J831" s="21">
        <v>0</v>
      </c>
      <c r="K831" s="22">
        <f t="shared" si="60"/>
        <v>0</v>
      </c>
      <c r="L831" s="23">
        <v>0</v>
      </c>
      <c r="M831" s="21">
        <v>0</v>
      </c>
      <c r="N831" s="21">
        <v>0</v>
      </c>
      <c r="O831" s="21">
        <v>0</v>
      </c>
      <c r="P831" s="22">
        <f t="shared" si="61"/>
        <v>0</v>
      </c>
      <c r="Q831" s="23">
        <v>0</v>
      </c>
      <c r="R831" s="21">
        <v>0</v>
      </c>
      <c r="S831" s="21">
        <v>0</v>
      </c>
      <c r="T831" s="21">
        <v>0</v>
      </c>
      <c r="U831" s="22">
        <f t="shared" si="62"/>
        <v>0</v>
      </c>
      <c r="V831" s="23">
        <v>0</v>
      </c>
      <c r="W831" s="21">
        <v>0</v>
      </c>
      <c r="X831" s="21">
        <v>0</v>
      </c>
      <c r="Y831" s="21">
        <v>0</v>
      </c>
      <c r="Z831" s="22">
        <f t="shared" si="63"/>
        <v>0</v>
      </c>
      <c r="AA831" s="23">
        <v>0</v>
      </c>
      <c r="AB831" s="27">
        <f t="shared" si="64"/>
        <v>0</v>
      </c>
    </row>
    <row r="832" spans="1:28" x14ac:dyDescent="0.25">
      <c r="A832" s="18"/>
      <c r="B832" s="18" t="s">
        <v>3713</v>
      </c>
      <c r="C832" s="18" t="s">
        <v>3714</v>
      </c>
      <c r="D832" s="3" t="s">
        <v>1887</v>
      </c>
      <c r="E832" s="3" t="s">
        <v>4887</v>
      </c>
      <c r="F832" s="3" t="s">
        <v>42</v>
      </c>
      <c r="G832" s="3" t="s">
        <v>4909</v>
      </c>
      <c r="H832" s="21">
        <v>0</v>
      </c>
      <c r="I832" s="21">
        <v>0</v>
      </c>
      <c r="J832" s="21">
        <v>0</v>
      </c>
      <c r="K832" s="22">
        <f t="shared" si="60"/>
        <v>0</v>
      </c>
      <c r="L832" s="23">
        <v>0</v>
      </c>
      <c r="M832" s="21">
        <v>0</v>
      </c>
      <c r="N832" s="21">
        <v>0</v>
      </c>
      <c r="O832" s="21">
        <v>0</v>
      </c>
      <c r="P832" s="22">
        <f t="shared" si="61"/>
        <v>0</v>
      </c>
      <c r="Q832" s="23">
        <v>0</v>
      </c>
      <c r="R832" s="21">
        <v>0</v>
      </c>
      <c r="S832" s="21">
        <v>0</v>
      </c>
      <c r="T832" s="21">
        <v>0</v>
      </c>
      <c r="U832" s="22">
        <f t="shared" si="62"/>
        <v>0</v>
      </c>
      <c r="V832" s="23">
        <v>0</v>
      </c>
      <c r="W832" s="21">
        <v>0</v>
      </c>
      <c r="X832" s="21">
        <v>0</v>
      </c>
      <c r="Y832" s="21">
        <v>0</v>
      </c>
      <c r="Z832" s="22">
        <f t="shared" si="63"/>
        <v>0</v>
      </c>
      <c r="AA832" s="23">
        <v>0</v>
      </c>
      <c r="AB832" s="27">
        <f t="shared" si="64"/>
        <v>0</v>
      </c>
    </row>
    <row r="833" spans="1:28" x14ac:dyDescent="0.25">
      <c r="A833" s="18"/>
      <c r="B833" s="18" t="s">
        <v>3715</v>
      </c>
      <c r="C833" s="18" t="s">
        <v>3716</v>
      </c>
      <c r="D833" s="3" t="s">
        <v>1888</v>
      </c>
      <c r="E833" s="3" t="s">
        <v>4888</v>
      </c>
      <c r="F833" s="3" t="s">
        <v>42</v>
      </c>
      <c r="G833" s="3" t="s">
        <v>4910</v>
      </c>
      <c r="H833" s="21">
        <v>0</v>
      </c>
      <c r="I833" s="21">
        <v>0</v>
      </c>
      <c r="J833" s="21">
        <v>0</v>
      </c>
      <c r="K833" s="22">
        <f t="shared" si="60"/>
        <v>0</v>
      </c>
      <c r="L833" s="23">
        <v>0</v>
      </c>
      <c r="M833" s="21">
        <v>0</v>
      </c>
      <c r="N833" s="21">
        <v>0</v>
      </c>
      <c r="O833" s="21">
        <v>0</v>
      </c>
      <c r="P833" s="22">
        <f t="shared" si="61"/>
        <v>0</v>
      </c>
      <c r="Q833" s="23">
        <v>0</v>
      </c>
      <c r="R833" s="21">
        <v>0</v>
      </c>
      <c r="S833" s="21">
        <v>0</v>
      </c>
      <c r="T833" s="21">
        <v>0</v>
      </c>
      <c r="U833" s="22">
        <f t="shared" si="62"/>
        <v>0</v>
      </c>
      <c r="V833" s="23">
        <v>0</v>
      </c>
      <c r="W833" s="21">
        <v>0</v>
      </c>
      <c r="X833" s="21">
        <v>0</v>
      </c>
      <c r="Y833" s="21">
        <v>0</v>
      </c>
      <c r="Z833" s="22">
        <f t="shared" si="63"/>
        <v>0</v>
      </c>
      <c r="AA833" s="23">
        <v>0</v>
      </c>
      <c r="AB833" s="27">
        <f t="shared" si="64"/>
        <v>0</v>
      </c>
    </row>
    <row r="834" spans="1:28" x14ac:dyDescent="0.25">
      <c r="A834" s="18"/>
      <c r="B834" s="18" t="s">
        <v>3717</v>
      </c>
      <c r="C834" s="18" t="s">
        <v>3718</v>
      </c>
      <c r="D834" s="3" t="s">
        <v>1889</v>
      </c>
      <c r="E834" s="3" t="s">
        <v>4889</v>
      </c>
      <c r="F834" s="3" t="s">
        <v>42</v>
      </c>
      <c r="G834" s="3" t="s">
        <v>4911</v>
      </c>
      <c r="H834" s="21">
        <v>0</v>
      </c>
      <c r="I834" s="21">
        <v>0</v>
      </c>
      <c r="J834" s="21">
        <v>0</v>
      </c>
      <c r="K834" s="22">
        <f t="shared" si="60"/>
        <v>0</v>
      </c>
      <c r="L834" s="23">
        <v>0</v>
      </c>
      <c r="M834" s="21">
        <v>0</v>
      </c>
      <c r="N834" s="21">
        <v>0</v>
      </c>
      <c r="O834" s="21">
        <v>0</v>
      </c>
      <c r="P834" s="22">
        <f t="shared" si="61"/>
        <v>0</v>
      </c>
      <c r="Q834" s="23">
        <v>0</v>
      </c>
      <c r="R834" s="21">
        <v>0</v>
      </c>
      <c r="S834" s="21">
        <v>0</v>
      </c>
      <c r="T834" s="21">
        <v>0</v>
      </c>
      <c r="U834" s="22">
        <f t="shared" si="62"/>
        <v>0</v>
      </c>
      <c r="V834" s="23">
        <v>0</v>
      </c>
      <c r="W834" s="21">
        <v>0</v>
      </c>
      <c r="X834" s="21">
        <v>0</v>
      </c>
      <c r="Y834" s="21">
        <v>0</v>
      </c>
      <c r="Z834" s="22">
        <f t="shared" si="63"/>
        <v>0</v>
      </c>
      <c r="AA834" s="23">
        <v>0</v>
      </c>
      <c r="AB834" s="27">
        <f t="shared" si="64"/>
        <v>0</v>
      </c>
    </row>
    <row r="835" spans="1:28" x14ac:dyDescent="0.25">
      <c r="A835" s="18"/>
      <c r="B835" s="18" t="s">
        <v>3719</v>
      </c>
      <c r="C835" s="18" t="s">
        <v>3720</v>
      </c>
      <c r="D835" s="3" t="s">
        <v>1890</v>
      </c>
      <c r="E835" s="3" t="s">
        <v>4890</v>
      </c>
      <c r="F835" s="3" t="s">
        <v>42</v>
      </c>
      <c r="G835" s="3" t="s">
        <v>4912</v>
      </c>
      <c r="H835" s="21">
        <v>0</v>
      </c>
      <c r="I835" s="21">
        <v>0</v>
      </c>
      <c r="J835" s="21">
        <v>0</v>
      </c>
      <c r="K835" s="22">
        <f t="shared" si="60"/>
        <v>0</v>
      </c>
      <c r="L835" s="23">
        <v>0</v>
      </c>
      <c r="M835" s="21">
        <v>0</v>
      </c>
      <c r="N835" s="21">
        <v>0</v>
      </c>
      <c r="O835" s="21">
        <v>0</v>
      </c>
      <c r="P835" s="22">
        <f t="shared" si="61"/>
        <v>0</v>
      </c>
      <c r="Q835" s="23">
        <v>0</v>
      </c>
      <c r="R835" s="21">
        <v>0</v>
      </c>
      <c r="S835" s="21">
        <v>0</v>
      </c>
      <c r="T835" s="21">
        <v>0</v>
      </c>
      <c r="U835" s="22">
        <f t="shared" si="62"/>
        <v>0</v>
      </c>
      <c r="V835" s="23">
        <v>0</v>
      </c>
      <c r="W835" s="21">
        <v>0</v>
      </c>
      <c r="X835" s="21">
        <v>0</v>
      </c>
      <c r="Y835" s="21">
        <v>0</v>
      </c>
      <c r="Z835" s="22">
        <f t="shared" si="63"/>
        <v>0</v>
      </c>
      <c r="AA835" s="23">
        <v>0</v>
      </c>
      <c r="AB835" s="27">
        <f t="shared" si="64"/>
        <v>0</v>
      </c>
    </row>
    <row r="836" spans="1:28" x14ac:dyDescent="0.25">
      <c r="A836" s="18"/>
      <c r="B836" s="18" t="s">
        <v>3721</v>
      </c>
      <c r="C836" s="18" t="s">
        <v>3722</v>
      </c>
      <c r="D836" s="3" t="s">
        <v>1891</v>
      </c>
      <c r="E836" s="3" t="s">
        <v>4891</v>
      </c>
      <c r="F836" s="3" t="s">
        <v>42</v>
      </c>
      <c r="G836" s="3" t="s">
        <v>4913</v>
      </c>
      <c r="H836" s="21">
        <v>0</v>
      </c>
      <c r="I836" s="21">
        <v>0</v>
      </c>
      <c r="J836" s="21">
        <v>0</v>
      </c>
      <c r="K836" s="22">
        <f t="shared" si="60"/>
        <v>0</v>
      </c>
      <c r="L836" s="23">
        <v>0</v>
      </c>
      <c r="M836" s="21">
        <v>0</v>
      </c>
      <c r="N836" s="21">
        <v>0</v>
      </c>
      <c r="O836" s="21">
        <v>0</v>
      </c>
      <c r="P836" s="22">
        <f t="shared" si="61"/>
        <v>0</v>
      </c>
      <c r="Q836" s="23">
        <v>0</v>
      </c>
      <c r="R836" s="21">
        <v>0</v>
      </c>
      <c r="S836" s="21">
        <v>0</v>
      </c>
      <c r="T836" s="21">
        <v>0</v>
      </c>
      <c r="U836" s="22">
        <f t="shared" si="62"/>
        <v>0</v>
      </c>
      <c r="V836" s="23">
        <v>0</v>
      </c>
      <c r="W836" s="21">
        <v>0</v>
      </c>
      <c r="X836" s="21">
        <v>0</v>
      </c>
      <c r="Y836" s="21">
        <v>0</v>
      </c>
      <c r="Z836" s="22">
        <f t="shared" si="63"/>
        <v>0</v>
      </c>
      <c r="AA836" s="23">
        <v>0</v>
      </c>
      <c r="AB836" s="27">
        <f t="shared" si="64"/>
        <v>0</v>
      </c>
    </row>
    <row r="837" spans="1:28" x14ac:dyDescent="0.25">
      <c r="A837" s="18"/>
      <c r="B837" s="18" t="s">
        <v>3723</v>
      </c>
      <c r="C837" s="18" t="s">
        <v>3724</v>
      </c>
      <c r="D837" s="3" t="s">
        <v>1892</v>
      </c>
      <c r="E837" s="3" t="s">
        <v>4892</v>
      </c>
      <c r="F837" s="3" t="s">
        <v>42</v>
      </c>
      <c r="G837" s="3" t="s">
        <v>4914</v>
      </c>
      <c r="H837" s="21">
        <v>0</v>
      </c>
      <c r="I837" s="21">
        <v>0</v>
      </c>
      <c r="J837" s="21">
        <v>0</v>
      </c>
      <c r="K837" s="22">
        <f t="shared" si="60"/>
        <v>0</v>
      </c>
      <c r="L837" s="23">
        <v>0</v>
      </c>
      <c r="M837" s="21">
        <v>0</v>
      </c>
      <c r="N837" s="21">
        <v>0</v>
      </c>
      <c r="O837" s="21">
        <v>0</v>
      </c>
      <c r="P837" s="22">
        <f t="shared" si="61"/>
        <v>0</v>
      </c>
      <c r="Q837" s="23">
        <v>0</v>
      </c>
      <c r="R837" s="21">
        <v>0</v>
      </c>
      <c r="S837" s="21">
        <v>0</v>
      </c>
      <c r="T837" s="21">
        <v>0</v>
      </c>
      <c r="U837" s="22">
        <f t="shared" si="62"/>
        <v>0</v>
      </c>
      <c r="V837" s="23">
        <v>0</v>
      </c>
      <c r="W837" s="21">
        <v>0</v>
      </c>
      <c r="X837" s="21">
        <v>0</v>
      </c>
      <c r="Y837" s="21">
        <v>0</v>
      </c>
      <c r="Z837" s="22">
        <f t="shared" si="63"/>
        <v>0</v>
      </c>
      <c r="AA837" s="23">
        <v>0</v>
      </c>
      <c r="AB837" s="27">
        <f t="shared" si="64"/>
        <v>0</v>
      </c>
    </row>
    <row r="838" spans="1:28" x14ac:dyDescent="0.25">
      <c r="A838" s="18"/>
      <c r="B838" s="18" t="s">
        <v>3725</v>
      </c>
      <c r="C838" s="18" t="s">
        <v>3726</v>
      </c>
      <c r="D838" s="3" t="s">
        <v>1893</v>
      </c>
      <c r="E838" s="3" t="s">
        <v>4893</v>
      </c>
      <c r="F838" s="3" t="s">
        <v>42</v>
      </c>
      <c r="G838" s="3" t="s">
        <v>4915</v>
      </c>
      <c r="H838" s="21">
        <v>0</v>
      </c>
      <c r="I838" s="21">
        <v>0</v>
      </c>
      <c r="J838" s="21">
        <v>0</v>
      </c>
      <c r="K838" s="22">
        <f t="shared" si="60"/>
        <v>0</v>
      </c>
      <c r="L838" s="23">
        <v>0</v>
      </c>
      <c r="M838" s="21">
        <v>0</v>
      </c>
      <c r="N838" s="21">
        <v>0</v>
      </c>
      <c r="O838" s="21">
        <v>0</v>
      </c>
      <c r="P838" s="22">
        <f t="shared" si="61"/>
        <v>0</v>
      </c>
      <c r="Q838" s="23">
        <v>0</v>
      </c>
      <c r="R838" s="21">
        <v>0</v>
      </c>
      <c r="S838" s="21">
        <v>0</v>
      </c>
      <c r="T838" s="21">
        <v>0</v>
      </c>
      <c r="U838" s="22">
        <f t="shared" si="62"/>
        <v>0</v>
      </c>
      <c r="V838" s="23">
        <v>0</v>
      </c>
      <c r="W838" s="21">
        <v>0</v>
      </c>
      <c r="X838" s="21">
        <v>0</v>
      </c>
      <c r="Y838" s="21">
        <v>0</v>
      </c>
      <c r="Z838" s="22">
        <f t="shared" si="63"/>
        <v>0</v>
      </c>
      <c r="AA838" s="23">
        <v>0</v>
      </c>
      <c r="AB838" s="27">
        <f t="shared" si="64"/>
        <v>0</v>
      </c>
    </row>
    <row r="839" spans="1:28" x14ac:dyDescent="0.25">
      <c r="A839" s="18"/>
      <c r="B839" s="18" t="s">
        <v>3727</v>
      </c>
      <c r="C839" s="18" t="s">
        <v>3728</v>
      </c>
      <c r="D839" s="3" t="s">
        <v>1894</v>
      </c>
      <c r="E839" s="3" t="s">
        <v>4894</v>
      </c>
      <c r="F839" s="3" t="s">
        <v>42</v>
      </c>
      <c r="G839" s="3" t="s">
        <v>4916</v>
      </c>
      <c r="H839" s="21">
        <v>0</v>
      </c>
      <c r="I839" s="21">
        <v>0</v>
      </c>
      <c r="J839" s="21">
        <v>0</v>
      </c>
      <c r="K839" s="22">
        <f t="shared" ref="K839:K902" si="65">SUM(H839:J839)</f>
        <v>0</v>
      </c>
      <c r="L839" s="23">
        <v>0</v>
      </c>
      <c r="M839" s="21">
        <v>0</v>
      </c>
      <c r="N839" s="21">
        <v>0</v>
      </c>
      <c r="O839" s="21">
        <v>0</v>
      </c>
      <c r="P839" s="22">
        <f t="shared" ref="P839:P902" si="66">SUM(M839:O839)</f>
        <v>0</v>
      </c>
      <c r="Q839" s="23">
        <v>0</v>
      </c>
      <c r="R839" s="21">
        <v>0</v>
      </c>
      <c r="S839" s="21">
        <v>0</v>
      </c>
      <c r="T839" s="21">
        <v>0</v>
      </c>
      <c r="U839" s="22">
        <f t="shared" ref="U839:U902" si="67">SUM(R839:T839)</f>
        <v>0</v>
      </c>
      <c r="V839" s="23">
        <v>0</v>
      </c>
      <c r="W839" s="21">
        <v>0</v>
      </c>
      <c r="X839" s="21">
        <v>0</v>
      </c>
      <c r="Y839" s="21">
        <v>0</v>
      </c>
      <c r="Z839" s="22">
        <f t="shared" ref="Z839:Z902" si="68">SUM(W839:Y839)</f>
        <v>0</v>
      </c>
      <c r="AA839" s="23">
        <v>0</v>
      </c>
      <c r="AB839" s="27">
        <f t="shared" ref="AB839:AB902" si="69">(K839+P839+U839+Z839)</f>
        <v>0</v>
      </c>
    </row>
    <row r="840" spans="1:28" x14ac:dyDescent="0.25">
      <c r="A840" s="18"/>
      <c r="B840" s="18" t="s">
        <v>3729</v>
      </c>
      <c r="C840" s="18" t="s">
        <v>3730</v>
      </c>
      <c r="D840" s="3" t="s">
        <v>1895</v>
      </c>
      <c r="E840" s="3" t="s">
        <v>4895</v>
      </c>
      <c r="F840" s="3" t="s">
        <v>42</v>
      </c>
      <c r="G840" s="3" t="s">
        <v>4917</v>
      </c>
      <c r="H840" s="21">
        <v>0</v>
      </c>
      <c r="I840" s="21">
        <v>0</v>
      </c>
      <c r="J840" s="21">
        <v>0</v>
      </c>
      <c r="K840" s="22">
        <f t="shared" si="65"/>
        <v>0</v>
      </c>
      <c r="L840" s="23">
        <v>0</v>
      </c>
      <c r="M840" s="21">
        <v>0</v>
      </c>
      <c r="N840" s="21">
        <v>0</v>
      </c>
      <c r="O840" s="21">
        <v>0</v>
      </c>
      <c r="P840" s="22">
        <f t="shared" si="66"/>
        <v>0</v>
      </c>
      <c r="Q840" s="23">
        <v>0</v>
      </c>
      <c r="R840" s="21">
        <v>0</v>
      </c>
      <c r="S840" s="21">
        <v>0</v>
      </c>
      <c r="T840" s="21">
        <v>0</v>
      </c>
      <c r="U840" s="22">
        <f t="shared" si="67"/>
        <v>0</v>
      </c>
      <c r="V840" s="23">
        <v>0</v>
      </c>
      <c r="W840" s="21">
        <v>0</v>
      </c>
      <c r="X840" s="21">
        <v>0</v>
      </c>
      <c r="Y840" s="21">
        <v>0</v>
      </c>
      <c r="Z840" s="22">
        <f t="shared" si="68"/>
        <v>0</v>
      </c>
      <c r="AA840" s="23">
        <v>0</v>
      </c>
      <c r="AB840" s="27">
        <f t="shared" si="69"/>
        <v>0</v>
      </c>
    </row>
    <row r="841" spans="1:28" x14ac:dyDescent="0.25">
      <c r="A841" s="18"/>
      <c r="B841" s="18" t="s">
        <v>3731</v>
      </c>
      <c r="C841" s="18" t="s">
        <v>3732</v>
      </c>
      <c r="D841" s="3" t="s">
        <v>1896</v>
      </c>
      <c r="E841" s="3" t="s">
        <v>4896</v>
      </c>
      <c r="F841" s="3" t="s">
        <v>42</v>
      </c>
      <c r="G841" s="3" t="s">
        <v>4918</v>
      </c>
      <c r="H841" s="21">
        <v>0</v>
      </c>
      <c r="I841" s="21">
        <v>0</v>
      </c>
      <c r="J841" s="21">
        <v>0</v>
      </c>
      <c r="K841" s="22">
        <f t="shared" si="65"/>
        <v>0</v>
      </c>
      <c r="L841" s="23">
        <v>0</v>
      </c>
      <c r="M841" s="21">
        <v>0</v>
      </c>
      <c r="N841" s="21">
        <v>0</v>
      </c>
      <c r="O841" s="21">
        <v>0</v>
      </c>
      <c r="P841" s="22">
        <f t="shared" si="66"/>
        <v>0</v>
      </c>
      <c r="Q841" s="23">
        <v>0</v>
      </c>
      <c r="R841" s="21">
        <v>0</v>
      </c>
      <c r="S841" s="21">
        <v>0</v>
      </c>
      <c r="T841" s="21">
        <v>0</v>
      </c>
      <c r="U841" s="22">
        <f t="shared" si="67"/>
        <v>0</v>
      </c>
      <c r="V841" s="23">
        <v>0</v>
      </c>
      <c r="W841" s="21">
        <v>0</v>
      </c>
      <c r="X841" s="21">
        <v>0</v>
      </c>
      <c r="Y841" s="21">
        <v>0</v>
      </c>
      <c r="Z841" s="22">
        <f t="shared" si="68"/>
        <v>0</v>
      </c>
      <c r="AA841" s="23">
        <v>0</v>
      </c>
      <c r="AB841" s="27">
        <f t="shared" si="69"/>
        <v>0</v>
      </c>
    </row>
    <row r="842" spans="1:28" x14ac:dyDescent="0.25">
      <c r="A842" s="18"/>
      <c r="B842" s="18" t="s">
        <v>3733</v>
      </c>
      <c r="C842" s="18" t="s">
        <v>3734</v>
      </c>
      <c r="D842" s="3" t="s">
        <v>1897</v>
      </c>
      <c r="E842" s="3" t="s">
        <v>4897</v>
      </c>
      <c r="F842" s="3" t="s">
        <v>42</v>
      </c>
      <c r="G842" s="3" t="s">
        <v>4919</v>
      </c>
      <c r="H842" s="21">
        <v>0</v>
      </c>
      <c r="I842" s="21">
        <v>0</v>
      </c>
      <c r="J842" s="21">
        <v>0</v>
      </c>
      <c r="K842" s="22">
        <f t="shared" si="65"/>
        <v>0</v>
      </c>
      <c r="L842" s="23">
        <v>0</v>
      </c>
      <c r="M842" s="21">
        <v>0</v>
      </c>
      <c r="N842" s="21">
        <v>0</v>
      </c>
      <c r="O842" s="21">
        <v>0</v>
      </c>
      <c r="P842" s="22">
        <f t="shared" si="66"/>
        <v>0</v>
      </c>
      <c r="Q842" s="23">
        <v>0</v>
      </c>
      <c r="R842" s="21">
        <v>0</v>
      </c>
      <c r="S842" s="21">
        <v>0</v>
      </c>
      <c r="T842" s="21">
        <v>0</v>
      </c>
      <c r="U842" s="22">
        <f t="shared" si="67"/>
        <v>0</v>
      </c>
      <c r="V842" s="23">
        <v>0</v>
      </c>
      <c r="W842" s="21">
        <v>0</v>
      </c>
      <c r="X842" s="21">
        <v>0</v>
      </c>
      <c r="Y842" s="21">
        <v>0</v>
      </c>
      <c r="Z842" s="22">
        <f t="shared" si="68"/>
        <v>0</v>
      </c>
      <c r="AA842" s="23">
        <v>0</v>
      </c>
      <c r="AB842" s="27">
        <f t="shared" si="69"/>
        <v>0</v>
      </c>
    </row>
    <row r="843" spans="1:28" x14ac:dyDescent="0.25">
      <c r="A843" s="18"/>
      <c r="B843" s="18" t="s">
        <v>3735</v>
      </c>
      <c r="C843" s="18" t="s">
        <v>3736</v>
      </c>
      <c r="D843" s="3" t="s">
        <v>1898</v>
      </c>
      <c r="E843" s="3" t="s">
        <v>4898</v>
      </c>
      <c r="F843" s="3" t="s">
        <v>42</v>
      </c>
      <c r="G843" s="3" t="s">
        <v>4920</v>
      </c>
      <c r="H843" s="21">
        <v>0</v>
      </c>
      <c r="I843" s="21">
        <v>0</v>
      </c>
      <c r="J843" s="21">
        <v>0</v>
      </c>
      <c r="K843" s="22">
        <f t="shared" si="65"/>
        <v>0</v>
      </c>
      <c r="L843" s="23">
        <v>0</v>
      </c>
      <c r="M843" s="21">
        <v>0</v>
      </c>
      <c r="N843" s="21">
        <v>0</v>
      </c>
      <c r="O843" s="21">
        <v>0</v>
      </c>
      <c r="P843" s="22">
        <f t="shared" si="66"/>
        <v>0</v>
      </c>
      <c r="Q843" s="23">
        <v>0</v>
      </c>
      <c r="R843" s="21">
        <v>0</v>
      </c>
      <c r="S843" s="21">
        <v>0</v>
      </c>
      <c r="T843" s="21">
        <v>0</v>
      </c>
      <c r="U843" s="22">
        <f t="shared" si="67"/>
        <v>0</v>
      </c>
      <c r="V843" s="23">
        <v>0</v>
      </c>
      <c r="W843" s="21">
        <v>0</v>
      </c>
      <c r="X843" s="21">
        <v>0</v>
      </c>
      <c r="Y843" s="21">
        <v>0</v>
      </c>
      <c r="Z843" s="22">
        <f t="shared" si="68"/>
        <v>0</v>
      </c>
      <c r="AA843" s="23">
        <v>0</v>
      </c>
      <c r="AB843" s="27">
        <f t="shared" si="69"/>
        <v>0</v>
      </c>
    </row>
    <row r="844" spans="1:28" x14ac:dyDescent="0.25">
      <c r="A844" s="18"/>
      <c r="B844" s="18" t="s">
        <v>3737</v>
      </c>
      <c r="C844" s="18" t="s">
        <v>3738</v>
      </c>
      <c r="D844" s="3" t="s">
        <v>1899</v>
      </c>
      <c r="E844" s="3" t="s">
        <v>4899</v>
      </c>
      <c r="F844" s="3" t="s">
        <v>42</v>
      </c>
      <c r="G844" s="3" t="s">
        <v>4921</v>
      </c>
      <c r="H844" s="21">
        <v>0</v>
      </c>
      <c r="I844" s="21">
        <v>0</v>
      </c>
      <c r="J844" s="21">
        <v>0</v>
      </c>
      <c r="K844" s="22">
        <f t="shared" si="65"/>
        <v>0</v>
      </c>
      <c r="L844" s="23">
        <v>0</v>
      </c>
      <c r="M844" s="21">
        <v>0</v>
      </c>
      <c r="N844" s="21">
        <v>0</v>
      </c>
      <c r="O844" s="21">
        <v>0</v>
      </c>
      <c r="P844" s="22">
        <f t="shared" si="66"/>
        <v>0</v>
      </c>
      <c r="Q844" s="23">
        <v>0</v>
      </c>
      <c r="R844" s="21">
        <v>0</v>
      </c>
      <c r="S844" s="21">
        <v>0</v>
      </c>
      <c r="T844" s="21">
        <v>0</v>
      </c>
      <c r="U844" s="22">
        <f t="shared" si="67"/>
        <v>0</v>
      </c>
      <c r="V844" s="23">
        <v>0</v>
      </c>
      <c r="W844" s="21">
        <v>0</v>
      </c>
      <c r="X844" s="21">
        <v>0</v>
      </c>
      <c r="Y844" s="21">
        <v>0</v>
      </c>
      <c r="Z844" s="22">
        <f t="shared" si="68"/>
        <v>0</v>
      </c>
      <c r="AA844" s="23">
        <v>0</v>
      </c>
      <c r="AB844" s="27">
        <f t="shared" si="69"/>
        <v>0</v>
      </c>
    </row>
    <row r="845" spans="1:28" x14ac:dyDescent="0.25">
      <c r="A845" s="18"/>
      <c r="B845" s="18" t="s">
        <v>3739</v>
      </c>
      <c r="C845" s="18" t="s">
        <v>3740</v>
      </c>
      <c r="D845" s="3" t="s">
        <v>1900</v>
      </c>
      <c r="E845" s="3" t="s">
        <v>4900</v>
      </c>
      <c r="F845" s="3" t="s">
        <v>42</v>
      </c>
      <c r="G845" s="3" t="s">
        <v>4922</v>
      </c>
      <c r="H845" s="21">
        <v>0</v>
      </c>
      <c r="I845" s="21">
        <v>0</v>
      </c>
      <c r="J845" s="21">
        <v>0</v>
      </c>
      <c r="K845" s="22">
        <f t="shared" si="65"/>
        <v>0</v>
      </c>
      <c r="L845" s="23">
        <v>0</v>
      </c>
      <c r="M845" s="21">
        <v>0</v>
      </c>
      <c r="N845" s="21">
        <v>0</v>
      </c>
      <c r="O845" s="21">
        <v>0</v>
      </c>
      <c r="P845" s="22">
        <f t="shared" si="66"/>
        <v>0</v>
      </c>
      <c r="Q845" s="23">
        <v>0</v>
      </c>
      <c r="R845" s="21">
        <v>0</v>
      </c>
      <c r="S845" s="21">
        <v>0</v>
      </c>
      <c r="T845" s="21">
        <v>0</v>
      </c>
      <c r="U845" s="22">
        <f t="shared" si="67"/>
        <v>0</v>
      </c>
      <c r="V845" s="23">
        <v>0</v>
      </c>
      <c r="W845" s="21">
        <v>0</v>
      </c>
      <c r="X845" s="21">
        <v>0</v>
      </c>
      <c r="Y845" s="21">
        <v>0</v>
      </c>
      <c r="Z845" s="22">
        <f t="shared" si="68"/>
        <v>0</v>
      </c>
      <c r="AA845" s="23">
        <v>0</v>
      </c>
      <c r="AB845" s="27">
        <f t="shared" si="69"/>
        <v>0</v>
      </c>
    </row>
    <row r="846" spans="1:28" x14ac:dyDescent="0.25">
      <c r="A846" s="18"/>
      <c r="B846" s="18" t="s">
        <v>3741</v>
      </c>
      <c r="C846" s="18" t="s">
        <v>3742</v>
      </c>
      <c r="D846" s="3" t="s">
        <v>1901</v>
      </c>
      <c r="E846" s="3" t="s">
        <v>4901</v>
      </c>
      <c r="F846" s="3" t="s">
        <v>42</v>
      </c>
      <c r="G846" s="3" t="s">
        <v>4923</v>
      </c>
      <c r="H846" s="21">
        <v>0</v>
      </c>
      <c r="I846" s="21">
        <v>0</v>
      </c>
      <c r="J846" s="21">
        <v>0</v>
      </c>
      <c r="K846" s="22">
        <f t="shared" si="65"/>
        <v>0</v>
      </c>
      <c r="L846" s="23">
        <v>0</v>
      </c>
      <c r="M846" s="21">
        <v>0</v>
      </c>
      <c r="N846" s="21">
        <v>0</v>
      </c>
      <c r="O846" s="21">
        <v>0</v>
      </c>
      <c r="P846" s="22">
        <f t="shared" si="66"/>
        <v>0</v>
      </c>
      <c r="Q846" s="23">
        <v>0</v>
      </c>
      <c r="R846" s="21">
        <v>0</v>
      </c>
      <c r="S846" s="21">
        <v>0</v>
      </c>
      <c r="T846" s="21">
        <v>0</v>
      </c>
      <c r="U846" s="22">
        <f t="shared" si="67"/>
        <v>0</v>
      </c>
      <c r="V846" s="23">
        <v>0</v>
      </c>
      <c r="W846" s="21">
        <v>0</v>
      </c>
      <c r="X846" s="21">
        <v>0</v>
      </c>
      <c r="Y846" s="21">
        <v>0</v>
      </c>
      <c r="Z846" s="22">
        <f t="shared" si="68"/>
        <v>0</v>
      </c>
      <c r="AA846" s="23">
        <v>0</v>
      </c>
      <c r="AB846" s="27">
        <f t="shared" si="69"/>
        <v>0</v>
      </c>
    </row>
    <row r="847" spans="1:28" x14ac:dyDescent="0.25">
      <c r="A847" s="18"/>
      <c r="B847" s="18" t="s">
        <v>3743</v>
      </c>
      <c r="C847" s="18" t="s">
        <v>3744</v>
      </c>
      <c r="D847" s="3" t="s">
        <v>1902</v>
      </c>
      <c r="E847" s="3" t="s">
        <v>4902</v>
      </c>
      <c r="F847" s="3" t="s">
        <v>42</v>
      </c>
      <c r="G847" s="3" t="s">
        <v>4924</v>
      </c>
      <c r="H847" s="21">
        <v>0</v>
      </c>
      <c r="I847" s="21">
        <v>0</v>
      </c>
      <c r="J847" s="21">
        <v>0</v>
      </c>
      <c r="K847" s="22">
        <f t="shared" si="65"/>
        <v>0</v>
      </c>
      <c r="L847" s="23">
        <v>0</v>
      </c>
      <c r="M847" s="21">
        <v>0</v>
      </c>
      <c r="N847" s="21">
        <v>0</v>
      </c>
      <c r="O847" s="21">
        <v>0</v>
      </c>
      <c r="P847" s="22">
        <f t="shared" si="66"/>
        <v>0</v>
      </c>
      <c r="Q847" s="23">
        <v>0</v>
      </c>
      <c r="R847" s="21">
        <v>0</v>
      </c>
      <c r="S847" s="21">
        <v>0</v>
      </c>
      <c r="T847" s="21">
        <v>0</v>
      </c>
      <c r="U847" s="22">
        <f t="shared" si="67"/>
        <v>0</v>
      </c>
      <c r="V847" s="23">
        <v>0</v>
      </c>
      <c r="W847" s="21">
        <v>0</v>
      </c>
      <c r="X847" s="21">
        <v>0</v>
      </c>
      <c r="Y847" s="21">
        <v>0</v>
      </c>
      <c r="Z847" s="22">
        <f t="shared" si="68"/>
        <v>0</v>
      </c>
      <c r="AA847" s="23">
        <v>0</v>
      </c>
      <c r="AB847" s="27">
        <f t="shared" si="69"/>
        <v>0</v>
      </c>
    </row>
    <row r="848" spans="1:28" x14ac:dyDescent="0.25">
      <c r="A848" s="18"/>
      <c r="B848" s="18" t="s">
        <v>3745</v>
      </c>
      <c r="C848" s="18" t="s">
        <v>3746</v>
      </c>
      <c r="D848" s="3" t="s">
        <v>1903</v>
      </c>
      <c r="E848" s="3" t="s">
        <v>4903</v>
      </c>
      <c r="F848" s="3" t="s">
        <v>42</v>
      </c>
      <c r="G848" s="3" t="s">
        <v>4925</v>
      </c>
      <c r="H848" s="21">
        <v>0</v>
      </c>
      <c r="I848" s="21">
        <v>0</v>
      </c>
      <c r="J848" s="21">
        <v>0</v>
      </c>
      <c r="K848" s="22">
        <f t="shared" si="65"/>
        <v>0</v>
      </c>
      <c r="L848" s="23">
        <v>0</v>
      </c>
      <c r="M848" s="21">
        <v>0</v>
      </c>
      <c r="N848" s="21">
        <v>0</v>
      </c>
      <c r="O848" s="21">
        <v>0</v>
      </c>
      <c r="P848" s="22">
        <f t="shared" si="66"/>
        <v>0</v>
      </c>
      <c r="Q848" s="23">
        <v>0</v>
      </c>
      <c r="R848" s="21">
        <v>0</v>
      </c>
      <c r="S848" s="21">
        <v>0</v>
      </c>
      <c r="T848" s="21">
        <v>0</v>
      </c>
      <c r="U848" s="22">
        <f t="shared" si="67"/>
        <v>0</v>
      </c>
      <c r="V848" s="23">
        <v>0</v>
      </c>
      <c r="W848" s="21">
        <v>0</v>
      </c>
      <c r="X848" s="21">
        <v>0</v>
      </c>
      <c r="Y848" s="21">
        <v>0</v>
      </c>
      <c r="Z848" s="22">
        <f t="shared" si="68"/>
        <v>0</v>
      </c>
      <c r="AA848" s="23">
        <v>0</v>
      </c>
      <c r="AB848" s="27">
        <f t="shared" si="69"/>
        <v>0</v>
      </c>
    </row>
    <row r="849" spans="1:28" x14ac:dyDescent="0.25">
      <c r="A849" s="18"/>
      <c r="B849" s="18" t="s">
        <v>3747</v>
      </c>
      <c r="C849" s="18" t="s">
        <v>3748</v>
      </c>
      <c r="D849" s="3" t="s">
        <v>1904</v>
      </c>
      <c r="E849" s="3" t="s">
        <v>4904</v>
      </c>
      <c r="F849" s="3" t="s">
        <v>42</v>
      </c>
      <c r="G849" s="3" t="s">
        <v>4926</v>
      </c>
      <c r="H849" s="21">
        <v>0</v>
      </c>
      <c r="I849" s="21">
        <v>0</v>
      </c>
      <c r="J849" s="21">
        <v>0</v>
      </c>
      <c r="K849" s="22">
        <f t="shared" si="65"/>
        <v>0</v>
      </c>
      <c r="L849" s="23">
        <v>0</v>
      </c>
      <c r="M849" s="21">
        <v>0</v>
      </c>
      <c r="N849" s="21">
        <v>0</v>
      </c>
      <c r="O849" s="21">
        <v>0</v>
      </c>
      <c r="P849" s="22">
        <f t="shared" si="66"/>
        <v>0</v>
      </c>
      <c r="Q849" s="23">
        <v>0</v>
      </c>
      <c r="R849" s="21">
        <v>0</v>
      </c>
      <c r="S849" s="21">
        <v>0</v>
      </c>
      <c r="T849" s="21">
        <v>0</v>
      </c>
      <c r="U849" s="22">
        <f t="shared" si="67"/>
        <v>0</v>
      </c>
      <c r="V849" s="23">
        <v>0</v>
      </c>
      <c r="W849" s="21">
        <v>0</v>
      </c>
      <c r="X849" s="21">
        <v>0</v>
      </c>
      <c r="Y849" s="21">
        <v>0</v>
      </c>
      <c r="Z849" s="22">
        <f t="shared" si="68"/>
        <v>0</v>
      </c>
      <c r="AA849" s="23">
        <v>0</v>
      </c>
      <c r="AB849" s="27">
        <f t="shared" si="69"/>
        <v>0</v>
      </c>
    </row>
    <row r="850" spans="1:28" x14ac:dyDescent="0.25">
      <c r="A850" s="18"/>
      <c r="B850" s="18" t="s">
        <v>3749</v>
      </c>
      <c r="C850" s="18" t="s">
        <v>3750</v>
      </c>
      <c r="D850" s="3" t="s">
        <v>1905</v>
      </c>
      <c r="E850" s="3" t="s">
        <v>4905</v>
      </c>
      <c r="F850" s="3" t="s">
        <v>42</v>
      </c>
      <c r="G850" s="3" t="s">
        <v>4927</v>
      </c>
      <c r="H850" s="21">
        <v>0</v>
      </c>
      <c r="I850" s="21">
        <v>0</v>
      </c>
      <c r="J850" s="21">
        <v>0</v>
      </c>
      <c r="K850" s="22">
        <f t="shared" si="65"/>
        <v>0</v>
      </c>
      <c r="L850" s="23">
        <v>0</v>
      </c>
      <c r="M850" s="21">
        <v>0</v>
      </c>
      <c r="N850" s="21">
        <v>0</v>
      </c>
      <c r="O850" s="21">
        <v>0</v>
      </c>
      <c r="P850" s="22">
        <f t="shared" si="66"/>
        <v>0</v>
      </c>
      <c r="Q850" s="23">
        <v>0</v>
      </c>
      <c r="R850" s="21">
        <v>0</v>
      </c>
      <c r="S850" s="21">
        <v>0</v>
      </c>
      <c r="T850" s="21">
        <v>0</v>
      </c>
      <c r="U850" s="22">
        <f t="shared" si="67"/>
        <v>0</v>
      </c>
      <c r="V850" s="23">
        <v>0</v>
      </c>
      <c r="W850" s="21">
        <v>0</v>
      </c>
      <c r="X850" s="21">
        <v>0</v>
      </c>
      <c r="Y850" s="21">
        <v>0</v>
      </c>
      <c r="Z850" s="22">
        <f t="shared" si="68"/>
        <v>0</v>
      </c>
      <c r="AA850" s="23">
        <v>0</v>
      </c>
      <c r="AB850" s="27">
        <f t="shared" si="69"/>
        <v>0</v>
      </c>
    </row>
    <row r="851" spans="1:28" x14ac:dyDescent="0.25">
      <c r="A851" s="18"/>
      <c r="B851" s="18" t="s">
        <v>3751</v>
      </c>
      <c r="C851" s="18" t="s">
        <v>3752</v>
      </c>
      <c r="D851" s="3" t="s">
        <v>1906</v>
      </c>
      <c r="E851" s="3" t="s">
        <v>4906</v>
      </c>
      <c r="F851" s="3" t="s">
        <v>42</v>
      </c>
      <c r="G851" s="3" t="s">
        <v>4928</v>
      </c>
      <c r="H851" s="21">
        <v>0</v>
      </c>
      <c r="I851" s="21">
        <v>0</v>
      </c>
      <c r="J851" s="21">
        <v>0</v>
      </c>
      <c r="K851" s="22">
        <f t="shared" si="65"/>
        <v>0</v>
      </c>
      <c r="L851" s="23">
        <v>0</v>
      </c>
      <c r="M851" s="21">
        <v>0</v>
      </c>
      <c r="N851" s="21">
        <v>0</v>
      </c>
      <c r="O851" s="21">
        <v>0</v>
      </c>
      <c r="P851" s="22">
        <f t="shared" si="66"/>
        <v>0</v>
      </c>
      <c r="Q851" s="23">
        <v>0</v>
      </c>
      <c r="R851" s="21">
        <v>0</v>
      </c>
      <c r="S851" s="21">
        <v>0</v>
      </c>
      <c r="T851" s="21">
        <v>0</v>
      </c>
      <c r="U851" s="22">
        <f t="shared" si="67"/>
        <v>0</v>
      </c>
      <c r="V851" s="23">
        <v>0</v>
      </c>
      <c r="W851" s="21">
        <v>0</v>
      </c>
      <c r="X851" s="21">
        <v>0</v>
      </c>
      <c r="Y851" s="21">
        <v>0</v>
      </c>
      <c r="Z851" s="22">
        <f t="shared" si="68"/>
        <v>0</v>
      </c>
      <c r="AA851" s="23">
        <v>0</v>
      </c>
      <c r="AB851" s="27">
        <f t="shared" si="69"/>
        <v>0</v>
      </c>
    </row>
    <row r="852" spans="1:28" x14ac:dyDescent="0.25">
      <c r="A852" s="18"/>
      <c r="B852" s="18" t="s">
        <v>3753</v>
      </c>
      <c r="C852" s="18" t="s">
        <v>3754</v>
      </c>
      <c r="D852" s="3" t="s">
        <v>1907</v>
      </c>
      <c r="E852" s="3" t="s">
        <v>4907</v>
      </c>
      <c r="F852" s="3" t="s">
        <v>42</v>
      </c>
      <c r="G852" s="3" t="s">
        <v>4929</v>
      </c>
      <c r="H852" s="21">
        <v>0</v>
      </c>
      <c r="I852" s="21">
        <v>0</v>
      </c>
      <c r="J852" s="21">
        <v>0</v>
      </c>
      <c r="K852" s="22">
        <f t="shared" si="65"/>
        <v>0</v>
      </c>
      <c r="L852" s="23">
        <v>0</v>
      </c>
      <c r="M852" s="21">
        <v>0</v>
      </c>
      <c r="N852" s="21">
        <v>0</v>
      </c>
      <c r="O852" s="21">
        <v>0</v>
      </c>
      <c r="P852" s="22">
        <f t="shared" si="66"/>
        <v>0</v>
      </c>
      <c r="Q852" s="23">
        <v>0</v>
      </c>
      <c r="R852" s="21">
        <v>0</v>
      </c>
      <c r="S852" s="21">
        <v>0</v>
      </c>
      <c r="T852" s="21">
        <v>0</v>
      </c>
      <c r="U852" s="22">
        <f t="shared" si="67"/>
        <v>0</v>
      </c>
      <c r="V852" s="23">
        <v>0</v>
      </c>
      <c r="W852" s="21">
        <v>0</v>
      </c>
      <c r="X852" s="21">
        <v>0</v>
      </c>
      <c r="Y852" s="21">
        <v>0</v>
      </c>
      <c r="Z852" s="22">
        <f t="shared" si="68"/>
        <v>0</v>
      </c>
      <c r="AA852" s="23">
        <v>0</v>
      </c>
      <c r="AB852" s="27">
        <f t="shared" si="69"/>
        <v>0</v>
      </c>
    </row>
    <row r="853" spans="1:28" x14ac:dyDescent="0.25">
      <c r="A853" s="18"/>
      <c r="B853" s="18" t="s">
        <v>3755</v>
      </c>
      <c r="C853" s="18" t="s">
        <v>3756</v>
      </c>
      <c r="D853" s="3" t="s">
        <v>1908</v>
      </c>
      <c r="E853" s="3" t="s">
        <v>4908</v>
      </c>
      <c r="F853" s="3" t="s">
        <v>42</v>
      </c>
      <c r="G853" s="3" t="s">
        <v>4930</v>
      </c>
      <c r="H853" s="21">
        <v>0</v>
      </c>
      <c r="I853" s="21">
        <v>0</v>
      </c>
      <c r="J853" s="21">
        <v>0</v>
      </c>
      <c r="K853" s="22">
        <f t="shared" si="65"/>
        <v>0</v>
      </c>
      <c r="L853" s="23">
        <v>0</v>
      </c>
      <c r="M853" s="21">
        <v>0</v>
      </c>
      <c r="N853" s="21">
        <v>0</v>
      </c>
      <c r="O853" s="21">
        <v>0</v>
      </c>
      <c r="P853" s="22">
        <f t="shared" si="66"/>
        <v>0</v>
      </c>
      <c r="Q853" s="23">
        <v>0</v>
      </c>
      <c r="R853" s="21">
        <v>0</v>
      </c>
      <c r="S853" s="21">
        <v>0</v>
      </c>
      <c r="T853" s="21">
        <v>0</v>
      </c>
      <c r="U853" s="22">
        <f t="shared" si="67"/>
        <v>0</v>
      </c>
      <c r="V853" s="23">
        <v>0</v>
      </c>
      <c r="W853" s="21">
        <v>0</v>
      </c>
      <c r="X853" s="21">
        <v>0</v>
      </c>
      <c r="Y853" s="21">
        <v>0</v>
      </c>
      <c r="Z853" s="22">
        <f t="shared" si="68"/>
        <v>0</v>
      </c>
      <c r="AA853" s="23">
        <v>0</v>
      </c>
      <c r="AB853" s="27">
        <f t="shared" si="69"/>
        <v>0</v>
      </c>
    </row>
    <row r="854" spans="1:28" x14ac:dyDescent="0.25">
      <c r="A854" s="18"/>
      <c r="B854" s="18" t="s">
        <v>3757</v>
      </c>
      <c r="C854" s="18" t="s">
        <v>3758</v>
      </c>
      <c r="D854" s="3" t="s">
        <v>1909</v>
      </c>
      <c r="E854" s="3" t="s">
        <v>4909</v>
      </c>
      <c r="F854" s="3" t="s">
        <v>42</v>
      </c>
      <c r="G854" s="3" t="s">
        <v>4931</v>
      </c>
      <c r="H854" s="21">
        <v>0</v>
      </c>
      <c r="I854" s="21">
        <v>0</v>
      </c>
      <c r="J854" s="21">
        <v>0</v>
      </c>
      <c r="K854" s="22">
        <f t="shared" si="65"/>
        <v>0</v>
      </c>
      <c r="L854" s="23">
        <v>0</v>
      </c>
      <c r="M854" s="21">
        <v>0</v>
      </c>
      <c r="N854" s="21">
        <v>0</v>
      </c>
      <c r="O854" s="21">
        <v>0</v>
      </c>
      <c r="P854" s="22">
        <f t="shared" si="66"/>
        <v>0</v>
      </c>
      <c r="Q854" s="23">
        <v>0</v>
      </c>
      <c r="R854" s="21">
        <v>0</v>
      </c>
      <c r="S854" s="21">
        <v>0</v>
      </c>
      <c r="T854" s="21">
        <v>0</v>
      </c>
      <c r="U854" s="22">
        <f t="shared" si="67"/>
        <v>0</v>
      </c>
      <c r="V854" s="23">
        <v>0</v>
      </c>
      <c r="W854" s="21">
        <v>0</v>
      </c>
      <c r="X854" s="21">
        <v>0</v>
      </c>
      <c r="Y854" s="21">
        <v>0</v>
      </c>
      <c r="Z854" s="22">
        <f t="shared" si="68"/>
        <v>0</v>
      </c>
      <c r="AA854" s="23">
        <v>0</v>
      </c>
      <c r="AB854" s="27">
        <f t="shared" si="69"/>
        <v>0</v>
      </c>
    </row>
    <row r="855" spans="1:28" x14ac:dyDescent="0.25">
      <c r="A855" s="18"/>
      <c r="B855" s="18" t="s">
        <v>3759</v>
      </c>
      <c r="C855" s="18" t="s">
        <v>3760</v>
      </c>
      <c r="D855" s="3" t="s">
        <v>1910</v>
      </c>
      <c r="E855" s="3" t="s">
        <v>4910</v>
      </c>
      <c r="F855" s="3" t="s">
        <v>42</v>
      </c>
      <c r="G855" s="3" t="s">
        <v>4932</v>
      </c>
      <c r="H855" s="21">
        <v>0</v>
      </c>
      <c r="I855" s="21">
        <v>0</v>
      </c>
      <c r="J855" s="21">
        <v>0</v>
      </c>
      <c r="K855" s="22">
        <f t="shared" si="65"/>
        <v>0</v>
      </c>
      <c r="L855" s="23">
        <v>0</v>
      </c>
      <c r="M855" s="21">
        <v>0</v>
      </c>
      <c r="N855" s="21">
        <v>0</v>
      </c>
      <c r="O855" s="21">
        <v>0</v>
      </c>
      <c r="P855" s="22">
        <f t="shared" si="66"/>
        <v>0</v>
      </c>
      <c r="Q855" s="23">
        <v>0</v>
      </c>
      <c r="R855" s="21">
        <v>0</v>
      </c>
      <c r="S855" s="21">
        <v>0</v>
      </c>
      <c r="T855" s="21">
        <v>0</v>
      </c>
      <c r="U855" s="22">
        <f t="shared" si="67"/>
        <v>0</v>
      </c>
      <c r="V855" s="23">
        <v>0</v>
      </c>
      <c r="W855" s="21">
        <v>0</v>
      </c>
      <c r="X855" s="21">
        <v>0</v>
      </c>
      <c r="Y855" s="21">
        <v>0</v>
      </c>
      <c r="Z855" s="22">
        <f t="shared" si="68"/>
        <v>0</v>
      </c>
      <c r="AA855" s="23">
        <v>0</v>
      </c>
      <c r="AB855" s="27">
        <f t="shared" si="69"/>
        <v>0</v>
      </c>
    </row>
    <row r="856" spans="1:28" x14ac:dyDescent="0.25">
      <c r="A856" s="18"/>
      <c r="B856" s="18" t="s">
        <v>3761</v>
      </c>
      <c r="C856" s="18" t="s">
        <v>3762</v>
      </c>
      <c r="D856" s="3" t="s">
        <v>1911</v>
      </c>
      <c r="E856" s="3" t="s">
        <v>4911</v>
      </c>
      <c r="F856" s="3" t="s">
        <v>42</v>
      </c>
      <c r="G856" s="3" t="s">
        <v>4933</v>
      </c>
      <c r="H856" s="21">
        <v>0</v>
      </c>
      <c r="I856" s="21">
        <v>0</v>
      </c>
      <c r="J856" s="21">
        <v>0</v>
      </c>
      <c r="K856" s="22">
        <f t="shared" si="65"/>
        <v>0</v>
      </c>
      <c r="L856" s="23">
        <v>0</v>
      </c>
      <c r="M856" s="21">
        <v>0</v>
      </c>
      <c r="N856" s="21">
        <v>0</v>
      </c>
      <c r="O856" s="21">
        <v>0</v>
      </c>
      <c r="P856" s="22">
        <f t="shared" si="66"/>
        <v>0</v>
      </c>
      <c r="Q856" s="23">
        <v>0</v>
      </c>
      <c r="R856" s="21">
        <v>0</v>
      </c>
      <c r="S856" s="21">
        <v>0</v>
      </c>
      <c r="T856" s="21">
        <v>0</v>
      </c>
      <c r="U856" s="22">
        <f t="shared" si="67"/>
        <v>0</v>
      </c>
      <c r="V856" s="23">
        <v>0</v>
      </c>
      <c r="W856" s="21">
        <v>0</v>
      </c>
      <c r="X856" s="21">
        <v>0</v>
      </c>
      <c r="Y856" s="21">
        <v>0</v>
      </c>
      <c r="Z856" s="22">
        <f t="shared" si="68"/>
        <v>0</v>
      </c>
      <c r="AA856" s="23">
        <v>0</v>
      </c>
      <c r="AB856" s="27">
        <f t="shared" si="69"/>
        <v>0</v>
      </c>
    </row>
    <row r="857" spans="1:28" x14ac:dyDescent="0.25">
      <c r="A857" s="18"/>
      <c r="B857" s="18" t="s">
        <v>3763</v>
      </c>
      <c r="C857" s="18" t="s">
        <v>3764</v>
      </c>
      <c r="D857" s="3" t="s">
        <v>1912</v>
      </c>
      <c r="E857" s="3" t="s">
        <v>4912</v>
      </c>
      <c r="F857" s="3" t="s">
        <v>42</v>
      </c>
      <c r="G857" s="3" t="s">
        <v>4934</v>
      </c>
      <c r="H857" s="21">
        <v>0</v>
      </c>
      <c r="I857" s="21">
        <v>0</v>
      </c>
      <c r="J857" s="21">
        <v>0</v>
      </c>
      <c r="K857" s="22">
        <f t="shared" si="65"/>
        <v>0</v>
      </c>
      <c r="L857" s="23">
        <v>0</v>
      </c>
      <c r="M857" s="21">
        <v>0</v>
      </c>
      <c r="N857" s="21">
        <v>0</v>
      </c>
      <c r="O857" s="21">
        <v>0</v>
      </c>
      <c r="P857" s="22">
        <f t="shared" si="66"/>
        <v>0</v>
      </c>
      <c r="Q857" s="23">
        <v>0</v>
      </c>
      <c r="R857" s="21">
        <v>0</v>
      </c>
      <c r="S857" s="21">
        <v>0</v>
      </c>
      <c r="T857" s="21">
        <v>0</v>
      </c>
      <c r="U857" s="22">
        <f t="shared" si="67"/>
        <v>0</v>
      </c>
      <c r="V857" s="23">
        <v>0</v>
      </c>
      <c r="W857" s="21">
        <v>0</v>
      </c>
      <c r="X857" s="21">
        <v>0</v>
      </c>
      <c r="Y857" s="21">
        <v>0</v>
      </c>
      <c r="Z857" s="22">
        <f t="shared" si="68"/>
        <v>0</v>
      </c>
      <c r="AA857" s="23">
        <v>0</v>
      </c>
      <c r="AB857" s="27">
        <f t="shared" si="69"/>
        <v>0</v>
      </c>
    </row>
    <row r="858" spans="1:28" x14ac:dyDescent="0.25">
      <c r="A858" s="18"/>
      <c r="B858" s="18" t="s">
        <v>3765</v>
      </c>
      <c r="C858" s="18" t="s">
        <v>3766</v>
      </c>
      <c r="D858" s="3" t="s">
        <v>1913</v>
      </c>
      <c r="E858" s="3" t="s">
        <v>4913</v>
      </c>
      <c r="F858" s="3" t="s">
        <v>42</v>
      </c>
      <c r="G858" s="3" t="s">
        <v>4935</v>
      </c>
      <c r="H858" s="21">
        <v>0</v>
      </c>
      <c r="I858" s="21">
        <v>0</v>
      </c>
      <c r="J858" s="21">
        <v>0</v>
      </c>
      <c r="K858" s="22">
        <f t="shared" si="65"/>
        <v>0</v>
      </c>
      <c r="L858" s="23">
        <v>0</v>
      </c>
      <c r="M858" s="21">
        <v>0</v>
      </c>
      <c r="N858" s="21">
        <v>0</v>
      </c>
      <c r="O858" s="21">
        <v>0</v>
      </c>
      <c r="P858" s="22">
        <f t="shared" si="66"/>
        <v>0</v>
      </c>
      <c r="Q858" s="23">
        <v>0</v>
      </c>
      <c r="R858" s="21">
        <v>0</v>
      </c>
      <c r="S858" s="21">
        <v>0</v>
      </c>
      <c r="T858" s="21">
        <v>0</v>
      </c>
      <c r="U858" s="22">
        <f t="shared" si="67"/>
        <v>0</v>
      </c>
      <c r="V858" s="23">
        <v>0</v>
      </c>
      <c r="W858" s="21">
        <v>0</v>
      </c>
      <c r="X858" s="21">
        <v>0</v>
      </c>
      <c r="Y858" s="21">
        <v>0</v>
      </c>
      <c r="Z858" s="22">
        <f t="shared" si="68"/>
        <v>0</v>
      </c>
      <c r="AA858" s="23">
        <v>0</v>
      </c>
      <c r="AB858" s="27">
        <f t="shared" si="69"/>
        <v>0</v>
      </c>
    </row>
    <row r="859" spans="1:28" x14ac:dyDescent="0.25">
      <c r="A859" s="18"/>
      <c r="B859" s="18" t="s">
        <v>3767</v>
      </c>
      <c r="C859" s="18" t="s">
        <v>3768</v>
      </c>
      <c r="D859" s="3" t="s">
        <v>1914</v>
      </c>
      <c r="E859" s="3" t="s">
        <v>4914</v>
      </c>
      <c r="F859" s="3" t="s">
        <v>42</v>
      </c>
      <c r="G859" s="3" t="s">
        <v>4936</v>
      </c>
      <c r="H859" s="21">
        <v>0</v>
      </c>
      <c r="I859" s="21">
        <v>0</v>
      </c>
      <c r="J859" s="21">
        <v>0</v>
      </c>
      <c r="K859" s="22">
        <f t="shared" si="65"/>
        <v>0</v>
      </c>
      <c r="L859" s="23">
        <v>0</v>
      </c>
      <c r="M859" s="21">
        <v>0</v>
      </c>
      <c r="N859" s="21">
        <v>0</v>
      </c>
      <c r="O859" s="21">
        <v>0</v>
      </c>
      <c r="P859" s="22">
        <f t="shared" si="66"/>
        <v>0</v>
      </c>
      <c r="Q859" s="23">
        <v>0</v>
      </c>
      <c r="R859" s="21">
        <v>0</v>
      </c>
      <c r="S859" s="21">
        <v>0</v>
      </c>
      <c r="T859" s="21">
        <v>0</v>
      </c>
      <c r="U859" s="22">
        <f t="shared" si="67"/>
        <v>0</v>
      </c>
      <c r="V859" s="23">
        <v>0</v>
      </c>
      <c r="W859" s="21">
        <v>0</v>
      </c>
      <c r="X859" s="21">
        <v>0</v>
      </c>
      <c r="Y859" s="21">
        <v>0</v>
      </c>
      <c r="Z859" s="22">
        <f t="shared" si="68"/>
        <v>0</v>
      </c>
      <c r="AA859" s="23">
        <v>0</v>
      </c>
      <c r="AB859" s="27">
        <f t="shared" si="69"/>
        <v>0</v>
      </c>
    </row>
    <row r="860" spans="1:28" x14ac:dyDescent="0.25">
      <c r="A860" s="18"/>
      <c r="B860" s="18" t="s">
        <v>3769</v>
      </c>
      <c r="C860" s="18" t="s">
        <v>3770</v>
      </c>
      <c r="D860" s="3" t="s">
        <v>1915</v>
      </c>
      <c r="E860" s="3" t="s">
        <v>4915</v>
      </c>
      <c r="F860" s="3" t="s">
        <v>42</v>
      </c>
      <c r="G860" s="3" t="s">
        <v>4937</v>
      </c>
      <c r="H860" s="21">
        <v>0</v>
      </c>
      <c r="I860" s="21">
        <v>0</v>
      </c>
      <c r="J860" s="21">
        <v>0</v>
      </c>
      <c r="K860" s="22">
        <f t="shared" si="65"/>
        <v>0</v>
      </c>
      <c r="L860" s="23">
        <v>0</v>
      </c>
      <c r="M860" s="21">
        <v>0</v>
      </c>
      <c r="N860" s="21">
        <v>0</v>
      </c>
      <c r="O860" s="21">
        <v>0</v>
      </c>
      <c r="P860" s="22">
        <f t="shared" si="66"/>
        <v>0</v>
      </c>
      <c r="Q860" s="23">
        <v>0</v>
      </c>
      <c r="R860" s="21">
        <v>0</v>
      </c>
      <c r="S860" s="21">
        <v>0</v>
      </c>
      <c r="T860" s="21">
        <v>0</v>
      </c>
      <c r="U860" s="22">
        <f t="shared" si="67"/>
        <v>0</v>
      </c>
      <c r="V860" s="23">
        <v>0</v>
      </c>
      <c r="W860" s="21">
        <v>0</v>
      </c>
      <c r="X860" s="21">
        <v>0</v>
      </c>
      <c r="Y860" s="21">
        <v>0</v>
      </c>
      <c r="Z860" s="22">
        <f t="shared" si="68"/>
        <v>0</v>
      </c>
      <c r="AA860" s="23">
        <v>0</v>
      </c>
      <c r="AB860" s="27">
        <f t="shared" si="69"/>
        <v>0</v>
      </c>
    </row>
    <row r="861" spans="1:28" x14ac:dyDescent="0.25">
      <c r="A861" s="18"/>
      <c r="B861" s="18" t="s">
        <v>3771</v>
      </c>
      <c r="C861" s="18" t="s">
        <v>3772</v>
      </c>
      <c r="D861" s="3" t="s">
        <v>1916</v>
      </c>
      <c r="E861" s="3" t="s">
        <v>4916</v>
      </c>
      <c r="F861" s="3" t="s">
        <v>42</v>
      </c>
      <c r="G861" s="3" t="s">
        <v>4938</v>
      </c>
      <c r="H861" s="21">
        <v>0</v>
      </c>
      <c r="I861" s="21">
        <v>0</v>
      </c>
      <c r="J861" s="21">
        <v>0</v>
      </c>
      <c r="K861" s="22">
        <f t="shared" si="65"/>
        <v>0</v>
      </c>
      <c r="L861" s="23">
        <v>0</v>
      </c>
      <c r="M861" s="21">
        <v>0</v>
      </c>
      <c r="N861" s="21">
        <v>0</v>
      </c>
      <c r="O861" s="21">
        <v>0</v>
      </c>
      <c r="P861" s="22">
        <f t="shared" si="66"/>
        <v>0</v>
      </c>
      <c r="Q861" s="23">
        <v>0</v>
      </c>
      <c r="R861" s="21">
        <v>0</v>
      </c>
      <c r="S861" s="21">
        <v>0</v>
      </c>
      <c r="T861" s="21">
        <v>0</v>
      </c>
      <c r="U861" s="22">
        <f t="shared" si="67"/>
        <v>0</v>
      </c>
      <c r="V861" s="23">
        <v>0</v>
      </c>
      <c r="W861" s="21">
        <v>0</v>
      </c>
      <c r="X861" s="21">
        <v>0</v>
      </c>
      <c r="Y861" s="21">
        <v>0</v>
      </c>
      <c r="Z861" s="22">
        <f t="shared" si="68"/>
        <v>0</v>
      </c>
      <c r="AA861" s="23">
        <v>0</v>
      </c>
      <c r="AB861" s="27">
        <f t="shared" si="69"/>
        <v>0</v>
      </c>
    </row>
    <row r="862" spans="1:28" x14ac:dyDescent="0.25">
      <c r="A862" s="18"/>
      <c r="B862" s="18" t="s">
        <v>3773</v>
      </c>
      <c r="C862" s="18" t="s">
        <v>3774</v>
      </c>
      <c r="D862" s="3" t="s">
        <v>1917</v>
      </c>
      <c r="E862" s="3" t="s">
        <v>4917</v>
      </c>
      <c r="F862" s="3" t="s">
        <v>42</v>
      </c>
      <c r="G862" s="3" t="s">
        <v>4939</v>
      </c>
      <c r="H862" s="21">
        <v>0</v>
      </c>
      <c r="I862" s="21">
        <v>0</v>
      </c>
      <c r="J862" s="21">
        <v>0</v>
      </c>
      <c r="K862" s="22">
        <f t="shared" si="65"/>
        <v>0</v>
      </c>
      <c r="L862" s="23">
        <v>0</v>
      </c>
      <c r="M862" s="21">
        <v>0</v>
      </c>
      <c r="N862" s="21">
        <v>0</v>
      </c>
      <c r="O862" s="21">
        <v>0</v>
      </c>
      <c r="P862" s="22">
        <f t="shared" si="66"/>
        <v>0</v>
      </c>
      <c r="Q862" s="23">
        <v>0</v>
      </c>
      <c r="R862" s="21">
        <v>0</v>
      </c>
      <c r="S862" s="21">
        <v>0</v>
      </c>
      <c r="T862" s="21">
        <v>0</v>
      </c>
      <c r="U862" s="22">
        <f t="shared" si="67"/>
        <v>0</v>
      </c>
      <c r="V862" s="23">
        <v>0</v>
      </c>
      <c r="W862" s="21">
        <v>0</v>
      </c>
      <c r="X862" s="21">
        <v>0</v>
      </c>
      <c r="Y862" s="21">
        <v>0</v>
      </c>
      <c r="Z862" s="22">
        <f t="shared" si="68"/>
        <v>0</v>
      </c>
      <c r="AA862" s="23">
        <v>0</v>
      </c>
      <c r="AB862" s="27">
        <f t="shared" si="69"/>
        <v>0</v>
      </c>
    </row>
    <row r="863" spans="1:28" x14ac:dyDescent="0.25">
      <c r="A863" s="18"/>
      <c r="B863" s="18" t="s">
        <v>3775</v>
      </c>
      <c r="C863" s="18" t="s">
        <v>3776</v>
      </c>
      <c r="D863" s="3" t="s">
        <v>1918</v>
      </c>
      <c r="E863" s="3" t="s">
        <v>4918</v>
      </c>
      <c r="F863" s="3" t="s">
        <v>42</v>
      </c>
      <c r="G863" s="3" t="s">
        <v>4940</v>
      </c>
      <c r="H863" s="21">
        <v>0</v>
      </c>
      <c r="I863" s="21">
        <v>0</v>
      </c>
      <c r="J863" s="21">
        <v>0</v>
      </c>
      <c r="K863" s="22">
        <f t="shared" si="65"/>
        <v>0</v>
      </c>
      <c r="L863" s="23">
        <v>0</v>
      </c>
      <c r="M863" s="21">
        <v>0</v>
      </c>
      <c r="N863" s="21">
        <v>0</v>
      </c>
      <c r="O863" s="21">
        <v>0</v>
      </c>
      <c r="P863" s="22">
        <f t="shared" si="66"/>
        <v>0</v>
      </c>
      <c r="Q863" s="23">
        <v>0</v>
      </c>
      <c r="R863" s="21">
        <v>0</v>
      </c>
      <c r="S863" s="21">
        <v>0</v>
      </c>
      <c r="T863" s="21">
        <v>0</v>
      </c>
      <c r="U863" s="22">
        <f t="shared" si="67"/>
        <v>0</v>
      </c>
      <c r="V863" s="23">
        <v>0</v>
      </c>
      <c r="W863" s="21">
        <v>0</v>
      </c>
      <c r="X863" s="21">
        <v>0</v>
      </c>
      <c r="Y863" s="21">
        <v>0</v>
      </c>
      <c r="Z863" s="22">
        <f t="shared" si="68"/>
        <v>0</v>
      </c>
      <c r="AA863" s="23">
        <v>0</v>
      </c>
      <c r="AB863" s="27">
        <f t="shared" si="69"/>
        <v>0</v>
      </c>
    </row>
    <row r="864" spans="1:28" x14ac:dyDescent="0.25">
      <c r="A864" s="18"/>
      <c r="B864" s="18" t="s">
        <v>3777</v>
      </c>
      <c r="C864" s="18" t="s">
        <v>3778</v>
      </c>
      <c r="D864" s="3" t="s">
        <v>1919</v>
      </c>
      <c r="E864" s="3" t="s">
        <v>4919</v>
      </c>
      <c r="F864" s="3" t="s">
        <v>42</v>
      </c>
      <c r="G864" s="3" t="s">
        <v>4941</v>
      </c>
      <c r="H864" s="21">
        <v>0</v>
      </c>
      <c r="I864" s="21">
        <v>0</v>
      </c>
      <c r="J864" s="21">
        <v>0</v>
      </c>
      <c r="K864" s="22">
        <f t="shared" si="65"/>
        <v>0</v>
      </c>
      <c r="L864" s="23">
        <v>0</v>
      </c>
      <c r="M864" s="21">
        <v>0</v>
      </c>
      <c r="N864" s="21">
        <v>0</v>
      </c>
      <c r="O864" s="21">
        <v>0</v>
      </c>
      <c r="P864" s="22">
        <f t="shared" si="66"/>
        <v>0</v>
      </c>
      <c r="Q864" s="23">
        <v>0</v>
      </c>
      <c r="R864" s="21">
        <v>0</v>
      </c>
      <c r="S864" s="21">
        <v>0</v>
      </c>
      <c r="T864" s="21">
        <v>0</v>
      </c>
      <c r="U864" s="22">
        <f t="shared" si="67"/>
        <v>0</v>
      </c>
      <c r="V864" s="23">
        <v>0</v>
      </c>
      <c r="W864" s="21">
        <v>0</v>
      </c>
      <c r="X864" s="21">
        <v>0</v>
      </c>
      <c r="Y864" s="21">
        <v>0</v>
      </c>
      <c r="Z864" s="22">
        <f t="shared" si="68"/>
        <v>0</v>
      </c>
      <c r="AA864" s="23">
        <v>0</v>
      </c>
      <c r="AB864" s="27">
        <f t="shared" si="69"/>
        <v>0</v>
      </c>
    </row>
    <row r="865" spans="1:28" x14ac:dyDescent="0.25">
      <c r="A865" s="18"/>
      <c r="B865" s="18" t="s">
        <v>3779</v>
      </c>
      <c r="C865" s="18" t="s">
        <v>3780</v>
      </c>
      <c r="D865" s="3" t="s">
        <v>1920</v>
      </c>
      <c r="E865" s="3" t="s">
        <v>4920</v>
      </c>
      <c r="F865" s="3" t="s">
        <v>42</v>
      </c>
      <c r="G865" s="3" t="s">
        <v>4942</v>
      </c>
      <c r="H865" s="21">
        <v>0</v>
      </c>
      <c r="I865" s="21">
        <v>0</v>
      </c>
      <c r="J865" s="21">
        <v>0</v>
      </c>
      <c r="K865" s="22">
        <f t="shared" si="65"/>
        <v>0</v>
      </c>
      <c r="L865" s="23">
        <v>0</v>
      </c>
      <c r="M865" s="21">
        <v>0</v>
      </c>
      <c r="N865" s="21">
        <v>0</v>
      </c>
      <c r="O865" s="21">
        <v>0</v>
      </c>
      <c r="P865" s="22">
        <f t="shared" si="66"/>
        <v>0</v>
      </c>
      <c r="Q865" s="23">
        <v>0</v>
      </c>
      <c r="R865" s="21">
        <v>0</v>
      </c>
      <c r="S865" s="21">
        <v>0</v>
      </c>
      <c r="T865" s="21">
        <v>0</v>
      </c>
      <c r="U865" s="22">
        <f t="shared" si="67"/>
        <v>0</v>
      </c>
      <c r="V865" s="23">
        <v>0</v>
      </c>
      <c r="W865" s="21">
        <v>0</v>
      </c>
      <c r="X865" s="21">
        <v>0</v>
      </c>
      <c r="Y865" s="21">
        <v>0</v>
      </c>
      <c r="Z865" s="22">
        <f t="shared" si="68"/>
        <v>0</v>
      </c>
      <c r="AA865" s="23">
        <v>0</v>
      </c>
      <c r="AB865" s="27">
        <f t="shared" si="69"/>
        <v>0</v>
      </c>
    </row>
    <row r="866" spans="1:28" x14ac:dyDescent="0.25">
      <c r="A866" s="18"/>
      <c r="B866" s="18" t="s">
        <v>3781</v>
      </c>
      <c r="C866" s="18" t="s">
        <v>3782</v>
      </c>
      <c r="D866" s="3" t="s">
        <v>1921</v>
      </c>
      <c r="E866" s="3" t="s">
        <v>4921</v>
      </c>
      <c r="F866" s="3" t="s">
        <v>42</v>
      </c>
      <c r="G866" s="3" t="s">
        <v>4943</v>
      </c>
      <c r="H866" s="21">
        <v>0</v>
      </c>
      <c r="I866" s="21">
        <v>0</v>
      </c>
      <c r="J866" s="21">
        <v>0</v>
      </c>
      <c r="K866" s="22">
        <f t="shared" si="65"/>
        <v>0</v>
      </c>
      <c r="L866" s="23">
        <v>0</v>
      </c>
      <c r="M866" s="21">
        <v>0</v>
      </c>
      <c r="N866" s="21">
        <v>0</v>
      </c>
      <c r="O866" s="21">
        <v>0</v>
      </c>
      <c r="P866" s="22">
        <f t="shared" si="66"/>
        <v>0</v>
      </c>
      <c r="Q866" s="23">
        <v>0</v>
      </c>
      <c r="R866" s="21">
        <v>0</v>
      </c>
      <c r="S866" s="21">
        <v>0</v>
      </c>
      <c r="T866" s="21">
        <v>0</v>
      </c>
      <c r="U866" s="22">
        <f t="shared" si="67"/>
        <v>0</v>
      </c>
      <c r="V866" s="23">
        <v>0</v>
      </c>
      <c r="W866" s="21">
        <v>0</v>
      </c>
      <c r="X866" s="21">
        <v>0</v>
      </c>
      <c r="Y866" s="21">
        <v>0</v>
      </c>
      <c r="Z866" s="22">
        <f t="shared" si="68"/>
        <v>0</v>
      </c>
      <c r="AA866" s="23">
        <v>0</v>
      </c>
      <c r="AB866" s="27">
        <f t="shared" si="69"/>
        <v>0</v>
      </c>
    </row>
    <row r="867" spans="1:28" x14ac:dyDescent="0.25">
      <c r="A867" s="18"/>
      <c r="B867" s="18" t="s">
        <v>3783</v>
      </c>
      <c r="C867" s="18" t="s">
        <v>3784</v>
      </c>
      <c r="D867" s="3" t="s">
        <v>1922</v>
      </c>
      <c r="E867" s="3" t="s">
        <v>4922</v>
      </c>
      <c r="F867" s="3" t="s">
        <v>42</v>
      </c>
      <c r="G867" s="3" t="s">
        <v>4944</v>
      </c>
      <c r="H867" s="21">
        <v>0</v>
      </c>
      <c r="I867" s="21">
        <v>0</v>
      </c>
      <c r="J867" s="21">
        <v>0</v>
      </c>
      <c r="K867" s="22">
        <f t="shared" si="65"/>
        <v>0</v>
      </c>
      <c r="L867" s="23">
        <v>0</v>
      </c>
      <c r="M867" s="21">
        <v>0</v>
      </c>
      <c r="N867" s="21">
        <v>0</v>
      </c>
      <c r="O867" s="21">
        <v>0</v>
      </c>
      <c r="P867" s="22">
        <f t="shared" si="66"/>
        <v>0</v>
      </c>
      <c r="Q867" s="23">
        <v>0</v>
      </c>
      <c r="R867" s="21">
        <v>0</v>
      </c>
      <c r="S867" s="21">
        <v>0</v>
      </c>
      <c r="T867" s="21">
        <v>0</v>
      </c>
      <c r="U867" s="22">
        <f t="shared" si="67"/>
        <v>0</v>
      </c>
      <c r="V867" s="23">
        <v>0</v>
      </c>
      <c r="W867" s="21">
        <v>0</v>
      </c>
      <c r="X867" s="21">
        <v>0</v>
      </c>
      <c r="Y867" s="21">
        <v>0</v>
      </c>
      <c r="Z867" s="22">
        <f t="shared" si="68"/>
        <v>0</v>
      </c>
      <c r="AA867" s="23">
        <v>0</v>
      </c>
      <c r="AB867" s="27">
        <f t="shared" si="69"/>
        <v>0</v>
      </c>
    </row>
    <row r="868" spans="1:28" x14ac:dyDescent="0.25">
      <c r="A868" s="18"/>
      <c r="B868" s="18" t="s">
        <v>3785</v>
      </c>
      <c r="C868" s="18" t="s">
        <v>3786</v>
      </c>
      <c r="D868" s="3" t="s">
        <v>1923</v>
      </c>
      <c r="E868" s="3" t="s">
        <v>4923</v>
      </c>
      <c r="F868" s="3" t="s">
        <v>42</v>
      </c>
      <c r="G868" s="3" t="s">
        <v>4945</v>
      </c>
      <c r="H868" s="21">
        <v>0</v>
      </c>
      <c r="I868" s="21">
        <v>0</v>
      </c>
      <c r="J868" s="21">
        <v>0</v>
      </c>
      <c r="K868" s="22">
        <f t="shared" si="65"/>
        <v>0</v>
      </c>
      <c r="L868" s="23">
        <v>0</v>
      </c>
      <c r="M868" s="21">
        <v>0</v>
      </c>
      <c r="N868" s="21">
        <v>0</v>
      </c>
      <c r="O868" s="21">
        <v>0</v>
      </c>
      <c r="P868" s="22">
        <f t="shared" si="66"/>
        <v>0</v>
      </c>
      <c r="Q868" s="23">
        <v>0</v>
      </c>
      <c r="R868" s="21">
        <v>0</v>
      </c>
      <c r="S868" s="21">
        <v>0</v>
      </c>
      <c r="T868" s="21">
        <v>0</v>
      </c>
      <c r="U868" s="22">
        <f t="shared" si="67"/>
        <v>0</v>
      </c>
      <c r="V868" s="23">
        <v>0</v>
      </c>
      <c r="W868" s="21">
        <v>0</v>
      </c>
      <c r="X868" s="21">
        <v>0</v>
      </c>
      <c r="Y868" s="21">
        <v>0</v>
      </c>
      <c r="Z868" s="22">
        <f t="shared" si="68"/>
        <v>0</v>
      </c>
      <c r="AA868" s="23">
        <v>0</v>
      </c>
      <c r="AB868" s="27">
        <f t="shared" si="69"/>
        <v>0</v>
      </c>
    </row>
    <row r="869" spans="1:28" x14ac:dyDescent="0.25">
      <c r="A869" s="18"/>
      <c r="B869" s="18" t="s">
        <v>3787</v>
      </c>
      <c r="C869" s="18" t="s">
        <v>3788</v>
      </c>
      <c r="D869" s="3" t="s">
        <v>1924</v>
      </c>
      <c r="E869" s="3" t="s">
        <v>4924</v>
      </c>
      <c r="F869" s="3" t="s">
        <v>42</v>
      </c>
      <c r="G869" s="3" t="s">
        <v>4946</v>
      </c>
      <c r="H869" s="21">
        <v>0</v>
      </c>
      <c r="I869" s="21">
        <v>0</v>
      </c>
      <c r="J869" s="21">
        <v>0</v>
      </c>
      <c r="K869" s="22">
        <f t="shared" si="65"/>
        <v>0</v>
      </c>
      <c r="L869" s="23">
        <v>0</v>
      </c>
      <c r="M869" s="21">
        <v>0</v>
      </c>
      <c r="N869" s="21">
        <v>0</v>
      </c>
      <c r="O869" s="21">
        <v>0</v>
      </c>
      <c r="P869" s="22">
        <f t="shared" si="66"/>
        <v>0</v>
      </c>
      <c r="Q869" s="23">
        <v>0</v>
      </c>
      <c r="R869" s="21">
        <v>0</v>
      </c>
      <c r="S869" s="21">
        <v>0</v>
      </c>
      <c r="T869" s="21">
        <v>0</v>
      </c>
      <c r="U869" s="22">
        <f t="shared" si="67"/>
        <v>0</v>
      </c>
      <c r="V869" s="23">
        <v>0</v>
      </c>
      <c r="W869" s="21">
        <v>0</v>
      </c>
      <c r="X869" s="21">
        <v>0</v>
      </c>
      <c r="Y869" s="21">
        <v>0</v>
      </c>
      <c r="Z869" s="22">
        <f t="shared" si="68"/>
        <v>0</v>
      </c>
      <c r="AA869" s="23">
        <v>0</v>
      </c>
      <c r="AB869" s="27">
        <f t="shared" si="69"/>
        <v>0</v>
      </c>
    </row>
    <row r="870" spans="1:28" x14ac:dyDescent="0.25">
      <c r="A870" s="18"/>
      <c r="B870" s="18" t="s">
        <v>3789</v>
      </c>
      <c r="C870" s="18" t="s">
        <v>3790</v>
      </c>
      <c r="D870" s="3" t="s">
        <v>1925</v>
      </c>
      <c r="E870" s="3" t="s">
        <v>4925</v>
      </c>
      <c r="F870" s="3" t="s">
        <v>42</v>
      </c>
      <c r="G870" s="3" t="s">
        <v>4947</v>
      </c>
      <c r="H870" s="21">
        <v>0</v>
      </c>
      <c r="I870" s="21">
        <v>0</v>
      </c>
      <c r="J870" s="21">
        <v>0</v>
      </c>
      <c r="K870" s="22">
        <f t="shared" si="65"/>
        <v>0</v>
      </c>
      <c r="L870" s="23">
        <v>0</v>
      </c>
      <c r="M870" s="21">
        <v>0</v>
      </c>
      <c r="N870" s="21">
        <v>0</v>
      </c>
      <c r="O870" s="21">
        <v>0</v>
      </c>
      <c r="P870" s="22">
        <f t="shared" si="66"/>
        <v>0</v>
      </c>
      <c r="Q870" s="23">
        <v>0</v>
      </c>
      <c r="R870" s="21">
        <v>0</v>
      </c>
      <c r="S870" s="21">
        <v>0</v>
      </c>
      <c r="T870" s="21">
        <v>0</v>
      </c>
      <c r="U870" s="22">
        <f t="shared" si="67"/>
        <v>0</v>
      </c>
      <c r="V870" s="23">
        <v>0</v>
      </c>
      <c r="W870" s="21">
        <v>0</v>
      </c>
      <c r="X870" s="21">
        <v>0</v>
      </c>
      <c r="Y870" s="21">
        <v>0</v>
      </c>
      <c r="Z870" s="22">
        <f t="shared" si="68"/>
        <v>0</v>
      </c>
      <c r="AA870" s="23">
        <v>0</v>
      </c>
      <c r="AB870" s="27">
        <f t="shared" si="69"/>
        <v>0</v>
      </c>
    </row>
    <row r="871" spans="1:28" x14ac:dyDescent="0.25">
      <c r="A871" s="18"/>
      <c r="B871" s="18" t="s">
        <v>3791</v>
      </c>
      <c r="C871" s="18" t="s">
        <v>3792</v>
      </c>
      <c r="D871" s="3" t="s">
        <v>1926</v>
      </c>
      <c r="E871" s="3" t="s">
        <v>4926</v>
      </c>
      <c r="F871" s="3" t="s">
        <v>42</v>
      </c>
      <c r="G871" s="3" t="s">
        <v>4948</v>
      </c>
      <c r="H871" s="21">
        <v>0</v>
      </c>
      <c r="I871" s="21">
        <v>0</v>
      </c>
      <c r="J871" s="21">
        <v>0</v>
      </c>
      <c r="K871" s="22">
        <f t="shared" si="65"/>
        <v>0</v>
      </c>
      <c r="L871" s="23">
        <v>0</v>
      </c>
      <c r="M871" s="21">
        <v>0</v>
      </c>
      <c r="N871" s="21">
        <v>0</v>
      </c>
      <c r="O871" s="21">
        <v>0</v>
      </c>
      <c r="P871" s="22">
        <f t="shared" si="66"/>
        <v>0</v>
      </c>
      <c r="Q871" s="23">
        <v>0</v>
      </c>
      <c r="R871" s="21">
        <v>0</v>
      </c>
      <c r="S871" s="21">
        <v>0</v>
      </c>
      <c r="T871" s="21">
        <v>0</v>
      </c>
      <c r="U871" s="22">
        <f t="shared" si="67"/>
        <v>0</v>
      </c>
      <c r="V871" s="23">
        <v>0</v>
      </c>
      <c r="W871" s="21">
        <v>0</v>
      </c>
      <c r="X871" s="21">
        <v>0</v>
      </c>
      <c r="Y871" s="21">
        <v>0</v>
      </c>
      <c r="Z871" s="22">
        <f t="shared" si="68"/>
        <v>0</v>
      </c>
      <c r="AA871" s="23">
        <v>0</v>
      </c>
      <c r="AB871" s="27">
        <f t="shared" si="69"/>
        <v>0</v>
      </c>
    </row>
    <row r="872" spans="1:28" x14ac:dyDescent="0.25">
      <c r="A872" s="18"/>
      <c r="B872" s="18" t="s">
        <v>3793</v>
      </c>
      <c r="C872" s="18" t="s">
        <v>3794</v>
      </c>
      <c r="D872" s="3" t="s">
        <v>1927</v>
      </c>
      <c r="E872" s="3" t="s">
        <v>4927</v>
      </c>
      <c r="F872" s="3" t="s">
        <v>42</v>
      </c>
      <c r="G872" s="3" t="s">
        <v>4949</v>
      </c>
      <c r="H872" s="21">
        <v>0</v>
      </c>
      <c r="I872" s="21">
        <v>0</v>
      </c>
      <c r="J872" s="21">
        <v>0</v>
      </c>
      <c r="K872" s="22">
        <f t="shared" si="65"/>
        <v>0</v>
      </c>
      <c r="L872" s="23">
        <v>0</v>
      </c>
      <c r="M872" s="21">
        <v>0</v>
      </c>
      <c r="N872" s="21">
        <v>0</v>
      </c>
      <c r="O872" s="21">
        <v>0</v>
      </c>
      <c r="P872" s="22">
        <f t="shared" si="66"/>
        <v>0</v>
      </c>
      <c r="Q872" s="23">
        <v>0</v>
      </c>
      <c r="R872" s="21">
        <v>0</v>
      </c>
      <c r="S872" s="21">
        <v>0</v>
      </c>
      <c r="T872" s="21">
        <v>0</v>
      </c>
      <c r="U872" s="22">
        <f t="shared" si="67"/>
        <v>0</v>
      </c>
      <c r="V872" s="23">
        <v>0</v>
      </c>
      <c r="W872" s="21">
        <v>0</v>
      </c>
      <c r="X872" s="21">
        <v>0</v>
      </c>
      <c r="Y872" s="21">
        <v>0</v>
      </c>
      <c r="Z872" s="22">
        <f t="shared" si="68"/>
        <v>0</v>
      </c>
      <c r="AA872" s="23">
        <v>0</v>
      </c>
      <c r="AB872" s="27">
        <f t="shared" si="69"/>
        <v>0</v>
      </c>
    </row>
    <row r="873" spans="1:28" x14ac:dyDescent="0.25">
      <c r="A873" s="18"/>
      <c r="B873" s="18" t="s">
        <v>3795</v>
      </c>
      <c r="C873" s="18" t="s">
        <v>3796</v>
      </c>
      <c r="D873" s="3" t="s">
        <v>1928</v>
      </c>
      <c r="E873" s="3" t="s">
        <v>4928</v>
      </c>
      <c r="F873" s="3" t="s">
        <v>42</v>
      </c>
      <c r="G873" s="3" t="s">
        <v>4950</v>
      </c>
      <c r="H873" s="21">
        <v>0</v>
      </c>
      <c r="I873" s="21">
        <v>0</v>
      </c>
      <c r="J873" s="21">
        <v>0</v>
      </c>
      <c r="K873" s="22">
        <f t="shared" si="65"/>
        <v>0</v>
      </c>
      <c r="L873" s="23">
        <v>0</v>
      </c>
      <c r="M873" s="21">
        <v>0</v>
      </c>
      <c r="N873" s="21">
        <v>0</v>
      </c>
      <c r="O873" s="21">
        <v>0</v>
      </c>
      <c r="P873" s="22">
        <f t="shared" si="66"/>
        <v>0</v>
      </c>
      <c r="Q873" s="23">
        <v>0</v>
      </c>
      <c r="R873" s="21">
        <v>0</v>
      </c>
      <c r="S873" s="21">
        <v>0</v>
      </c>
      <c r="T873" s="21">
        <v>0</v>
      </c>
      <c r="U873" s="22">
        <f t="shared" si="67"/>
        <v>0</v>
      </c>
      <c r="V873" s="23">
        <v>0</v>
      </c>
      <c r="W873" s="21">
        <v>0</v>
      </c>
      <c r="X873" s="21">
        <v>0</v>
      </c>
      <c r="Y873" s="21">
        <v>0</v>
      </c>
      <c r="Z873" s="22">
        <f t="shared" si="68"/>
        <v>0</v>
      </c>
      <c r="AA873" s="23">
        <v>0</v>
      </c>
      <c r="AB873" s="27">
        <f t="shared" si="69"/>
        <v>0</v>
      </c>
    </row>
    <row r="874" spans="1:28" x14ac:dyDescent="0.25">
      <c r="A874" s="18"/>
      <c r="B874" s="18" t="s">
        <v>3797</v>
      </c>
      <c r="C874" s="18" t="s">
        <v>3798</v>
      </c>
      <c r="D874" s="3" t="s">
        <v>1929</v>
      </c>
      <c r="E874" s="3" t="s">
        <v>4929</v>
      </c>
      <c r="F874" s="3" t="s">
        <v>42</v>
      </c>
      <c r="G874" s="3" t="s">
        <v>4951</v>
      </c>
      <c r="H874" s="21">
        <v>0</v>
      </c>
      <c r="I874" s="21">
        <v>0</v>
      </c>
      <c r="J874" s="21">
        <v>0</v>
      </c>
      <c r="K874" s="22">
        <f t="shared" si="65"/>
        <v>0</v>
      </c>
      <c r="L874" s="23">
        <v>0</v>
      </c>
      <c r="M874" s="21">
        <v>0</v>
      </c>
      <c r="N874" s="21">
        <v>0</v>
      </c>
      <c r="O874" s="21">
        <v>0</v>
      </c>
      <c r="P874" s="22">
        <f t="shared" si="66"/>
        <v>0</v>
      </c>
      <c r="Q874" s="23">
        <v>0</v>
      </c>
      <c r="R874" s="21">
        <v>0</v>
      </c>
      <c r="S874" s="21">
        <v>0</v>
      </c>
      <c r="T874" s="21">
        <v>0</v>
      </c>
      <c r="U874" s="22">
        <f t="shared" si="67"/>
        <v>0</v>
      </c>
      <c r="V874" s="23">
        <v>0</v>
      </c>
      <c r="W874" s="21">
        <v>0</v>
      </c>
      <c r="X874" s="21">
        <v>0</v>
      </c>
      <c r="Y874" s="21">
        <v>0</v>
      </c>
      <c r="Z874" s="22">
        <f t="shared" si="68"/>
        <v>0</v>
      </c>
      <c r="AA874" s="23">
        <v>0</v>
      </c>
      <c r="AB874" s="27">
        <f t="shared" si="69"/>
        <v>0</v>
      </c>
    </row>
    <row r="875" spans="1:28" x14ac:dyDescent="0.25">
      <c r="A875" s="18"/>
      <c r="B875" s="18" t="s">
        <v>3799</v>
      </c>
      <c r="C875" s="18" t="s">
        <v>3800</v>
      </c>
      <c r="D875" s="3" t="s">
        <v>1930</v>
      </c>
      <c r="E875" s="3" t="s">
        <v>4930</v>
      </c>
      <c r="F875" s="3" t="s">
        <v>42</v>
      </c>
      <c r="G875" s="3" t="s">
        <v>4952</v>
      </c>
      <c r="H875" s="21">
        <v>0</v>
      </c>
      <c r="I875" s="21">
        <v>0</v>
      </c>
      <c r="J875" s="21">
        <v>0</v>
      </c>
      <c r="K875" s="22">
        <f t="shared" si="65"/>
        <v>0</v>
      </c>
      <c r="L875" s="23">
        <v>0</v>
      </c>
      <c r="M875" s="21">
        <v>0</v>
      </c>
      <c r="N875" s="21">
        <v>0</v>
      </c>
      <c r="O875" s="21">
        <v>0</v>
      </c>
      <c r="P875" s="22">
        <f t="shared" si="66"/>
        <v>0</v>
      </c>
      <c r="Q875" s="23">
        <v>0</v>
      </c>
      <c r="R875" s="21">
        <v>0</v>
      </c>
      <c r="S875" s="21">
        <v>0</v>
      </c>
      <c r="T875" s="21">
        <v>0</v>
      </c>
      <c r="U875" s="22">
        <f t="shared" si="67"/>
        <v>0</v>
      </c>
      <c r="V875" s="23">
        <v>0</v>
      </c>
      <c r="W875" s="21">
        <v>0</v>
      </c>
      <c r="X875" s="21">
        <v>0</v>
      </c>
      <c r="Y875" s="21">
        <v>0</v>
      </c>
      <c r="Z875" s="22">
        <f t="shared" si="68"/>
        <v>0</v>
      </c>
      <c r="AA875" s="23">
        <v>0</v>
      </c>
      <c r="AB875" s="27">
        <f t="shared" si="69"/>
        <v>0</v>
      </c>
    </row>
    <row r="876" spans="1:28" x14ac:dyDescent="0.25">
      <c r="A876" s="18"/>
      <c r="B876" s="18" t="s">
        <v>3801</v>
      </c>
      <c r="C876" s="18" t="s">
        <v>3802</v>
      </c>
      <c r="D876" s="3" t="s">
        <v>1931</v>
      </c>
      <c r="E876" s="3" t="s">
        <v>4931</v>
      </c>
      <c r="F876" s="3" t="s">
        <v>42</v>
      </c>
      <c r="G876" s="3" t="s">
        <v>4953</v>
      </c>
      <c r="H876" s="21">
        <v>0</v>
      </c>
      <c r="I876" s="21">
        <v>0</v>
      </c>
      <c r="J876" s="21">
        <v>0</v>
      </c>
      <c r="K876" s="22">
        <f t="shared" si="65"/>
        <v>0</v>
      </c>
      <c r="L876" s="23">
        <v>0</v>
      </c>
      <c r="M876" s="21">
        <v>0</v>
      </c>
      <c r="N876" s="21">
        <v>0</v>
      </c>
      <c r="O876" s="21">
        <v>0</v>
      </c>
      <c r="P876" s="22">
        <f t="shared" si="66"/>
        <v>0</v>
      </c>
      <c r="Q876" s="23">
        <v>0</v>
      </c>
      <c r="R876" s="21">
        <v>0</v>
      </c>
      <c r="S876" s="21">
        <v>0</v>
      </c>
      <c r="T876" s="21">
        <v>0</v>
      </c>
      <c r="U876" s="22">
        <f t="shared" si="67"/>
        <v>0</v>
      </c>
      <c r="V876" s="23">
        <v>0</v>
      </c>
      <c r="W876" s="21">
        <v>0</v>
      </c>
      <c r="X876" s="21">
        <v>0</v>
      </c>
      <c r="Y876" s="21">
        <v>0</v>
      </c>
      <c r="Z876" s="22">
        <f t="shared" si="68"/>
        <v>0</v>
      </c>
      <c r="AA876" s="23">
        <v>0</v>
      </c>
      <c r="AB876" s="27">
        <f t="shared" si="69"/>
        <v>0</v>
      </c>
    </row>
    <row r="877" spans="1:28" x14ac:dyDescent="0.25">
      <c r="A877" s="18"/>
      <c r="B877" s="18" t="s">
        <v>3803</v>
      </c>
      <c r="C877" s="18" t="s">
        <v>3804</v>
      </c>
      <c r="D877" s="3" t="s">
        <v>1932</v>
      </c>
      <c r="E877" s="3" t="s">
        <v>4932</v>
      </c>
      <c r="F877" s="3" t="s">
        <v>42</v>
      </c>
      <c r="G877" s="3" t="s">
        <v>4954</v>
      </c>
      <c r="H877" s="21">
        <v>0</v>
      </c>
      <c r="I877" s="21">
        <v>0</v>
      </c>
      <c r="J877" s="21">
        <v>0</v>
      </c>
      <c r="K877" s="22">
        <f t="shared" si="65"/>
        <v>0</v>
      </c>
      <c r="L877" s="23">
        <v>0</v>
      </c>
      <c r="M877" s="21">
        <v>0</v>
      </c>
      <c r="N877" s="21">
        <v>0</v>
      </c>
      <c r="O877" s="21">
        <v>0</v>
      </c>
      <c r="P877" s="22">
        <f t="shared" si="66"/>
        <v>0</v>
      </c>
      <c r="Q877" s="23">
        <v>0</v>
      </c>
      <c r="R877" s="21">
        <v>0</v>
      </c>
      <c r="S877" s="21">
        <v>0</v>
      </c>
      <c r="T877" s="21">
        <v>0</v>
      </c>
      <c r="U877" s="22">
        <f t="shared" si="67"/>
        <v>0</v>
      </c>
      <c r="V877" s="23">
        <v>0</v>
      </c>
      <c r="W877" s="21">
        <v>0</v>
      </c>
      <c r="X877" s="21">
        <v>0</v>
      </c>
      <c r="Y877" s="21">
        <v>0</v>
      </c>
      <c r="Z877" s="22">
        <f t="shared" si="68"/>
        <v>0</v>
      </c>
      <c r="AA877" s="23">
        <v>0</v>
      </c>
      <c r="AB877" s="27">
        <f t="shared" si="69"/>
        <v>0</v>
      </c>
    </row>
    <row r="878" spans="1:28" x14ac:dyDescent="0.25">
      <c r="A878" s="18"/>
      <c r="B878" s="18" t="s">
        <v>3805</v>
      </c>
      <c r="C878" s="18" t="s">
        <v>3806</v>
      </c>
      <c r="D878" s="3" t="s">
        <v>1933</v>
      </c>
      <c r="E878" s="3" t="s">
        <v>4933</v>
      </c>
      <c r="F878" s="3" t="s">
        <v>42</v>
      </c>
      <c r="G878" s="3" t="s">
        <v>4955</v>
      </c>
      <c r="H878" s="21">
        <v>0</v>
      </c>
      <c r="I878" s="21">
        <v>0</v>
      </c>
      <c r="J878" s="21">
        <v>0</v>
      </c>
      <c r="K878" s="22">
        <f t="shared" si="65"/>
        <v>0</v>
      </c>
      <c r="L878" s="23">
        <v>0</v>
      </c>
      <c r="M878" s="21">
        <v>0</v>
      </c>
      <c r="N878" s="21">
        <v>0</v>
      </c>
      <c r="O878" s="21">
        <v>0</v>
      </c>
      <c r="P878" s="22">
        <f t="shared" si="66"/>
        <v>0</v>
      </c>
      <c r="Q878" s="23">
        <v>0</v>
      </c>
      <c r="R878" s="21">
        <v>0</v>
      </c>
      <c r="S878" s="21">
        <v>0</v>
      </c>
      <c r="T878" s="21">
        <v>0</v>
      </c>
      <c r="U878" s="22">
        <f t="shared" si="67"/>
        <v>0</v>
      </c>
      <c r="V878" s="23">
        <v>0</v>
      </c>
      <c r="W878" s="21">
        <v>0</v>
      </c>
      <c r="X878" s="21">
        <v>0</v>
      </c>
      <c r="Y878" s="21">
        <v>0</v>
      </c>
      <c r="Z878" s="22">
        <f t="shared" si="68"/>
        <v>0</v>
      </c>
      <c r="AA878" s="23">
        <v>0</v>
      </c>
      <c r="AB878" s="27">
        <f t="shared" si="69"/>
        <v>0</v>
      </c>
    </row>
    <row r="879" spans="1:28" x14ac:dyDescent="0.25">
      <c r="A879" s="18"/>
      <c r="B879" s="18" t="s">
        <v>3807</v>
      </c>
      <c r="C879" s="18" t="s">
        <v>3808</v>
      </c>
      <c r="D879" s="3" t="s">
        <v>1934</v>
      </c>
      <c r="E879" s="3" t="s">
        <v>4934</v>
      </c>
      <c r="F879" s="3" t="s">
        <v>42</v>
      </c>
      <c r="G879" s="3" t="s">
        <v>4956</v>
      </c>
      <c r="H879" s="21">
        <v>0</v>
      </c>
      <c r="I879" s="21">
        <v>0</v>
      </c>
      <c r="J879" s="21">
        <v>0</v>
      </c>
      <c r="K879" s="22">
        <f t="shared" si="65"/>
        <v>0</v>
      </c>
      <c r="L879" s="23">
        <v>0</v>
      </c>
      <c r="M879" s="21">
        <v>0</v>
      </c>
      <c r="N879" s="21">
        <v>0</v>
      </c>
      <c r="O879" s="21">
        <v>0</v>
      </c>
      <c r="P879" s="22">
        <f t="shared" si="66"/>
        <v>0</v>
      </c>
      <c r="Q879" s="23">
        <v>0</v>
      </c>
      <c r="R879" s="21">
        <v>0</v>
      </c>
      <c r="S879" s="21">
        <v>0</v>
      </c>
      <c r="T879" s="21">
        <v>0</v>
      </c>
      <c r="U879" s="22">
        <f t="shared" si="67"/>
        <v>0</v>
      </c>
      <c r="V879" s="23">
        <v>0</v>
      </c>
      <c r="W879" s="21">
        <v>0</v>
      </c>
      <c r="X879" s="21">
        <v>0</v>
      </c>
      <c r="Y879" s="21">
        <v>0</v>
      </c>
      <c r="Z879" s="22">
        <f t="shared" si="68"/>
        <v>0</v>
      </c>
      <c r="AA879" s="23">
        <v>0</v>
      </c>
      <c r="AB879" s="27">
        <f t="shared" si="69"/>
        <v>0</v>
      </c>
    </row>
    <row r="880" spans="1:28" x14ac:dyDescent="0.25">
      <c r="A880" s="18"/>
      <c r="B880" s="18" t="s">
        <v>3809</v>
      </c>
      <c r="C880" s="18" t="s">
        <v>3810</v>
      </c>
      <c r="D880" s="3" t="s">
        <v>1935</v>
      </c>
      <c r="E880" s="3" t="s">
        <v>4935</v>
      </c>
      <c r="F880" s="3" t="s">
        <v>42</v>
      </c>
      <c r="G880" s="3" t="s">
        <v>4957</v>
      </c>
      <c r="H880" s="21">
        <v>0</v>
      </c>
      <c r="I880" s="21">
        <v>0</v>
      </c>
      <c r="J880" s="21">
        <v>0</v>
      </c>
      <c r="K880" s="22">
        <f t="shared" si="65"/>
        <v>0</v>
      </c>
      <c r="L880" s="23">
        <v>0</v>
      </c>
      <c r="M880" s="21">
        <v>0</v>
      </c>
      <c r="N880" s="21">
        <v>0</v>
      </c>
      <c r="O880" s="21">
        <v>0</v>
      </c>
      <c r="P880" s="22">
        <f t="shared" si="66"/>
        <v>0</v>
      </c>
      <c r="Q880" s="23">
        <v>0</v>
      </c>
      <c r="R880" s="21">
        <v>0</v>
      </c>
      <c r="S880" s="21">
        <v>0</v>
      </c>
      <c r="T880" s="21">
        <v>0</v>
      </c>
      <c r="U880" s="22">
        <f t="shared" si="67"/>
        <v>0</v>
      </c>
      <c r="V880" s="23">
        <v>0</v>
      </c>
      <c r="W880" s="21">
        <v>0</v>
      </c>
      <c r="X880" s="21">
        <v>0</v>
      </c>
      <c r="Y880" s="21">
        <v>0</v>
      </c>
      <c r="Z880" s="22">
        <f t="shared" si="68"/>
        <v>0</v>
      </c>
      <c r="AA880" s="23">
        <v>0</v>
      </c>
      <c r="AB880" s="27">
        <f t="shared" si="69"/>
        <v>0</v>
      </c>
    </row>
    <row r="881" spans="1:28" x14ac:dyDescent="0.25">
      <c r="A881" s="18"/>
      <c r="B881" s="18" t="s">
        <v>3811</v>
      </c>
      <c r="C881" s="18" t="s">
        <v>3812</v>
      </c>
      <c r="D881" s="3" t="s">
        <v>1936</v>
      </c>
      <c r="E881" s="3" t="s">
        <v>4936</v>
      </c>
      <c r="F881" s="3" t="s">
        <v>42</v>
      </c>
      <c r="G881" s="3" t="s">
        <v>4958</v>
      </c>
      <c r="H881" s="21">
        <v>0</v>
      </c>
      <c r="I881" s="21">
        <v>0</v>
      </c>
      <c r="J881" s="21">
        <v>0</v>
      </c>
      <c r="K881" s="22">
        <f t="shared" si="65"/>
        <v>0</v>
      </c>
      <c r="L881" s="23">
        <v>0</v>
      </c>
      <c r="M881" s="21">
        <v>0</v>
      </c>
      <c r="N881" s="21">
        <v>0</v>
      </c>
      <c r="O881" s="21">
        <v>0</v>
      </c>
      <c r="P881" s="22">
        <f t="shared" si="66"/>
        <v>0</v>
      </c>
      <c r="Q881" s="23">
        <v>0</v>
      </c>
      <c r="R881" s="21">
        <v>0</v>
      </c>
      <c r="S881" s="21">
        <v>0</v>
      </c>
      <c r="T881" s="21">
        <v>0</v>
      </c>
      <c r="U881" s="22">
        <f t="shared" si="67"/>
        <v>0</v>
      </c>
      <c r="V881" s="23">
        <v>0</v>
      </c>
      <c r="W881" s="21">
        <v>0</v>
      </c>
      <c r="X881" s="21">
        <v>0</v>
      </c>
      <c r="Y881" s="21">
        <v>0</v>
      </c>
      <c r="Z881" s="22">
        <f t="shared" si="68"/>
        <v>0</v>
      </c>
      <c r="AA881" s="23">
        <v>0</v>
      </c>
      <c r="AB881" s="27">
        <f t="shared" si="69"/>
        <v>0</v>
      </c>
    </row>
    <row r="882" spans="1:28" x14ac:dyDescent="0.25">
      <c r="A882" s="18"/>
      <c r="B882" s="18" t="s">
        <v>3813</v>
      </c>
      <c r="C882" s="18" t="s">
        <v>3814</v>
      </c>
      <c r="D882" s="3" t="s">
        <v>1937</v>
      </c>
      <c r="E882" s="3" t="s">
        <v>4937</v>
      </c>
      <c r="F882" s="3" t="s">
        <v>42</v>
      </c>
      <c r="G882" s="3" t="s">
        <v>4959</v>
      </c>
      <c r="H882" s="21">
        <v>0</v>
      </c>
      <c r="I882" s="21">
        <v>0</v>
      </c>
      <c r="J882" s="21">
        <v>0</v>
      </c>
      <c r="K882" s="22">
        <f t="shared" si="65"/>
        <v>0</v>
      </c>
      <c r="L882" s="23">
        <v>0</v>
      </c>
      <c r="M882" s="21">
        <v>0</v>
      </c>
      <c r="N882" s="21">
        <v>0</v>
      </c>
      <c r="O882" s="21">
        <v>0</v>
      </c>
      <c r="P882" s="22">
        <f t="shared" si="66"/>
        <v>0</v>
      </c>
      <c r="Q882" s="23">
        <v>0</v>
      </c>
      <c r="R882" s="21">
        <v>0</v>
      </c>
      <c r="S882" s="21">
        <v>0</v>
      </c>
      <c r="T882" s="21">
        <v>0</v>
      </c>
      <c r="U882" s="22">
        <f t="shared" si="67"/>
        <v>0</v>
      </c>
      <c r="V882" s="23">
        <v>0</v>
      </c>
      <c r="W882" s="21">
        <v>0</v>
      </c>
      <c r="X882" s="21">
        <v>0</v>
      </c>
      <c r="Y882" s="21">
        <v>0</v>
      </c>
      <c r="Z882" s="22">
        <f t="shared" si="68"/>
        <v>0</v>
      </c>
      <c r="AA882" s="23">
        <v>0</v>
      </c>
      <c r="AB882" s="27">
        <f t="shared" si="69"/>
        <v>0</v>
      </c>
    </row>
    <row r="883" spans="1:28" x14ac:dyDescent="0.25">
      <c r="A883" s="18"/>
      <c r="B883" s="18" t="s">
        <v>3815</v>
      </c>
      <c r="C883" s="18" t="s">
        <v>3816</v>
      </c>
      <c r="D883" s="3" t="s">
        <v>1938</v>
      </c>
      <c r="E883" s="3" t="s">
        <v>4938</v>
      </c>
      <c r="F883" s="3" t="s">
        <v>42</v>
      </c>
      <c r="G883" s="3" t="s">
        <v>4960</v>
      </c>
      <c r="H883" s="21">
        <v>0</v>
      </c>
      <c r="I883" s="21">
        <v>0</v>
      </c>
      <c r="J883" s="21">
        <v>0</v>
      </c>
      <c r="K883" s="22">
        <f t="shared" si="65"/>
        <v>0</v>
      </c>
      <c r="L883" s="23">
        <v>0</v>
      </c>
      <c r="M883" s="21">
        <v>0</v>
      </c>
      <c r="N883" s="21">
        <v>0</v>
      </c>
      <c r="O883" s="21">
        <v>0</v>
      </c>
      <c r="P883" s="22">
        <f t="shared" si="66"/>
        <v>0</v>
      </c>
      <c r="Q883" s="23">
        <v>0</v>
      </c>
      <c r="R883" s="21">
        <v>0</v>
      </c>
      <c r="S883" s="21">
        <v>0</v>
      </c>
      <c r="T883" s="21">
        <v>0</v>
      </c>
      <c r="U883" s="22">
        <f t="shared" si="67"/>
        <v>0</v>
      </c>
      <c r="V883" s="23">
        <v>0</v>
      </c>
      <c r="W883" s="21">
        <v>0</v>
      </c>
      <c r="X883" s="21">
        <v>0</v>
      </c>
      <c r="Y883" s="21">
        <v>0</v>
      </c>
      <c r="Z883" s="22">
        <f t="shared" si="68"/>
        <v>0</v>
      </c>
      <c r="AA883" s="23">
        <v>0</v>
      </c>
      <c r="AB883" s="27">
        <f t="shared" si="69"/>
        <v>0</v>
      </c>
    </row>
    <row r="884" spans="1:28" x14ac:dyDescent="0.25">
      <c r="A884" s="18"/>
      <c r="B884" s="18" t="s">
        <v>3817</v>
      </c>
      <c r="C884" s="18" t="s">
        <v>3818</v>
      </c>
      <c r="D884" s="3" t="s">
        <v>1939</v>
      </c>
      <c r="E884" s="3" t="s">
        <v>4939</v>
      </c>
      <c r="F884" s="3" t="s">
        <v>42</v>
      </c>
      <c r="G884" s="3" t="s">
        <v>4961</v>
      </c>
      <c r="H884" s="21">
        <v>0</v>
      </c>
      <c r="I884" s="21">
        <v>0</v>
      </c>
      <c r="J884" s="21">
        <v>0</v>
      </c>
      <c r="K884" s="22">
        <f t="shared" si="65"/>
        <v>0</v>
      </c>
      <c r="L884" s="23">
        <v>0</v>
      </c>
      <c r="M884" s="21">
        <v>0</v>
      </c>
      <c r="N884" s="21">
        <v>0</v>
      </c>
      <c r="O884" s="21">
        <v>0</v>
      </c>
      <c r="P884" s="22">
        <f t="shared" si="66"/>
        <v>0</v>
      </c>
      <c r="Q884" s="23">
        <v>0</v>
      </c>
      <c r="R884" s="21">
        <v>0</v>
      </c>
      <c r="S884" s="21">
        <v>0</v>
      </c>
      <c r="T884" s="21">
        <v>0</v>
      </c>
      <c r="U884" s="22">
        <f t="shared" si="67"/>
        <v>0</v>
      </c>
      <c r="V884" s="23">
        <v>0</v>
      </c>
      <c r="W884" s="21">
        <v>0</v>
      </c>
      <c r="X884" s="21">
        <v>0</v>
      </c>
      <c r="Y884" s="21">
        <v>0</v>
      </c>
      <c r="Z884" s="22">
        <f t="shared" si="68"/>
        <v>0</v>
      </c>
      <c r="AA884" s="23">
        <v>0</v>
      </c>
      <c r="AB884" s="27">
        <f t="shared" si="69"/>
        <v>0</v>
      </c>
    </row>
    <row r="885" spans="1:28" x14ac:dyDescent="0.25">
      <c r="A885" s="18"/>
      <c r="B885" s="18" t="s">
        <v>3819</v>
      </c>
      <c r="C885" s="18" t="s">
        <v>3820</v>
      </c>
      <c r="D885" s="3" t="s">
        <v>1940</v>
      </c>
      <c r="E885" s="3" t="s">
        <v>4940</v>
      </c>
      <c r="F885" s="3" t="s">
        <v>42</v>
      </c>
      <c r="G885" s="3" t="s">
        <v>4962</v>
      </c>
      <c r="H885" s="21">
        <v>0</v>
      </c>
      <c r="I885" s="21">
        <v>0</v>
      </c>
      <c r="J885" s="21">
        <v>0</v>
      </c>
      <c r="K885" s="22">
        <f t="shared" si="65"/>
        <v>0</v>
      </c>
      <c r="L885" s="23">
        <v>0</v>
      </c>
      <c r="M885" s="21">
        <v>0</v>
      </c>
      <c r="N885" s="21">
        <v>0</v>
      </c>
      <c r="O885" s="21">
        <v>0</v>
      </c>
      <c r="P885" s="22">
        <f t="shared" si="66"/>
        <v>0</v>
      </c>
      <c r="Q885" s="23">
        <v>0</v>
      </c>
      <c r="R885" s="21">
        <v>0</v>
      </c>
      <c r="S885" s="21">
        <v>0</v>
      </c>
      <c r="T885" s="21">
        <v>0</v>
      </c>
      <c r="U885" s="22">
        <f t="shared" si="67"/>
        <v>0</v>
      </c>
      <c r="V885" s="23">
        <v>0</v>
      </c>
      <c r="W885" s="21">
        <v>0</v>
      </c>
      <c r="X885" s="21">
        <v>0</v>
      </c>
      <c r="Y885" s="21">
        <v>0</v>
      </c>
      <c r="Z885" s="22">
        <f t="shared" si="68"/>
        <v>0</v>
      </c>
      <c r="AA885" s="23">
        <v>0</v>
      </c>
      <c r="AB885" s="27">
        <f t="shared" si="69"/>
        <v>0</v>
      </c>
    </row>
    <row r="886" spans="1:28" x14ac:dyDescent="0.25">
      <c r="A886" s="18"/>
      <c r="B886" s="18" t="s">
        <v>3821</v>
      </c>
      <c r="C886" s="18" t="s">
        <v>3822</v>
      </c>
      <c r="D886" s="3" t="s">
        <v>1941</v>
      </c>
      <c r="E886" s="3" t="s">
        <v>4941</v>
      </c>
      <c r="F886" s="3" t="s">
        <v>42</v>
      </c>
      <c r="G886" s="3" t="s">
        <v>4963</v>
      </c>
      <c r="H886" s="21">
        <v>0</v>
      </c>
      <c r="I886" s="21">
        <v>0</v>
      </c>
      <c r="J886" s="21">
        <v>0</v>
      </c>
      <c r="K886" s="22">
        <f t="shared" si="65"/>
        <v>0</v>
      </c>
      <c r="L886" s="23">
        <v>0</v>
      </c>
      <c r="M886" s="21">
        <v>0</v>
      </c>
      <c r="N886" s="21">
        <v>0</v>
      </c>
      <c r="O886" s="21">
        <v>0</v>
      </c>
      <c r="P886" s="22">
        <f t="shared" si="66"/>
        <v>0</v>
      </c>
      <c r="Q886" s="23">
        <v>0</v>
      </c>
      <c r="R886" s="21">
        <v>0</v>
      </c>
      <c r="S886" s="21">
        <v>0</v>
      </c>
      <c r="T886" s="21">
        <v>0</v>
      </c>
      <c r="U886" s="22">
        <f t="shared" si="67"/>
        <v>0</v>
      </c>
      <c r="V886" s="23">
        <v>0</v>
      </c>
      <c r="W886" s="21">
        <v>0</v>
      </c>
      <c r="X886" s="21">
        <v>0</v>
      </c>
      <c r="Y886" s="21">
        <v>0</v>
      </c>
      <c r="Z886" s="22">
        <f t="shared" si="68"/>
        <v>0</v>
      </c>
      <c r="AA886" s="23">
        <v>0</v>
      </c>
      <c r="AB886" s="27">
        <f t="shared" si="69"/>
        <v>0</v>
      </c>
    </row>
    <row r="887" spans="1:28" x14ac:dyDescent="0.25">
      <c r="A887" s="18"/>
      <c r="B887" s="18" t="s">
        <v>3823</v>
      </c>
      <c r="C887" s="18" t="s">
        <v>3824</v>
      </c>
      <c r="D887" s="3" t="s">
        <v>1942</v>
      </c>
      <c r="E887" s="3" t="s">
        <v>4942</v>
      </c>
      <c r="F887" s="3" t="s">
        <v>42</v>
      </c>
      <c r="G887" s="3" t="s">
        <v>4964</v>
      </c>
      <c r="H887" s="21">
        <v>0</v>
      </c>
      <c r="I887" s="21">
        <v>0</v>
      </c>
      <c r="J887" s="21">
        <v>0</v>
      </c>
      <c r="K887" s="22">
        <f t="shared" si="65"/>
        <v>0</v>
      </c>
      <c r="L887" s="23">
        <v>0</v>
      </c>
      <c r="M887" s="21">
        <v>0</v>
      </c>
      <c r="N887" s="21">
        <v>0</v>
      </c>
      <c r="O887" s="21">
        <v>0</v>
      </c>
      <c r="P887" s="22">
        <f t="shared" si="66"/>
        <v>0</v>
      </c>
      <c r="Q887" s="23">
        <v>0</v>
      </c>
      <c r="R887" s="21">
        <v>0</v>
      </c>
      <c r="S887" s="21">
        <v>0</v>
      </c>
      <c r="T887" s="21">
        <v>0</v>
      </c>
      <c r="U887" s="22">
        <f t="shared" si="67"/>
        <v>0</v>
      </c>
      <c r="V887" s="23">
        <v>0</v>
      </c>
      <c r="W887" s="21">
        <v>0</v>
      </c>
      <c r="X887" s="21">
        <v>0</v>
      </c>
      <c r="Y887" s="21">
        <v>0</v>
      </c>
      <c r="Z887" s="22">
        <f t="shared" si="68"/>
        <v>0</v>
      </c>
      <c r="AA887" s="23">
        <v>0</v>
      </c>
      <c r="AB887" s="27">
        <f t="shared" si="69"/>
        <v>0</v>
      </c>
    </row>
    <row r="888" spans="1:28" x14ac:dyDescent="0.25">
      <c r="A888" s="18"/>
      <c r="B888" s="18" t="s">
        <v>3825</v>
      </c>
      <c r="C888" s="18" t="s">
        <v>3826</v>
      </c>
      <c r="D888" s="3" t="s">
        <v>1943</v>
      </c>
      <c r="E888" s="3" t="s">
        <v>4943</v>
      </c>
      <c r="F888" s="3" t="s">
        <v>42</v>
      </c>
      <c r="G888" s="3" t="s">
        <v>4965</v>
      </c>
      <c r="H888" s="21">
        <v>0</v>
      </c>
      <c r="I888" s="21">
        <v>0</v>
      </c>
      <c r="J888" s="21">
        <v>0</v>
      </c>
      <c r="K888" s="22">
        <f t="shared" si="65"/>
        <v>0</v>
      </c>
      <c r="L888" s="23">
        <v>0</v>
      </c>
      <c r="M888" s="21">
        <v>0</v>
      </c>
      <c r="N888" s="21">
        <v>0</v>
      </c>
      <c r="O888" s="21">
        <v>0</v>
      </c>
      <c r="P888" s="22">
        <f t="shared" si="66"/>
        <v>0</v>
      </c>
      <c r="Q888" s="23">
        <v>0</v>
      </c>
      <c r="R888" s="21">
        <v>0</v>
      </c>
      <c r="S888" s="21">
        <v>0</v>
      </c>
      <c r="T888" s="21">
        <v>0</v>
      </c>
      <c r="U888" s="22">
        <f t="shared" si="67"/>
        <v>0</v>
      </c>
      <c r="V888" s="23">
        <v>0</v>
      </c>
      <c r="W888" s="21">
        <v>0</v>
      </c>
      <c r="X888" s="21">
        <v>0</v>
      </c>
      <c r="Y888" s="21">
        <v>0</v>
      </c>
      <c r="Z888" s="22">
        <f t="shared" si="68"/>
        <v>0</v>
      </c>
      <c r="AA888" s="23">
        <v>0</v>
      </c>
      <c r="AB888" s="27">
        <f t="shared" si="69"/>
        <v>0</v>
      </c>
    </row>
    <row r="889" spans="1:28" x14ac:dyDescent="0.25">
      <c r="A889" s="18"/>
      <c r="B889" s="18" t="s">
        <v>3827</v>
      </c>
      <c r="C889" s="18" t="s">
        <v>3828</v>
      </c>
      <c r="D889" s="3" t="s">
        <v>1944</v>
      </c>
      <c r="E889" s="3" t="s">
        <v>4944</v>
      </c>
      <c r="F889" s="3" t="s">
        <v>42</v>
      </c>
      <c r="G889" s="3" t="s">
        <v>4966</v>
      </c>
      <c r="H889" s="21">
        <v>0</v>
      </c>
      <c r="I889" s="21">
        <v>0</v>
      </c>
      <c r="J889" s="21">
        <v>0</v>
      </c>
      <c r="K889" s="22">
        <f t="shared" si="65"/>
        <v>0</v>
      </c>
      <c r="L889" s="23">
        <v>0</v>
      </c>
      <c r="M889" s="21">
        <v>0</v>
      </c>
      <c r="N889" s="21">
        <v>0</v>
      </c>
      <c r="O889" s="21">
        <v>0</v>
      </c>
      <c r="P889" s="22">
        <f t="shared" si="66"/>
        <v>0</v>
      </c>
      <c r="Q889" s="23">
        <v>0</v>
      </c>
      <c r="R889" s="21">
        <v>0</v>
      </c>
      <c r="S889" s="21">
        <v>0</v>
      </c>
      <c r="T889" s="21">
        <v>0</v>
      </c>
      <c r="U889" s="22">
        <f t="shared" si="67"/>
        <v>0</v>
      </c>
      <c r="V889" s="23">
        <v>0</v>
      </c>
      <c r="W889" s="21">
        <v>0</v>
      </c>
      <c r="X889" s="21">
        <v>0</v>
      </c>
      <c r="Y889" s="21">
        <v>0</v>
      </c>
      <c r="Z889" s="22">
        <f t="shared" si="68"/>
        <v>0</v>
      </c>
      <c r="AA889" s="23">
        <v>0</v>
      </c>
      <c r="AB889" s="27">
        <f t="shared" si="69"/>
        <v>0</v>
      </c>
    </row>
    <row r="890" spans="1:28" x14ac:dyDescent="0.25">
      <c r="A890" s="18"/>
      <c r="B890" s="18" t="s">
        <v>3829</v>
      </c>
      <c r="C890" s="18" t="s">
        <v>3830</v>
      </c>
      <c r="D890" s="3" t="s">
        <v>1945</v>
      </c>
      <c r="E890" s="3" t="s">
        <v>4945</v>
      </c>
      <c r="F890" s="3" t="s">
        <v>42</v>
      </c>
      <c r="G890" s="3" t="s">
        <v>4967</v>
      </c>
      <c r="H890" s="21">
        <v>0</v>
      </c>
      <c r="I890" s="21">
        <v>0</v>
      </c>
      <c r="J890" s="21">
        <v>0</v>
      </c>
      <c r="K890" s="22">
        <f t="shared" si="65"/>
        <v>0</v>
      </c>
      <c r="L890" s="23">
        <v>0</v>
      </c>
      <c r="M890" s="21">
        <v>0</v>
      </c>
      <c r="N890" s="21">
        <v>0</v>
      </c>
      <c r="O890" s="21">
        <v>0</v>
      </c>
      <c r="P890" s="22">
        <f t="shared" si="66"/>
        <v>0</v>
      </c>
      <c r="Q890" s="23">
        <v>0</v>
      </c>
      <c r="R890" s="21">
        <v>0</v>
      </c>
      <c r="S890" s="21">
        <v>0</v>
      </c>
      <c r="T890" s="21">
        <v>0</v>
      </c>
      <c r="U890" s="22">
        <f t="shared" si="67"/>
        <v>0</v>
      </c>
      <c r="V890" s="23">
        <v>0</v>
      </c>
      <c r="W890" s="21">
        <v>0</v>
      </c>
      <c r="X890" s="21">
        <v>0</v>
      </c>
      <c r="Y890" s="21">
        <v>0</v>
      </c>
      <c r="Z890" s="22">
        <f t="shared" si="68"/>
        <v>0</v>
      </c>
      <c r="AA890" s="23">
        <v>0</v>
      </c>
      <c r="AB890" s="27">
        <f t="shared" si="69"/>
        <v>0</v>
      </c>
    </row>
    <row r="891" spans="1:28" x14ac:dyDescent="0.25">
      <c r="A891" s="18"/>
      <c r="B891" s="18" t="s">
        <v>3831</v>
      </c>
      <c r="C891" s="18" t="s">
        <v>3832</v>
      </c>
      <c r="D891" s="3" t="s">
        <v>1946</v>
      </c>
      <c r="E891" s="3" t="s">
        <v>4946</v>
      </c>
      <c r="F891" s="3" t="s">
        <v>42</v>
      </c>
      <c r="G891" s="3" t="s">
        <v>4968</v>
      </c>
      <c r="H891" s="21">
        <v>0</v>
      </c>
      <c r="I891" s="21">
        <v>0</v>
      </c>
      <c r="J891" s="21">
        <v>0</v>
      </c>
      <c r="K891" s="22">
        <f t="shared" si="65"/>
        <v>0</v>
      </c>
      <c r="L891" s="23">
        <v>0</v>
      </c>
      <c r="M891" s="21">
        <v>0</v>
      </c>
      <c r="N891" s="21">
        <v>0</v>
      </c>
      <c r="O891" s="21">
        <v>0</v>
      </c>
      <c r="P891" s="22">
        <f t="shared" si="66"/>
        <v>0</v>
      </c>
      <c r="Q891" s="23">
        <v>0</v>
      </c>
      <c r="R891" s="21">
        <v>0</v>
      </c>
      <c r="S891" s="21">
        <v>0</v>
      </c>
      <c r="T891" s="21">
        <v>0</v>
      </c>
      <c r="U891" s="22">
        <f t="shared" si="67"/>
        <v>0</v>
      </c>
      <c r="V891" s="23">
        <v>0</v>
      </c>
      <c r="W891" s="21">
        <v>0</v>
      </c>
      <c r="X891" s="21">
        <v>0</v>
      </c>
      <c r="Y891" s="21">
        <v>0</v>
      </c>
      <c r="Z891" s="22">
        <f t="shared" si="68"/>
        <v>0</v>
      </c>
      <c r="AA891" s="23">
        <v>0</v>
      </c>
      <c r="AB891" s="27">
        <f t="shared" si="69"/>
        <v>0</v>
      </c>
    </row>
    <row r="892" spans="1:28" x14ac:dyDescent="0.25">
      <c r="A892" s="18"/>
      <c r="B892" s="18" t="s">
        <v>3833</v>
      </c>
      <c r="C892" s="18" t="s">
        <v>3834</v>
      </c>
      <c r="D892" s="3" t="s">
        <v>1947</v>
      </c>
      <c r="E892" s="3" t="s">
        <v>4947</v>
      </c>
      <c r="F892" s="3" t="s">
        <v>42</v>
      </c>
      <c r="G892" s="3" t="s">
        <v>4969</v>
      </c>
      <c r="H892" s="21">
        <v>0</v>
      </c>
      <c r="I892" s="21">
        <v>0</v>
      </c>
      <c r="J892" s="21">
        <v>0</v>
      </c>
      <c r="K892" s="22">
        <f t="shared" si="65"/>
        <v>0</v>
      </c>
      <c r="L892" s="23">
        <v>0</v>
      </c>
      <c r="M892" s="21">
        <v>0</v>
      </c>
      <c r="N892" s="21">
        <v>0</v>
      </c>
      <c r="O892" s="21">
        <v>0</v>
      </c>
      <c r="P892" s="22">
        <f t="shared" si="66"/>
        <v>0</v>
      </c>
      <c r="Q892" s="23">
        <v>0</v>
      </c>
      <c r="R892" s="21">
        <v>0</v>
      </c>
      <c r="S892" s="21">
        <v>0</v>
      </c>
      <c r="T892" s="21">
        <v>0</v>
      </c>
      <c r="U892" s="22">
        <f t="shared" si="67"/>
        <v>0</v>
      </c>
      <c r="V892" s="23">
        <v>0</v>
      </c>
      <c r="W892" s="21">
        <v>0</v>
      </c>
      <c r="X892" s="21">
        <v>0</v>
      </c>
      <c r="Y892" s="21">
        <v>0</v>
      </c>
      <c r="Z892" s="22">
        <f t="shared" si="68"/>
        <v>0</v>
      </c>
      <c r="AA892" s="23">
        <v>0</v>
      </c>
      <c r="AB892" s="27">
        <f t="shared" si="69"/>
        <v>0</v>
      </c>
    </row>
    <row r="893" spans="1:28" x14ac:dyDescent="0.25">
      <c r="A893" s="18"/>
      <c r="B893" s="18" t="s">
        <v>3835</v>
      </c>
      <c r="C893" s="18" t="s">
        <v>3836</v>
      </c>
      <c r="D893" s="3" t="s">
        <v>1948</v>
      </c>
      <c r="E893" s="3" t="s">
        <v>4948</v>
      </c>
      <c r="F893" s="3" t="s">
        <v>42</v>
      </c>
      <c r="G893" s="3" t="s">
        <v>4970</v>
      </c>
      <c r="H893" s="21">
        <v>0</v>
      </c>
      <c r="I893" s="21">
        <v>0</v>
      </c>
      <c r="J893" s="21">
        <v>0</v>
      </c>
      <c r="K893" s="22">
        <f t="shared" si="65"/>
        <v>0</v>
      </c>
      <c r="L893" s="23">
        <v>0</v>
      </c>
      <c r="M893" s="21">
        <v>0</v>
      </c>
      <c r="N893" s="21">
        <v>0</v>
      </c>
      <c r="O893" s="21">
        <v>0</v>
      </c>
      <c r="P893" s="22">
        <f t="shared" si="66"/>
        <v>0</v>
      </c>
      <c r="Q893" s="23">
        <v>0</v>
      </c>
      <c r="R893" s="21">
        <v>0</v>
      </c>
      <c r="S893" s="21">
        <v>0</v>
      </c>
      <c r="T893" s="21">
        <v>0</v>
      </c>
      <c r="U893" s="22">
        <f t="shared" si="67"/>
        <v>0</v>
      </c>
      <c r="V893" s="23">
        <v>0</v>
      </c>
      <c r="W893" s="21">
        <v>0</v>
      </c>
      <c r="X893" s="21">
        <v>0</v>
      </c>
      <c r="Y893" s="21">
        <v>0</v>
      </c>
      <c r="Z893" s="22">
        <f t="shared" si="68"/>
        <v>0</v>
      </c>
      <c r="AA893" s="23">
        <v>0</v>
      </c>
      <c r="AB893" s="27">
        <f t="shared" si="69"/>
        <v>0</v>
      </c>
    </row>
    <row r="894" spans="1:28" x14ac:dyDescent="0.25">
      <c r="A894" s="18"/>
      <c r="B894" s="18" t="s">
        <v>3837</v>
      </c>
      <c r="C894" s="18" t="s">
        <v>3838</v>
      </c>
      <c r="D894" s="3" t="s">
        <v>1949</v>
      </c>
      <c r="E894" s="3" t="s">
        <v>4949</v>
      </c>
      <c r="F894" s="3" t="s">
        <v>42</v>
      </c>
      <c r="G894" s="3" t="s">
        <v>4971</v>
      </c>
      <c r="H894" s="21">
        <v>0</v>
      </c>
      <c r="I894" s="21">
        <v>0</v>
      </c>
      <c r="J894" s="21">
        <v>0</v>
      </c>
      <c r="K894" s="22">
        <f t="shared" si="65"/>
        <v>0</v>
      </c>
      <c r="L894" s="23">
        <v>0</v>
      </c>
      <c r="M894" s="21">
        <v>0</v>
      </c>
      <c r="N894" s="21">
        <v>0</v>
      </c>
      <c r="O894" s="21">
        <v>0</v>
      </c>
      <c r="P894" s="22">
        <f t="shared" si="66"/>
        <v>0</v>
      </c>
      <c r="Q894" s="23">
        <v>0</v>
      </c>
      <c r="R894" s="21">
        <v>0</v>
      </c>
      <c r="S894" s="21">
        <v>0</v>
      </c>
      <c r="T894" s="21">
        <v>0</v>
      </c>
      <c r="U894" s="22">
        <f t="shared" si="67"/>
        <v>0</v>
      </c>
      <c r="V894" s="23">
        <v>0</v>
      </c>
      <c r="W894" s="21">
        <v>0</v>
      </c>
      <c r="X894" s="21">
        <v>0</v>
      </c>
      <c r="Y894" s="21">
        <v>0</v>
      </c>
      <c r="Z894" s="22">
        <f t="shared" si="68"/>
        <v>0</v>
      </c>
      <c r="AA894" s="23">
        <v>0</v>
      </c>
      <c r="AB894" s="27">
        <f t="shared" si="69"/>
        <v>0</v>
      </c>
    </row>
    <row r="895" spans="1:28" x14ac:dyDescent="0.25">
      <c r="A895" s="18"/>
      <c r="B895" s="18" t="s">
        <v>3839</v>
      </c>
      <c r="C895" s="18" t="s">
        <v>3840</v>
      </c>
      <c r="D895" s="3" t="s">
        <v>1950</v>
      </c>
      <c r="E895" s="3" t="s">
        <v>4950</v>
      </c>
      <c r="F895" s="3" t="s">
        <v>42</v>
      </c>
      <c r="G895" s="3" t="s">
        <v>4972</v>
      </c>
      <c r="H895" s="21">
        <v>0</v>
      </c>
      <c r="I895" s="21">
        <v>0</v>
      </c>
      <c r="J895" s="21">
        <v>0</v>
      </c>
      <c r="K895" s="22">
        <f t="shared" si="65"/>
        <v>0</v>
      </c>
      <c r="L895" s="23">
        <v>0</v>
      </c>
      <c r="M895" s="21">
        <v>0</v>
      </c>
      <c r="N895" s="21">
        <v>0</v>
      </c>
      <c r="O895" s="21">
        <v>0</v>
      </c>
      <c r="P895" s="22">
        <f t="shared" si="66"/>
        <v>0</v>
      </c>
      <c r="Q895" s="23">
        <v>0</v>
      </c>
      <c r="R895" s="21">
        <v>0</v>
      </c>
      <c r="S895" s="21">
        <v>0</v>
      </c>
      <c r="T895" s="21">
        <v>0</v>
      </c>
      <c r="U895" s="22">
        <f t="shared" si="67"/>
        <v>0</v>
      </c>
      <c r="V895" s="23">
        <v>0</v>
      </c>
      <c r="W895" s="21">
        <v>0</v>
      </c>
      <c r="X895" s="21">
        <v>0</v>
      </c>
      <c r="Y895" s="21">
        <v>0</v>
      </c>
      <c r="Z895" s="22">
        <f t="shared" si="68"/>
        <v>0</v>
      </c>
      <c r="AA895" s="23">
        <v>0</v>
      </c>
      <c r="AB895" s="27">
        <f t="shared" si="69"/>
        <v>0</v>
      </c>
    </row>
    <row r="896" spans="1:28" x14ac:dyDescent="0.25">
      <c r="A896" s="18"/>
      <c r="B896" s="18" t="s">
        <v>3841</v>
      </c>
      <c r="C896" s="18" t="s">
        <v>3842</v>
      </c>
      <c r="D896" s="3" t="s">
        <v>1951</v>
      </c>
      <c r="E896" s="3" t="s">
        <v>4951</v>
      </c>
      <c r="F896" s="3" t="s">
        <v>42</v>
      </c>
      <c r="G896" s="3" t="s">
        <v>4973</v>
      </c>
      <c r="H896" s="21">
        <v>0</v>
      </c>
      <c r="I896" s="21">
        <v>0</v>
      </c>
      <c r="J896" s="21">
        <v>0</v>
      </c>
      <c r="K896" s="22">
        <f t="shared" si="65"/>
        <v>0</v>
      </c>
      <c r="L896" s="23">
        <v>0</v>
      </c>
      <c r="M896" s="21">
        <v>0</v>
      </c>
      <c r="N896" s="21">
        <v>0</v>
      </c>
      <c r="O896" s="21">
        <v>0</v>
      </c>
      <c r="P896" s="22">
        <f t="shared" si="66"/>
        <v>0</v>
      </c>
      <c r="Q896" s="23">
        <v>0</v>
      </c>
      <c r="R896" s="21">
        <v>0</v>
      </c>
      <c r="S896" s="21">
        <v>0</v>
      </c>
      <c r="T896" s="21">
        <v>0</v>
      </c>
      <c r="U896" s="22">
        <f t="shared" si="67"/>
        <v>0</v>
      </c>
      <c r="V896" s="23">
        <v>0</v>
      </c>
      <c r="W896" s="21">
        <v>0</v>
      </c>
      <c r="X896" s="21">
        <v>0</v>
      </c>
      <c r="Y896" s="21">
        <v>0</v>
      </c>
      <c r="Z896" s="22">
        <f t="shared" si="68"/>
        <v>0</v>
      </c>
      <c r="AA896" s="23">
        <v>0</v>
      </c>
      <c r="AB896" s="27">
        <f t="shared" si="69"/>
        <v>0</v>
      </c>
    </row>
    <row r="897" spans="1:28" x14ac:dyDescent="0.25">
      <c r="A897" s="18"/>
      <c r="B897" s="18" t="s">
        <v>3843</v>
      </c>
      <c r="C897" s="18" t="s">
        <v>3844</v>
      </c>
      <c r="D897" s="3" t="s">
        <v>1952</v>
      </c>
      <c r="E897" s="3" t="s">
        <v>4952</v>
      </c>
      <c r="F897" s="3" t="s">
        <v>42</v>
      </c>
      <c r="G897" s="3" t="s">
        <v>4974</v>
      </c>
      <c r="H897" s="21">
        <v>0</v>
      </c>
      <c r="I897" s="21">
        <v>0</v>
      </c>
      <c r="J897" s="21">
        <v>0</v>
      </c>
      <c r="K897" s="22">
        <f t="shared" si="65"/>
        <v>0</v>
      </c>
      <c r="L897" s="23">
        <v>0</v>
      </c>
      <c r="M897" s="21">
        <v>0</v>
      </c>
      <c r="N897" s="21">
        <v>0</v>
      </c>
      <c r="O897" s="21">
        <v>0</v>
      </c>
      <c r="P897" s="22">
        <f t="shared" si="66"/>
        <v>0</v>
      </c>
      <c r="Q897" s="23">
        <v>0</v>
      </c>
      <c r="R897" s="21">
        <v>0</v>
      </c>
      <c r="S897" s="21">
        <v>0</v>
      </c>
      <c r="T897" s="21">
        <v>0</v>
      </c>
      <c r="U897" s="22">
        <f t="shared" si="67"/>
        <v>0</v>
      </c>
      <c r="V897" s="23">
        <v>0</v>
      </c>
      <c r="W897" s="21">
        <v>0</v>
      </c>
      <c r="X897" s="21">
        <v>0</v>
      </c>
      <c r="Y897" s="21">
        <v>0</v>
      </c>
      <c r="Z897" s="22">
        <f t="shared" si="68"/>
        <v>0</v>
      </c>
      <c r="AA897" s="23">
        <v>0</v>
      </c>
      <c r="AB897" s="27">
        <f t="shared" si="69"/>
        <v>0</v>
      </c>
    </row>
    <row r="898" spans="1:28" x14ac:dyDescent="0.25">
      <c r="A898" s="18"/>
      <c r="B898" s="18" t="s">
        <v>3845</v>
      </c>
      <c r="C898" s="18" t="s">
        <v>3846</v>
      </c>
      <c r="D898" s="3" t="s">
        <v>1953</v>
      </c>
      <c r="E898" s="3" t="s">
        <v>4953</v>
      </c>
      <c r="F898" s="3" t="s">
        <v>42</v>
      </c>
      <c r="G898" s="3" t="s">
        <v>4975</v>
      </c>
      <c r="H898" s="21">
        <v>0</v>
      </c>
      <c r="I898" s="21">
        <v>0</v>
      </c>
      <c r="J898" s="21">
        <v>0</v>
      </c>
      <c r="K898" s="22">
        <f t="shared" si="65"/>
        <v>0</v>
      </c>
      <c r="L898" s="23">
        <v>0</v>
      </c>
      <c r="M898" s="21">
        <v>0</v>
      </c>
      <c r="N898" s="21">
        <v>0</v>
      </c>
      <c r="O898" s="21">
        <v>0</v>
      </c>
      <c r="P898" s="22">
        <f t="shared" si="66"/>
        <v>0</v>
      </c>
      <c r="Q898" s="23">
        <v>0</v>
      </c>
      <c r="R898" s="21">
        <v>0</v>
      </c>
      <c r="S898" s="21">
        <v>0</v>
      </c>
      <c r="T898" s="21">
        <v>0</v>
      </c>
      <c r="U898" s="22">
        <f t="shared" si="67"/>
        <v>0</v>
      </c>
      <c r="V898" s="23">
        <v>0</v>
      </c>
      <c r="W898" s="21">
        <v>0</v>
      </c>
      <c r="X898" s="21">
        <v>0</v>
      </c>
      <c r="Y898" s="21">
        <v>0</v>
      </c>
      <c r="Z898" s="22">
        <f t="shared" si="68"/>
        <v>0</v>
      </c>
      <c r="AA898" s="23">
        <v>0</v>
      </c>
      <c r="AB898" s="27">
        <f t="shared" si="69"/>
        <v>0</v>
      </c>
    </row>
    <row r="899" spans="1:28" x14ac:dyDescent="0.25">
      <c r="A899" s="18"/>
      <c r="B899" s="18" t="s">
        <v>3847</v>
      </c>
      <c r="C899" s="18" t="s">
        <v>3848</v>
      </c>
      <c r="D899" s="3" t="s">
        <v>1954</v>
      </c>
      <c r="E899" s="3" t="s">
        <v>4954</v>
      </c>
      <c r="F899" s="3" t="s">
        <v>42</v>
      </c>
      <c r="G899" s="3" t="s">
        <v>4976</v>
      </c>
      <c r="H899" s="21">
        <v>0</v>
      </c>
      <c r="I899" s="21">
        <v>0</v>
      </c>
      <c r="J899" s="21">
        <v>0</v>
      </c>
      <c r="K899" s="22">
        <f t="shared" si="65"/>
        <v>0</v>
      </c>
      <c r="L899" s="23">
        <v>0</v>
      </c>
      <c r="M899" s="21">
        <v>0</v>
      </c>
      <c r="N899" s="21">
        <v>0</v>
      </c>
      <c r="O899" s="21">
        <v>0</v>
      </c>
      <c r="P899" s="22">
        <f t="shared" si="66"/>
        <v>0</v>
      </c>
      <c r="Q899" s="23">
        <v>0</v>
      </c>
      <c r="R899" s="21">
        <v>0</v>
      </c>
      <c r="S899" s="21">
        <v>0</v>
      </c>
      <c r="T899" s="21">
        <v>0</v>
      </c>
      <c r="U899" s="22">
        <f t="shared" si="67"/>
        <v>0</v>
      </c>
      <c r="V899" s="23">
        <v>0</v>
      </c>
      <c r="W899" s="21">
        <v>0</v>
      </c>
      <c r="X899" s="21">
        <v>0</v>
      </c>
      <c r="Y899" s="21">
        <v>0</v>
      </c>
      <c r="Z899" s="22">
        <f t="shared" si="68"/>
        <v>0</v>
      </c>
      <c r="AA899" s="23">
        <v>0</v>
      </c>
      <c r="AB899" s="27">
        <f t="shared" si="69"/>
        <v>0</v>
      </c>
    </row>
    <row r="900" spans="1:28" x14ac:dyDescent="0.25">
      <c r="A900" s="18"/>
      <c r="B900" s="18" t="s">
        <v>3849</v>
      </c>
      <c r="C900" s="18" t="s">
        <v>3850</v>
      </c>
      <c r="D900" s="3" t="s">
        <v>1955</v>
      </c>
      <c r="E900" s="3" t="s">
        <v>4955</v>
      </c>
      <c r="F900" s="3" t="s">
        <v>42</v>
      </c>
      <c r="G900" s="3" t="s">
        <v>4977</v>
      </c>
      <c r="H900" s="21">
        <v>0</v>
      </c>
      <c r="I900" s="21">
        <v>0</v>
      </c>
      <c r="J900" s="21">
        <v>0</v>
      </c>
      <c r="K900" s="22">
        <f t="shared" si="65"/>
        <v>0</v>
      </c>
      <c r="L900" s="23">
        <v>0</v>
      </c>
      <c r="M900" s="21">
        <v>0</v>
      </c>
      <c r="N900" s="21">
        <v>0</v>
      </c>
      <c r="O900" s="21">
        <v>0</v>
      </c>
      <c r="P900" s="22">
        <f t="shared" si="66"/>
        <v>0</v>
      </c>
      <c r="Q900" s="23">
        <v>0</v>
      </c>
      <c r="R900" s="21">
        <v>0</v>
      </c>
      <c r="S900" s="21">
        <v>0</v>
      </c>
      <c r="T900" s="21">
        <v>0</v>
      </c>
      <c r="U900" s="22">
        <f t="shared" si="67"/>
        <v>0</v>
      </c>
      <c r="V900" s="23">
        <v>0</v>
      </c>
      <c r="W900" s="21">
        <v>0</v>
      </c>
      <c r="X900" s="21">
        <v>0</v>
      </c>
      <c r="Y900" s="21">
        <v>0</v>
      </c>
      <c r="Z900" s="22">
        <f t="shared" si="68"/>
        <v>0</v>
      </c>
      <c r="AA900" s="23">
        <v>0</v>
      </c>
      <c r="AB900" s="27">
        <f t="shared" si="69"/>
        <v>0</v>
      </c>
    </row>
    <row r="901" spans="1:28" x14ac:dyDescent="0.25">
      <c r="A901" s="18"/>
      <c r="B901" s="18" t="s">
        <v>3851</v>
      </c>
      <c r="C901" s="18" t="s">
        <v>3852</v>
      </c>
      <c r="D901" s="3" t="s">
        <v>1956</v>
      </c>
      <c r="E901" s="3" t="s">
        <v>4956</v>
      </c>
      <c r="F901" s="3" t="s">
        <v>42</v>
      </c>
      <c r="G901" s="3" t="s">
        <v>4978</v>
      </c>
      <c r="H901" s="21">
        <v>0</v>
      </c>
      <c r="I901" s="21">
        <v>0</v>
      </c>
      <c r="J901" s="21">
        <v>0</v>
      </c>
      <c r="K901" s="22">
        <f t="shared" si="65"/>
        <v>0</v>
      </c>
      <c r="L901" s="23">
        <v>0</v>
      </c>
      <c r="M901" s="21">
        <v>0</v>
      </c>
      <c r="N901" s="21">
        <v>0</v>
      </c>
      <c r="O901" s="21">
        <v>0</v>
      </c>
      <c r="P901" s="22">
        <f t="shared" si="66"/>
        <v>0</v>
      </c>
      <c r="Q901" s="23">
        <v>0</v>
      </c>
      <c r="R901" s="21">
        <v>0</v>
      </c>
      <c r="S901" s="21">
        <v>0</v>
      </c>
      <c r="T901" s="21">
        <v>0</v>
      </c>
      <c r="U901" s="22">
        <f t="shared" si="67"/>
        <v>0</v>
      </c>
      <c r="V901" s="23">
        <v>0</v>
      </c>
      <c r="W901" s="21">
        <v>0</v>
      </c>
      <c r="X901" s="21">
        <v>0</v>
      </c>
      <c r="Y901" s="21">
        <v>0</v>
      </c>
      <c r="Z901" s="22">
        <f t="shared" si="68"/>
        <v>0</v>
      </c>
      <c r="AA901" s="23">
        <v>0</v>
      </c>
      <c r="AB901" s="27">
        <f t="shared" si="69"/>
        <v>0</v>
      </c>
    </row>
    <row r="902" spans="1:28" x14ac:dyDescent="0.25">
      <c r="A902" s="18"/>
      <c r="B902" s="18" t="s">
        <v>3853</v>
      </c>
      <c r="C902" s="18" t="s">
        <v>3854</v>
      </c>
      <c r="D902" s="3" t="s">
        <v>1957</v>
      </c>
      <c r="E902" s="3" t="s">
        <v>4957</v>
      </c>
      <c r="F902" s="3" t="s">
        <v>42</v>
      </c>
      <c r="G902" s="3" t="s">
        <v>4979</v>
      </c>
      <c r="H902" s="21">
        <v>0</v>
      </c>
      <c r="I902" s="21">
        <v>0</v>
      </c>
      <c r="J902" s="21">
        <v>0</v>
      </c>
      <c r="K902" s="22">
        <f t="shared" si="65"/>
        <v>0</v>
      </c>
      <c r="L902" s="23">
        <v>0</v>
      </c>
      <c r="M902" s="21">
        <v>0</v>
      </c>
      <c r="N902" s="21">
        <v>0</v>
      </c>
      <c r="O902" s="21">
        <v>0</v>
      </c>
      <c r="P902" s="22">
        <f t="shared" si="66"/>
        <v>0</v>
      </c>
      <c r="Q902" s="23">
        <v>0</v>
      </c>
      <c r="R902" s="21">
        <v>0</v>
      </c>
      <c r="S902" s="21">
        <v>0</v>
      </c>
      <c r="T902" s="21">
        <v>0</v>
      </c>
      <c r="U902" s="22">
        <f t="shared" si="67"/>
        <v>0</v>
      </c>
      <c r="V902" s="23">
        <v>0</v>
      </c>
      <c r="W902" s="21">
        <v>0</v>
      </c>
      <c r="X902" s="21">
        <v>0</v>
      </c>
      <c r="Y902" s="21">
        <v>0</v>
      </c>
      <c r="Z902" s="22">
        <f t="shared" si="68"/>
        <v>0</v>
      </c>
      <c r="AA902" s="23">
        <v>0</v>
      </c>
      <c r="AB902" s="27">
        <f t="shared" si="69"/>
        <v>0</v>
      </c>
    </row>
    <row r="903" spans="1:28" x14ac:dyDescent="0.25">
      <c r="A903" s="18"/>
      <c r="B903" s="18" t="s">
        <v>3855</v>
      </c>
      <c r="C903" s="18" t="s">
        <v>3856</v>
      </c>
      <c r="D903" s="3" t="s">
        <v>1958</v>
      </c>
      <c r="E903" s="3" t="s">
        <v>4958</v>
      </c>
      <c r="F903" s="3" t="s">
        <v>42</v>
      </c>
      <c r="G903" s="3" t="s">
        <v>4980</v>
      </c>
      <c r="H903" s="21">
        <v>0</v>
      </c>
      <c r="I903" s="21">
        <v>0</v>
      </c>
      <c r="J903" s="21">
        <v>0</v>
      </c>
      <c r="K903" s="22">
        <f t="shared" ref="K903:K966" si="70">SUM(H903:J903)</f>
        <v>0</v>
      </c>
      <c r="L903" s="23">
        <v>0</v>
      </c>
      <c r="M903" s="21">
        <v>0</v>
      </c>
      <c r="N903" s="21">
        <v>0</v>
      </c>
      <c r="O903" s="21">
        <v>0</v>
      </c>
      <c r="P903" s="22">
        <f t="shared" ref="P903:P966" si="71">SUM(M903:O903)</f>
        <v>0</v>
      </c>
      <c r="Q903" s="23">
        <v>0</v>
      </c>
      <c r="R903" s="21">
        <v>0</v>
      </c>
      <c r="S903" s="21">
        <v>0</v>
      </c>
      <c r="T903" s="21">
        <v>0</v>
      </c>
      <c r="U903" s="22">
        <f t="shared" ref="U903:U966" si="72">SUM(R903:T903)</f>
        <v>0</v>
      </c>
      <c r="V903" s="23">
        <v>0</v>
      </c>
      <c r="W903" s="21">
        <v>0</v>
      </c>
      <c r="X903" s="21">
        <v>0</v>
      </c>
      <c r="Y903" s="21">
        <v>0</v>
      </c>
      <c r="Z903" s="22">
        <f t="shared" ref="Z903:Z966" si="73">SUM(W903:Y903)</f>
        <v>0</v>
      </c>
      <c r="AA903" s="23">
        <v>0</v>
      </c>
      <c r="AB903" s="27">
        <f t="shared" ref="AB903:AB966" si="74">(K903+P903+U903+Z903)</f>
        <v>0</v>
      </c>
    </row>
    <row r="904" spans="1:28" x14ac:dyDescent="0.25">
      <c r="A904" s="18"/>
      <c r="B904" s="18" t="s">
        <v>3857</v>
      </c>
      <c r="C904" s="18" t="s">
        <v>3858</v>
      </c>
      <c r="D904" s="3" t="s">
        <v>1959</v>
      </c>
      <c r="E904" s="3" t="s">
        <v>4959</v>
      </c>
      <c r="F904" s="3" t="s">
        <v>42</v>
      </c>
      <c r="G904" s="3" t="s">
        <v>4981</v>
      </c>
      <c r="H904" s="21">
        <v>0</v>
      </c>
      <c r="I904" s="21">
        <v>0</v>
      </c>
      <c r="J904" s="21">
        <v>0</v>
      </c>
      <c r="K904" s="22">
        <f t="shared" si="70"/>
        <v>0</v>
      </c>
      <c r="L904" s="23">
        <v>0</v>
      </c>
      <c r="M904" s="21">
        <v>0</v>
      </c>
      <c r="N904" s="21">
        <v>0</v>
      </c>
      <c r="O904" s="21">
        <v>0</v>
      </c>
      <c r="P904" s="22">
        <f t="shared" si="71"/>
        <v>0</v>
      </c>
      <c r="Q904" s="23">
        <v>0</v>
      </c>
      <c r="R904" s="21">
        <v>0</v>
      </c>
      <c r="S904" s="21">
        <v>0</v>
      </c>
      <c r="T904" s="21">
        <v>0</v>
      </c>
      <c r="U904" s="22">
        <f t="shared" si="72"/>
        <v>0</v>
      </c>
      <c r="V904" s="23">
        <v>0</v>
      </c>
      <c r="W904" s="21">
        <v>0</v>
      </c>
      <c r="X904" s="21">
        <v>0</v>
      </c>
      <c r="Y904" s="21">
        <v>0</v>
      </c>
      <c r="Z904" s="22">
        <f t="shared" si="73"/>
        <v>0</v>
      </c>
      <c r="AA904" s="23">
        <v>0</v>
      </c>
      <c r="AB904" s="27">
        <f t="shared" si="74"/>
        <v>0</v>
      </c>
    </row>
    <row r="905" spans="1:28" x14ac:dyDescent="0.25">
      <c r="A905" s="18"/>
      <c r="B905" s="18" t="s">
        <v>3859</v>
      </c>
      <c r="C905" s="18" t="s">
        <v>3860</v>
      </c>
      <c r="D905" s="3" t="s">
        <v>1960</v>
      </c>
      <c r="E905" s="3" t="s">
        <v>4960</v>
      </c>
      <c r="F905" s="3" t="s">
        <v>42</v>
      </c>
      <c r="G905" s="3" t="s">
        <v>4982</v>
      </c>
      <c r="H905" s="21">
        <v>0</v>
      </c>
      <c r="I905" s="21">
        <v>0</v>
      </c>
      <c r="J905" s="21">
        <v>0</v>
      </c>
      <c r="K905" s="22">
        <f t="shared" si="70"/>
        <v>0</v>
      </c>
      <c r="L905" s="23">
        <v>0</v>
      </c>
      <c r="M905" s="21">
        <v>0</v>
      </c>
      <c r="N905" s="21">
        <v>0</v>
      </c>
      <c r="O905" s="21">
        <v>0</v>
      </c>
      <c r="P905" s="22">
        <f t="shared" si="71"/>
        <v>0</v>
      </c>
      <c r="Q905" s="23">
        <v>0</v>
      </c>
      <c r="R905" s="21">
        <v>0</v>
      </c>
      <c r="S905" s="21">
        <v>0</v>
      </c>
      <c r="T905" s="21">
        <v>0</v>
      </c>
      <c r="U905" s="22">
        <f t="shared" si="72"/>
        <v>0</v>
      </c>
      <c r="V905" s="23">
        <v>0</v>
      </c>
      <c r="W905" s="21">
        <v>0</v>
      </c>
      <c r="X905" s="21">
        <v>0</v>
      </c>
      <c r="Y905" s="21">
        <v>0</v>
      </c>
      <c r="Z905" s="22">
        <f t="shared" si="73"/>
        <v>0</v>
      </c>
      <c r="AA905" s="23">
        <v>0</v>
      </c>
      <c r="AB905" s="27">
        <f t="shared" si="74"/>
        <v>0</v>
      </c>
    </row>
    <row r="906" spans="1:28" x14ac:dyDescent="0.25">
      <c r="A906" s="18"/>
      <c r="B906" s="18" t="s">
        <v>3861</v>
      </c>
      <c r="C906" s="18" t="s">
        <v>3862</v>
      </c>
      <c r="D906" s="3" t="s">
        <v>1961</v>
      </c>
      <c r="E906" s="3" t="s">
        <v>4961</v>
      </c>
      <c r="F906" s="3" t="s">
        <v>42</v>
      </c>
      <c r="G906" s="3" t="s">
        <v>4983</v>
      </c>
      <c r="H906" s="21">
        <v>0</v>
      </c>
      <c r="I906" s="21">
        <v>0</v>
      </c>
      <c r="J906" s="21">
        <v>0</v>
      </c>
      <c r="K906" s="22">
        <f t="shared" si="70"/>
        <v>0</v>
      </c>
      <c r="L906" s="23">
        <v>0</v>
      </c>
      <c r="M906" s="21">
        <v>0</v>
      </c>
      <c r="N906" s="21">
        <v>0</v>
      </c>
      <c r="O906" s="21">
        <v>0</v>
      </c>
      <c r="P906" s="22">
        <f t="shared" si="71"/>
        <v>0</v>
      </c>
      <c r="Q906" s="23">
        <v>0</v>
      </c>
      <c r="R906" s="21">
        <v>0</v>
      </c>
      <c r="S906" s="21">
        <v>0</v>
      </c>
      <c r="T906" s="21">
        <v>0</v>
      </c>
      <c r="U906" s="22">
        <f t="shared" si="72"/>
        <v>0</v>
      </c>
      <c r="V906" s="23">
        <v>0</v>
      </c>
      <c r="W906" s="21">
        <v>0</v>
      </c>
      <c r="X906" s="21">
        <v>0</v>
      </c>
      <c r="Y906" s="21">
        <v>0</v>
      </c>
      <c r="Z906" s="22">
        <f t="shared" si="73"/>
        <v>0</v>
      </c>
      <c r="AA906" s="23">
        <v>0</v>
      </c>
      <c r="AB906" s="27">
        <f t="shared" si="74"/>
        <v>0</v>
      </c>
    </row>
    <row r="907" spans="1:28" x14ac:dyDescent="0.25">
      <c r="A907" s="18"/>
      <c r="B907" s="18" t="s">
        <v>3863</v>
      </c>
      <c r="C907" s="18" t="s">
        <v>3864</v>
      </c>
      <c r="D907" s="3" t="s">
        <v>1962</v>
      </c>
      <c r="E907" s="3" t="s">
        <v>4962</v>
      </c>
      <c r="F907" s="3" t="s">
        <v>42</v>
      </c>
      <c r="G907" s="3" t="s">
        <v>4984</v>
      </c>
      <c r="H907" s="21">
        <v>0</v>
      </c>
      <c r="I907" s="21">
        <v>0</v>
      </c>
      <c r="J907" s="21">
        <v>0</v>
      </c>
      <c r="K907" s="22">
        <f t="shared" si="70"/>
        <v>0</v>
      </c>
      <c r="L907" s="23">
        <v>0</v>
      </c>
      <c r="M907" s="21">
        <v>0</v>
      </c>
      <c r="N907" s="21">
        <v>0</v>
      </c>
      <c r="O907" s="21">
        <v>0</v>
      </c>
      <c r="P907" s="22">
        <f t="shared" si="71"/>
        <v>0</v>
      </c>
      <c r="Q907" s="23">
        <v>0</v>
      </c>
      <c r="R907" s="21">
        <v>0</v>
      </c>
      <c r="S907" s="21">
        <v>0</v>
      </c>
      <c r="T907" s="21">
        <v>0</v>
      </c>
      <c r="U907" s="22">
        <f t="shared" si="72"/>
        <v>0</v>
      </c>
      <c r="V907" s="23">
        <v>0</v>
      </c>
      <c r="W907" s="21">
        <v>0</v>
      </c>
      <c r="X907" s="21">
        <v>0</v>
      </c>
      <c r="Y907" s="21">
        <v>0</v>
      </c>
      <c r="Z907" s="22">
        <f t="shared" si="73"/>
        <v>0</v>
      </c>
      <c r="AA907" s="23">
        <v>0</v>
      </c>
      <c r="AB907" s="27">
        <f t="shared" si="74"/>
        <v>0</v>
      </c>
    </row>
    <row r="908" spans="1:28" x14ac:dyDescent="0.25">
      <c r="A908" s="18"/>
      <c r="B908" s="18" t="s">
        <v>3865</v>
      </c>
      <c r="C908" s="18" t="s">
        <v>3866</v>
      </c>
      <c r="D908" s="3" t="s">
        <v>1963</v>
      </c>
      <c r="E908" s="3" t="s">
        <v>4963</v>
      </c>
      <c r="F908" s="3" t="s">
        <v>42</v>
      </c>
      <c r="G908" s="3" t="s">
        <v>4985</v>
      </c>
      <c r="H908" s="21">
        <v>0</v>
      </c>
      <c r="I908" s="21">
        <v>0</v>
      </c>
      <c r="J908" s="21">
        <v>0</v>
      </c>
      <c r="K908" s="22">
        <f t="shared" si="70"/>
        <v>0</v>
      </c>
      <c r="L908" s="23">
        <v>0</v>
      </c>
      <c r="M908" s="21">
        <v>0</v>
      </c>
      <c r="N908" s="21">
        <v>0</v>
      </c>
      <c r="O908" s="21">
        <v>0</v>
      </c>
      <c r="P908" s="22">
        <f t="shared" si="71"/>
        <v>0</v>
      </c>
      <c r="Q908" s="23">
        <v>0</v>
      </c>
      <c r="R908" s="21">
        <v>0</v>
      </c>
      <c r="S908" s="21">
        <v>0</v>
      </c>
      <c r="T908" s="21">
        <v>0</v>
      </c>
      <c r="U908" s="22">
        <f t="shared" si="72"/>
        <v>0</v>
      </c>
      <c r="V908" s="23">
        <v>0</v>
      </c>
      <c r="W908" s="21">
        <v>0</v>
      </c>
      <c r="X908" s="21">
        <v>0</v>
      </c>
      <c r="Y908" s="21">
        <v>0</v>
      </c>
      <c r="Z908" s="22">
        <f t="shared" si="73"/>
        <v>0</v>
      </c>
      <c r="AA908" s="23">
        <v>0</v>
      </c>
      <c r="AB908" s="27">
        <f t="shared" si="74"/>
        <v>0</v>
      </c>
    </row>
    <row r="909" spans="1:28" x14ac:dyDescent="0.25">
      <c r="A909" s="18"/>
      <c r="B909" s="18" t="s">
        <v>3867</v>
      </c>
      <c r="C909" s="18" t="s">
        <v>3868</v>
      </c>
      <c r="D909" s="3" t="s">
        <v>1964</v>
      </c>
      <c r="E909" s="3" t="s">
        <v>4964</v>
      </c>
      <c r="F909" s="3" t="s">
        <v>42</v>
      </c>
      <c r="G909" s="3" t="s">
        <v>4986</v>
      </c>
      <c r="H909" s="21">
        <v>0</v>
      </c>
      <c r="I909" s="21">
        <v>0</v>
      </c>
      <c r="J909" s="21">
        <v>0</v>
      </c>
      <c r="K909" s="22">
        <f t="shared" si="70"/>
        <v>0</v>
      </c>
      <c r="L909" s="23">
        <v>0</v>
      </c>
      <c r="M909" s="21">
        <v>0</v>
      </c>
      <c r="N909" s="21">
        <v>0</v>
      </c>
      <c r="O909" s="21">
        <v>0</v>
      </c>
      <c r="P909" s="22">
        <f t="shared" si="71"/>
        <v>0</v>
      </c>
      <c r="Q909" s="23">
        <v>0</v>
      </c>
      <c r="R909" s="21">
        <v>0</v>
      </c>
      <c r="S909" s="21">
        <v>0</v>
      </c>
      <c r="T909" s="21">
        <v>0</v>
      </c>
      <c r="U909" s="22">
        <f t="shared" si="72"/>
        <v>0</v>
      </c>
      <c r="V909" s="23">
        <v>0</v>
      </c>
      <c r="W909" s="21">
        <v>0</v>
      </c>
      <c r="X909" s="21">
        <v>0</v>
      </c>
      <c r="Y909" s="21">
        <v>0</v>
      </c>
      <c r="Z909" s="22">
        <f t="shared" si="73"/>
        <v>0</v>
      </c>
      <c r="AA909" s="23">
        <v>0</v>
      </c>
      <c r="AB909" s="27">
        <f t="shared" si="74"/>
        <v>0</v>
      </c>
    </row>
    <row r="910" spans="1:28" x14ac:dyDescent="0.25">
      <c r="A910" s="18"/>
      <c r="B910" s="18" t="s">
        <v>3869</v>
      </c>
      <c r="C910" s="18" t="s">
        <v>3870</v>
      </c>
      <c r="D910" s="3" t="s">
        <v>1965</v>
      </c>
      <c r="E910" s="3" t="s">
        <v>4965</v>
      </c>
      <c r="F910" s="3" t="s">
        <v>42</v>
      </c>
      <c r="G910" s="3" t="s">
        <v>4987</v>
      </c>
      <c r="H910" s="21">
        <v>0</v>
      </c>
      <c r="I910" s="21">
        <v>0</v>
      </c>
      <c r="J910" s="21">
        <v>0</v>
      </c>
      <c r="K910" s="22">
        <f t="shared" si="70"/>
        <v>0</v>
      </c>
      <c r="L910" s="23">
        <v>0</v>
      </c>
      <c r="M910" s="21">
        <v>0</v>
      </c>
      <c r="N910" s="21">
        <v>0</v>
      </c>
      <c r="O910" s="21">
        <v>0</v>
      </c>
      <c r="P910" s="22">
        <f t="shared" si="71"/>
        <v>0</v>
      </c>
      <c r="Q910" s="23">
        <v>0</v>
      </c>
      <c r="R910" s="21">
        <v>0</v>
      </c>
      <c r="S910" s="21">
        <v>0</v>
      </c>
      <c r="T910" s="21">
        <v>0</v>
      </c>
      <c r="U910" s="22">
        <f t="shared" si="72"/>
        <v>0</v>
      </c>
      <c r="V910" s="23">
        <v>0</v>
      </c>
      <c r="W910" s="21">
        <v>0</v>
      </c>
      <c r="X910" s="21">
        <v>0</v>
      </c>
      <c r="Y910" s="21">
        <v>0</v>
      </c>
      <c r="Z910" s="22">
        <f t="shared" si="73"/>
        <v>0</v>
      </c>
      <c r="AA910" s="23">
        <v>0</v>
      </c>
      <c r="AB910" s="27">
        <f t="shared" si="74"/>
        <v>0</v>
      </c>
    </row>
    <row r="911" spans="1:28" x14ac:dyDescent="0.25">
      <c r="A911" s="18"/>
      <c r="B911" s="18" t="s">
        <v>3871</v>
      </c>
      <c r="C911" s="18" t="s">
        <v>3872</v>
      </c>
      <c r="D911" s="3" t="s">
        <v>1966</v>
      </c>
      <c r="E911" s="3" t="s">
        <v>4966</v>
      </c>
      <c r="F911" s="3" t="s">
        <v>42</v>
      </c>
      <c r="G911" s="3" t="s">
        <v>4988</v>
      </c>
      <c r="H911" s="21">
        <v>0</v>
      </c>
      <c r="I911" s="21">
        <v>0</v>
      </c>
      <c r="J911" s="21">
        <v>0</v>
      </c>
      <c r="K911" s="22">
        <f t="shared" si="70"/>
        <v>0</v>
      </c>
      <c r="L911" s="23">
        <v>0</v>
      </c>
      <c r="M911" s="21">
        <v>0</v>
      </c>
      <c r="N911" s="21">
        <v>0</v>
      </c>
      <c r="O911" s="21">
        <v>0</v>
      </c>
      <c r="P911" s="22">
        <f t="shared" si="71"/>
        <v>0</v>
      </c>
      <c r="Q911" s="23">
        <v>0</v>
      </c>
      <c r="R911" s="21">
        <v>0</v>
      </c>
      <c r="S911" s="21">
        <v>0</v>
      </c>
      <c r="T911" s="21">
        <v>0</v>
      </c>
      <c r="U911" s="22">
        <f t="shared" si="72"/>
        <v>0</v>
      </c>
      <c r="V911" s="23">
        <v>0</v>
      </c>
      <c r="W911" s="21">
        <v>0</v>
      </c>
      <c r="X911" s="21">
        <v>0</v>
      </c>
      <c r="Y911" s="21">
        <v>0</v>
      </c>
      <c r="Z911" s="22">
        <f t="shared" si="73"/>
        <v>0</v>
      </c>
      <c r="AA911" s="23">
        <v>0</v>
      </c>
      <c r="AB911" s="27">
        <f t="shared" si="74"/>
        <v>0</v>
      </c>
    </row>
    <row r="912" spans="1:28" x14ac:dyDescent="0.25">
      <c r="A912" s="18"/>
      <c r="B912" s="18" t="s">
        <v>3873</v>
      </c>
      <c r="C912" s="18" t="s">
        <v>3874</v>
      </c>
      <c r="D912" s="3" t="s">
        <v>1967</v>
      </c>
      <c r="E912" s="3" t="s">
        <v>4967</v>
      </c>
      <c r="F912" s="3" t="s">
        <v>42</v>
      </c>
      <c r="G912" s="3" t="s">
        <v>4989</v>
      </c>
      <c r="H912" s="21">
        <v>0</v>
      </c>
      <c r="I912" s="21">
        <v>0</v>
      </c>
      <c r="J912" s="21">
        <v>0</v>
      </c>
      <c r="K912" s="22">
        <f t="shared" si="70"/>
        <v>0</v>
      </c>
      <c r="L912" s="23">
        <v>0</v>
      </c>
      <c r="M912" s="21">
        <v>0</v>
      </c>
      <c r="N912" s="21">
        <v>0</v>
      </c>
      <c r="O912" s="21">
        <v>0</v>
      </c>
      <c r="P912" s="22">
        <f t="shared" si="71"/>
        <v>0</v>
      </c>
      <c r="Q912" s="23">
        <v>0</v>
      </c>
      <c r="R912" s="21">
        <v>0</v>
      </c>
      <c r="S912" s="21">
        <v>0</v>
      </c>
      <c r="T912" s="21">
        <v>0</v>
      </c>
      <c r="U912" s="22">
        <f t="shared" si="72"/>
        <v>0</v>
      </c>
      <c r="V912" s="23">
        <v>0</v>
      </c>
      <c r="W912" s="21">
        <v>0</v>
      </c>
      <c r="X912" s="21">
        <v>0</v>
      </c>
      <c r="Y912" s="21">
        <v>0</v>
      </c>
      <c r="Z912" s="22">
        <f t="shared" si="73"/>
        <v>0</v>
      </c>
      <c r="AA912" s="23">
        <v>0</v>
      </c>
      <c r="AB912" s="27">
        <f t="shared" si="74"/>
        <v>0</v>
      </c>
    </row>
    <row r="913" spans="1:28" x14ac:dyDescent="0.25">
      <c r="A913" s="18"/>
      <c r="B913" s="18" t="s">
        <v>3875</v>
      </c>
      <c r="C913" s="18" t="s">
        <v>3876</v>
      </c>
      <c r="D913" s="3" t="s">
        <v>1968</v>
      </c>
      <c r="E913" s="3" t="s">
        <v>4968</v>
      </c>
      <c r="F913" s="3" t="s">
        <v>42</v>
      </c>
      <c r="G913" s="3" t="s">
        <v>4990</v>
      </c>
      <c r="H913" s="21">
        <v>0</v>
      </c>
      <c r="I913" s="21">
        <v>0</v>
      </c>
      <c r="J913" s="21">
        <v>0</v>
      </c>
      <c r="K913" s="22">
        <f t="shared" si="70"/>
        <v>0</v>
      </c>
      <c r="L913" s="23">
        <v>0</v>
      </c>
      <c r="M913" s="21">
        <v>0</v>
      </c>
      <c r="N913" s="21">
        <v>0</v>
      </c>
      <c r="O913" s="21">
        <v>0</v>
      </c>
      <c r="P913" s="22">
        <f t="shared" si="71"/>
        <v>0</v>
      </c>
      <c r="Q913" s="23">
        <v>0</v>
      </c>
      <c r="R913" s="21">
        <v>0</v>
      </c>
      <c r="S913" s="21">
        <v>0</v>
      </c>
      <c r="T913" s="21">
        <v>0</v>
      </c>
      <c r="U913" s="22">
        <f t="shared" si="72"/>
        <v>0</v>
      </c>
      <c r="V913" s="23">
        <v>0</v>
      </c>
      <c r="W913" s="21">
        <v>0</v>
      </c>
      <c r="X913" s="21">
        <v>0</v>
      </c>
      <c r="Y913" s="21">
        <v>0</v>
      </c>
      <c r="Z913" s="22">
        <f t="shared" si="73"/>
        <v>0</v>
      </c>
      <c r="AA913" s="23">
        <v>0</v>
      </c>
      <c r="AB913" s="27">
        <f t="shared" si="74"/>
        <v>0</v>
      </c>
    </row>
    <row r="914" spans="1:28" x14ac:dyDescent="0.25">
      <c r="A914" s="18"/>
      <c r="B914" s="18" t="s">
        <v>3877</v>
      </c>
      <c r="C914" s="18" t="s">
        <v>3878</v>
      </c>
      <c r="D914" s="3" t="s">
        <v>1969</v>
      </c>
      <c r="E914" s="3" t="s">
        <v>4969</v>
      </c>
      <c r="F914" s="3" t="s">
        <v>42</v>
      </c>
      <c r="G914" s="3" t="s">
        <v>4991</v>
      </c>
      <c r="H914" s="21">
        <v>0</v>
      </c>
      <c r="I914" s="21">
        <v>0</v>
      </c>
      <c r="J914" s="21">
        <v>0</v>
      </c>
      <c r="K914" s="22">
        <f t="shared" si="70"/>
        <v>0</v>
      </c>
      <c r="L914" s="23">
        <v>0</v>
      </c>
      <c r="M914" s="21">
        <v>0</v>
      </c>
      <c r="N914" s="21">
        <v>0</v>
      </c>
      <c r="O914" s="21">
        <v>0</v>
      </c>
      <c r="P914" s="22">
        <f t="shared" si="71"/>
        <v>0</v>
      </c>
      <c r="Q914" s="23">
        <v>0</v>
      </c>
      <c r="R914" s="21">
        <v>0</v>
      </c>
      <c r="S914" s="21">
        <v>0</v>
      </c>
      <c r="T914" s="21">
        <v>0</v>
      </c>
      <c r="U914" s="22">
        <f t="shared" si="72"/>
        <v>0</v>
      </c>
      <c r="V914" s="23">
        <v>0</v>
      </c>
      <c r="W914" s="21">
        <v>0</v>
      </c>
      <c r="X914" s="21">
        <v>0</v>
      </c>
      <c r="Y914" s="21">
        <v>0</v>
      </c>
      <c r="Z914" s="22">
        <f t="shared" si="73"/>
        <v>0</v>
      </c>
      <c r="AA914" s="23">
        <v>0</v>
      </c>
      <c r="AB914" s="27">
        <f t="shared" si="74"/>
        <v>0</v>
      </c>
    </row>
    <row r="915" spans="1:28" x14ac:dyDescent="0.25">
      <c r="A915" s="18"/>
      <c r="B915" s="18" t="s">
        <v>3879</v>
      </c>
      <c r="C915" s="18" t="s">
        <v>3880</v>
      </c>
      <c r="D915" s="3" t="s">
        <v>1970</v>
      </c>
      <c r="E915" s="3" t="s">
        <v>4970</v>
      </c>
      <c r="F915" s="3" t="s">
        <v>42</v>
      </c>
      <c r="G915" s="3" t="s">
        <v>4992</v>
      </c>
      <c r="H915" s="21">
        <v>0</v>
      </c>
      <c r="I915" s="21">
        <v>0</v>
      </c>
      <c r="J915" s="21">
        <v>0</v>
      </c>
      <c r="K915" s="22">
        <f t="shared" si="70"/>
        <v>0</v>
      </c>
      <c r="L915" s="23">
        <v>0</v>
      </c>
      <c r="M915" s="21">
        <v>0</v>
      </c>
      <c r="N915" s="21">
        <v>0</v>
      </c>
      <c r="O915" s="21">
        <v>0</v>
      </c>
      <c r="P915" s="22">
        <f t="shared" si="71"/>
        <v>0</v>
      </c>
      <c r="Q915" s="23">
        <v>0</v>
      </c>
      <c r="R915" s="21">
        <v>0</v>
      </c>
      <c r="S915" s="21">
        <v>0</v>
      </c>
      <c r="T915" s="21">
        <v>0</v>
      </c>
      <c r="U915" s="22">
        <f t="shared" si="72"/>
        <v>0</v>
      </c>
      <c r="V915" s="23">
        <v>0</v>
      </c>
      <c r="W915" s="21">
        <v>0</v>
      </c>
      <c r="X915" s="21">
        <v>0</v>
      </c>
      <c r="Y915" s="21">
        <v>0</v>
      </c>
      <c r="Z915" s="22">
        <f t="shared" si="73"/>
        <v>0</v>
      </c>
      <c r="AA915" s="23">
        <v>0</v>
      </c>
      <c r="AB915" s="27">
        <f t="shared" si="74"/>
        <v>0</v>
      </c>
    </row>
    <row r="916" spans="1:28" x14ac:dyDescent="0.25">
      <c r="A916" s="18"/>
      <c r="B916" s="18" t="s">
        <v>3881</v>
      </c>
      <c r="C916" s="18" t="s">
        <v>3882</v>
      </c>
      <c r="D916" s="3" t="s">
        <v>1971</v>
      </c>
      <c r="E916" s="3" t="s">
        <v>4971</v>
      </c>
      <c r="F916" s="3" t="s">
        <v>42</v>
      </c>
      <c r="G916" s="3" t="s">
        <v>4993</v>
      </c>
      <c r="H916" s="21">
        <v>0</v>
      </c>
      <c r="I916" s="21">
        <v>0</v>
      </c>
      <c r="J916" s="21">
        <v>0</v>
      </c>
      <c r="K916" s="22">
        <f t="shared" si="70"/>
        <v>0</v>
      </c>
      <c r="L916" s="23">
        <v>0</v>
      </c>
      <c r="M916" s="21">
        <v>0</v>
      </c>
      <c r="N916" s="21">
        <v>0</v>
      </c>
      <c r="O916" s="21">
        <v>0</v>
      </c>
      <c r="P916" s="22">
        <f t="shared" si="71"/>
        <v>0</v>
      </c>
      <c r="Q916" s="23">
        <v>0</v>
      </c>
      <c r="R916" s="21">
        <v>0</v>
      </c>
      <c r="S916" s="21">
        <v>0</v>
      </c>
      <c r="T916" s="21">
        <v>0</v>
      </c>
      <c r="U916" s="22">
        <f t="shared" si="72"/>
        <v>0</v>
      </c>
      <c r="V916" s="23">
        <v>0</v>
      </c>
      <c r="W916" s="21">
        <v>0</v>
      </c>
      <c r="X916" s="21">
        <v>0</v>
      </c>
      <c r="Y916" s="21">
        <v>0</v>
      </c>
      <c r="Z916" s="22">
        <f t="shared" si="73"/>
        <v>0</v>
      </c>
      <c r="AA916" s="23">
        <v>0</v>
      </c>
      <c r="AB916" s="27">
        <f t="shared" si="74"/>
        <v>0</v>
      </c>
    </row>
    <row r="917" spans="1:28" x14ac:dyDescent="0.25">
      <c r="A917" s="18"/>
      <c r="B917" s="18" t="s">
        <v>3883</v>
      </c>
      <c r="C917" s="18" t="s">
        <v>3884</v>
      </c>
      <c r="D917" s="3" t="s">
        <v>1972</v>
      </c>
      <c r="E917" s="3" t="s">
        <v>4972</v>
      </c>
      <c r="F917" s="3" t="s">
        <v>42</v>
      </c>
      <c r="G917" s="3" t="s">
        <v>4994</v>
      </c>
      <c r="H917" s="21">
        <v>0</v>
      </c>
      <c r="I917" s="21">
        <v>0</v>
      </c>
      <c r="J917" s="21">
        <v>0</v>
      </c>
      <c r="K917" s="22">
        <f t="shared" si="70"/>
        <v>0</v>
      </c>
      <c r="L917" s="23">
        <v>0</v>
      </c>
      <c r="M917" s="21">
        <v>0</v>
      </c>
      <c r="N917" s="21">
        <v>0</v>
      </c>
      <c r="O917" s="21">
        <v>0</v>
      </c>
      <c r="P917" s="22">
        <f t="shared" si="71"/>
        <v>0</v>
      </c>
      <c r="Q917" s="23">
        <v>0</v>
      </c>
      <c r="R917" s="21">
        <v>0</v>
      </c>
      <c r="S917" s="21">
        <v>0</v>
      </c>
      <c r="T917" s="21">
        <v>0</v>
      </c>
      <c r="U917" s="22">
        <f t="shared" si="72"/>
        <v>0</v>
      </c>
      <c r="V917" s="23">
        <v>0</v>
      </c>
      <c r="W917" s="21">
        <v>0</v>
      </c>
      <c r="X917" s="21">
        <v>0</v>
      </c>
      <c r="Y917" s="21">
        <v>0</v>
      </c>
      <c r="Z917" s="22">
        <f t="shared" si="73"/>
        <v>0</v>
      </c>
      <c r="AA917" s="23">
        <v>0</v>
      </c>
      <c r="AB917" s="27">
        <f t="shared" si="74"/>
        <v>0</v>
      </c>
    </row>
    <row r="918" spans="1:28" x14ac:dyDescent="0.25">
      <c r="A918" s="18"/>
      <c r="B918" s="18" t="s">
        <v>3885</v>
      </c>
      <c r="C918" s="18" t="s">
        <v>3886</v>
      </c>
      <c r="D918" s="3" t="s">
        <v>1973</v>
      </c>
      <c r="E918" s="3" t="s">
        <v>4973</v>
      </c>
      <c r="F918" s="3" t="s">
        <v>42</v>
      </c>
      <c r="G918" s="3" t="s">
        <v>4995</v>
      </c>
      <c r="H918" s="21">
        <v>0</v>
      </c>
      <c r="I918" s="21">
        <v>0</v>
      </c>
      <c r="J918" s="21">
        <v>0</v>
      </c>
      <c r="K918" s="22">
        <f t="shared" si="70"/>
        <v>0</v>
      </c>
      <c r="L918" s="23">
        <v>0</v>
      </c>
      <c r="M918" s="21">
        <v>0</v>
      </c>
      <c r="N918" s="21">
        <v>0</v>
      </c>
      <c r="O918" s="21">
        <v>0</v>
      </c>
      <c r="P918" s="22">
        <f t="shared" si="71"/>
        <v>0</v>
      </c>
      <c r="Q918" s="23">
        <v>0</v>
      </c>
      <c r="R918" s="21">
        <v>0</v>
      </c>
      <c r="S918" s="21">
        <v>0</v>
      </c>
      <c r="T918" s="21">
        <v>0</v>
      </c>
      <c r="U918" s="22">
        <f t="shared" si="72"/>
        <v>0</v>
      </c>
      <c r="V918" s="23">
        <v>0</v>
      </c>
      <c r="W918" s="21">
        <v>0</v>
      </c>
      <c r="X918" s="21">
        <v>0</v>
      </c>
      <c r="Y918" s="21">
        <v>0</v>
      </c>
      <c r="Z918" s="22">
        <f t="shared" si="73"/>
        <v>0</v>
      </c>
      <c r="AA918" s="23">
        <v>0</v>
      </c>
      <c r="AB918" s="27">
        <f t="shared" si="74"/>
        <v>0</v>
      </c>
    </row>
    <row r="919" spans="1:28" x14ac:dyDescent="0.25">
      <c r="A919" s="18"/>
      <c r="B919" s="18" t="s">
        <v>3887</v>
      </c>
      <c r="C919" s="18" t="s">
        <v>3888</v>
      </c>
      <c r="D919" s="3" t="s">
        <v>1974</v>
      </c>
      <c r="E919" s="3" t="s">
        <v>4974</v>
      </c>
      <c r="F919" s="3" t="s">
        <v>42</v>
      </c>
      <c r="G919" s="3" t="s">
        <v>4996</v>
      </c>
      <c r="H919" s="21">
        <v>0</v>
      </c>
      <c r="I919" s="21">
        <v>0</v>
      </c>
      <c r="J919" s="21">
        <v>0</v>
      </c>
      <c r="K919" s="22">
        <f t="shared" si="70"/>
        <v>0</v>
      </c>
      <c r="L919" s="23">
        <v>0</v>
      </c>
      <c r="M919" s="21">
        <v>0</v>
      </c>
      <c r="N919" s="21">
        <v>0</v>
      </c>
      <c r="O919" s="21">
        <v>0</v>
      </c>
      <c r="P919" s="22">
        <f t="shared" si="71"/>
        <v>0</v>
      </c>
      <c r="Q919" s="23">
        <v>0</v>
      </c>
      <c r="R919" s="21">
        <v>0</v>
      </c>
      <c r="S919" s="21">
        <v>0</v>
      </c>
      <c r="T919" s="21">
        <v>0</v>
      </c>
      <c r="U919" s="22">
        <f t="shared" si="72"/>
        <v>0</v>
      </c>
      <c r="V919" s="23">
        <v>0</v>
      </c>
      <c r="W919" s="21">
        <v>0</v>
      </c>
      <c r="X919" s="21">
        <v>0</v>
      </c>
      <c r="Y919" s="21">
        <v>0</v>
      </c>
      <c r="Z919" s="22">
        <f t="shared" si="73"/>
        <v>0</v>
      </c>
      <c r="AA919" s="23">
        <v>0</v>
      </c>
      <c r="AB919" s="27">
        <f t="shared" si="74"/>
        <v>0</v>
      </c>
    </row>
    <row r="920" spans="1:28" x14ac:dyDescent="0.25">
      <c r="A920" s="18"/>
      <c r="B920" s="18" t="s">
        <v>3889</v>
      </c>
      <c r="C920" s="18" t="s">
        <v>3890</v>
      </c>
      <c r="D920" s="3" t="s">
        <v>1975</v>
      </c>
      <c r="E920" s="3" t="s">
        <v>4975</v>
      </c>
      <c r="F920" s="3" t="s">
        <v>42</v>
      </c>
      <c r="G920" s="3" t="s">
        <v>4997</v>
      </c>
      <c r="H920" s="21">
        <v>0</v>
      </c>
      <c r="I920" s="21">
        <v>0</v>
      </c>
      <c r="J920" s="21">
        <v>0</v>
      </c>
      <c r="K920" s="22">
        <f t="shared" si="70"/>
        <v>0</v>
      </c>
      <c r="L920" s="23">
        <v>0</v>
      </c>
      <c r="M920" s="21">
        <v>0</v>
      </c>
      <c r="N920" s="21">
        <v>0</v>
      </c>
      <c r="O920" s="21">
        <v>0</v>
      </c>
      <c r="P920" s="22">
        <f t="shared" si="71"/>
        <v>0</v>
      </c>
      <c r="Q920" s="23">
        <v>0</v>
      </c>
      <c r="R920" s="21">
        <v>0</v>
      </c>
      <c r="S920" s="21">
        <v>0</v>
      </c>
      <c r="T920" s="21">
        <v>0</v>
      </c>
      <c r="U920" s="22">
        <f t="shared" si="72"/>
        <v>0</v>
      </c>
      <c r="V920" s="23">
        <v>0</v>
      </c>
      <c r="W920" s="21">
        <v>0</v>
      </c>
      <c r="X920" s="21">
        <v>0</v>
      </c>
      <c r="Y920" s="21">
        <v>0</v>
      </c>
      <c r="Z920" s="22">
        <f t="shared" si="73"/>
        <v>0</v>
      </c>
      <c r="AA920" s="23">
        <v>0</v>
      </c>
      <c r="AB920" s="27">
        <f t="shared" si="74"/>
        <v>0</v>
      </c>
    </row>
    <row r="921" spans="1:28" x14ac:dyDescent="0.25">
      <c r="A921" s="18"/>
      <c r="B921" s="18" t="s">
        <v>3891</v>
      </c>
      <c r="C921" s="18" t="s">
        <v>3892</v>
      </c>
      <c r="D921" s="3" t="s">
        <v>1976</v>
      </c>
      <c r="E921" s="3" t="s">
        <v>4976</v>
      </c>
      <c r="F921" s="3" t="s">
        <v>42</v>
      </c>
      <c r="G921" s="3" t="s">
        <v>4998</v>
      </c>
      <c r="H921" s="21">
        <v>0</v>
      </c>
      <c r="I921" s="21">
        <v>0</v>
      </c>
      <c r="J921" s="21">
        <v>0</v>
      </c>
      <c r="K921" s="22">
        <f t="shared" si="70"/>
        <v>0</v>
      </c>
      <c r="L921" s="23">
        <v>0</v>
      </c>
      <c r="M921" s="21">
        <v>0</v>
      </c>
      <c r="N921" s="21">
        <v>0</v>
      </c>
      <c r="O921" s="21">
        <v>0</v>
      </c>
      <c r="P921" s="22">
        <f t="shared" si="71"/>
        <v>0</v>
      </c>
      <c r="Q921" s="23">
        <v>0</v>
      </c>
      <c r="R921" s="21">
        <v>0</v>
      </c>
      <c r="S921" s="21">
        <v>0</v>
      </c>
      <c r="T921" s="21">
        <v>0</v>
      </c>
      <c r="U921" s="22">
        <f t="shared" si="72"/>
        <v>0</v>
      </c>
      <c r="V921" s="23">
        <v>0</v>
      </c>
      <c r="W921" s="21">
        <v>0</v>
      </c>
      <c r="X921" s="21">
        <v>0</v>
      </c>
      <c r="Y921" s="21">
        <v>0</v>
      </c>
      <c r="Z921" s="22">
        <f t="shared" si="73"/>
        <v>0</v>
      </c>
      <c r="AA921" s="23">
        <v>0</v>
      </c>
      <c r="AB921" s="27">
        <f t="shared" si="74"/>
        <v>0</v>
      </c>
    </row>
    <row r="922" spans="1:28" x14ac:dyDescent="0.25">
      <c r="A922" s="18"/>
      <c r="B922" s="18" t="s">
        <v>3893</v>
      </c>
      <c r="C922" s="18" t="s">
        <v>3894</v>
      </c>
      <c r="D922" s="3" t="s">
        <v>1977</v>
      </c>
      <c r="E922" s="3" t="s">
        <v>4977</v>
      </c>
      <c r="F922" s="3" t="s">
        <v>42</v>
      </c>
      <c r="G922" s="3" t="s">
        <v>4999</v>
      </c>
      <c r="H922" s="21">
        <v>0</v>
      </c>
      <c r="I922" s="21">
        <v>0</v>
      </c>
      <c r="J922" s="21">
        <v>0</v>
      </c>
      <c r="K922" s="22">
        <f t="shared" si="70"/>
        <v>0</v>
      </c>
      <c r="L922" s="23">
        <v>0</v>
      </c>
      <c r="M922" s="21">
        <v>0</v>
      </c>
      <c r="N922" s="21">
        <v>0</v>
      </c>
      <c r="O922" s="21">
        <v>0</v>
      </c>
      <c r="P922" s="22">
        <f t="shared" si="71"/>
        <v>0</v>
      </c>
      <c r="Q922" s="23">
        <v>0</v>
      </c>
      <c r="R922" s="21">
        <v>0</v>
      </c>
      <c r="S922" s="21">
        <v>0</v>
      </c>
      <c r="T922" s="21">
        <v>0</v>
      </c>
      <c r="U922" s="22">
        <f t="shared" si="72"/>
        <v>0</v>
      </c>
      <c r="V922" s="23">
        <v>0</v>
      </c>
      <c r="W922" s="21">
        <v>0</v>
      </c>
      <c r="X922" s="21">
        <v>0</v>
      </c>
      <c r="Y922" s="21">
        <v>0</v>
      </c>
      <c r="Z922" s="22">
        <f t="shared" si="73"/>
        <v>0</v>
      </c>
      <c r="AA922" s="23">
        <v>0</v>
      </c>
      <c r="AB922" s="27">
        <f t="shared" si="74"/>
        <v>0</v>
      </c>
    </row>
    <row r="923" spans="1:28" x14ac:dyDescent="0.25">
      <c r="A923" s="18"/>
      <c r="B923" s="18" t="s">
        <v>3895</v>
      </c>
      <c r="C923" s="18" t="s">
        <v>3896</v>
      </c>
      <c r="D923" s="3" t="s">
        <v>1978</v>
      </c>
      <c r="E923" s="3" t="s">
        <v>4978</v>
      </c>
      <c r="F923" s="3" t="s">
        <v>42</v>
      </c>
      <c r="G923" s="3" t="s">
        <v>5000</v>
      </c>
      <c r="H923" s="21">
        <v>0</v>
      </c>
      <c r="I923" s="21">
        <v>0</v>
      </c>
      <c r="J923" s="21">
        <v>0</v>
      </c>
      <c r="K923" s="22">
        <f t="shared" si="70"/>
        <v>0</v>
      </c>
      <c r="L923" s="23">
        <v>0</v>
      </c>
      <c r="M923" s="21">
        <v>0</v>
      </c>
      <c r="N923" s="21">
        <v>0</v>
      </c>
      <c r="O923" s="21">
        <v>0</v>
      </c>
      <c r="P923" s="22">
        <f t="shared" si="71"/>
        <v>0</v>
      </c>
      <c r="Q923" s="23">
        <v>0</v>
      </c>
      <c r="R923" s="21">
        <v>0</v>
      </c>
      <c r="S923" s="21">
        <v>0</v>
      </c>
      <c r="T923" s="21">
        <v>0</v>
      </c>
      <c r="U923" s="22">
        <f t="shared" si="72"/>
        <v>0</v>
      </c>
      <c r="V923" s="23">
        <v>0</v>
      </c>
      <c r="W923" s="21">
        <v>0</v>
      </c>
      <c r="X923" s="21">
        <v>0</v>
      </c>
      <c r="Y923" s="21">
        <v>0</v>
      </c>
      <c r="Z923" s="22">
        <f t="shared" si="73"/>
        <v>0</v>
      </c>
      <c r="AA923" s="23">
        <v>0</v>
      </c>
      <c r="AB923" s="27">
        <f t="shared" si="74"/>
        <v>0</v>
      </c>
    </row>
    <row r="924" spans="1:28" x14ac:dyDescent="0.25">
      <c r="A924" s="18"/>
      <c r="B924" s="18" t="s">
        <v>3897</v>
      </c>
      <c r="C924" s="18" t="s">
        <v>3898</v>
      </c>
      <c r="D924" s="3" t="s">
        <v>1979</v>
      </c>
      <c r="E924" s="3" t="s">
        <v>4979</v>
      </c>
      <c r="F924" s="3" t="s">
        <v>42</v>
      </c>
      <c r="G924" s="3" t="s">
        <v>5001</v>
      </c>
      <c r="H924" s="21">
        <v>0</v>
      </c>
      <c r="I924" s="21">
        <v>0</v>
      </c>
      <c r="J924" s="21">
        <v>0</v>
      </c>
      <c r="K924" s="22">
        <f t="shared" si="70"/>
        <v>0</v>
      </c>
      <c r="L924" s="23">
        <v>0</v>
      </c>
      <c r="M924" s="21">
        <v>0</v>
      </c>
      <c r="N924" s="21">
        <v>0</v>
      </c>
      <c r="O924" s="21">
        <v>0</v>
      </c>
      <c r="P924" s="22">
        <f t="shared" si="71"/>
        <v>0</v>
      </c>
      <c r="Q924" s="23">
        <v>0</v>
      </c>
      <c r="R924" s="21">
        <v>0</v>
      </c>
      <c r="S924" s="21">
        <v>0</v>
      </c>
      <c r="T924" s="21">
        <v>0</v>
      </c>
      <c r="U924" s="22">
        <f t="shared" si="72"/>
        <v>0</v>
      </c>
      <c r="V924" s="23">
        <v>0</v>
      </c>
      <c r="W924" s="21">
        <v>0</v>
      </c>
      <c r="X924" s="21">
        <v>0</v>
      </c>
      <c r="Y924" s="21">
        <v>0</v>
      </c>
      <c r="Z924" s="22">
        <f t="shared" si="73"/>
        <v>0</v>
      </c>
      <c r="AA924" s="23">
        <v>0</v>
      </c>
      <c r="AB924" s="27">
        <f t="shared" si="74"/>
        <v>0</v>
      </c>
    </row>
    <row r="925" spans="1:28" x14ac:dyDescent="0.25">
      <c r="A925" s="18"/>
      <c r="B925" s="18" t="s">
        <v>3899</v>
      </c>
      <c r="C925" s="18" t="s">
        <v>3900</v>
      </c>
      <c r="D925" s="3" t="s">
        <v>1980</v>
      </c>
      <c r="E925" s="3" t="s">
        <v>4980</v>
      </c>
      <c r="F925" s="3" t="s">
        <v>42</v>
      </c>
      <c r="G925" s="3" t="s">
        <v>5002</v>
      </c>
      <c r="H925" s="21">
        <v>0</v>
      </c>
      <c r="I925" s="21">
        <v>0</v>
      </c>
      <c r="J925" s="21">
        <v>0</v>
      </c>
      <c r="K925" s="22">
        <f t="shared" si="70"/>
        <v>0</v>
      </c>
      <c r="L925" s="23">
        <v>0</v>
      </c>
      <c r="M925" s="21">
        <v>0</v>
      </c>
      <c r="N925" s="21">
        <v>0</v>
      </c>
      <c r="O925" s="21">
        <v>0</v>
      </c>
      <c r="P925" s="22">
        <f t="shared" si="71"/>
        <v>0</v>
      </c>
      <c r="Q925" s="23">
        <v>0</v>
      </c>
      <c r="R925" s="21">
        <v>0</v>
      </c>
      <c r="S925" s="21">
        <v>0</v>
      </c>
      <c r="T925" s="21">
        <v>0</v>
      </c>
      <c r="U925" s="22">
        <f t="shared" si="72"/>
        <v>0</v>
      </c>
      <c r="V925" s="23">
        <v>0</v>
      </c>
      <c r="W925" s="21">
        <v>0</v>
      </c>
      <c r="X925" s="21">
        <v>0</v>
      </c>
      <c r="Y925" s="21">
        <v>0</v>
      </c>
      <c r="Z925" s="22">
        <f t="shared" si="73"/>
        <v>0</v>
      </c>
      <c r="AA925" s="23">
        <v>0</v>
      </c>
      <c r="AB925" s="27">
        <f t="shared" si="74"/>
        <v>0</v>
      </c>
    </row>
    <row r="926" spans="1:28" x14ac:dyDescent="0.25">
      <c r="A926" s="18"/>
      <c r="B926" s="18" t="s">
        <v>3901</v>
      </c>
      <c r="C926" s="18" t="s">
        <v>3902</v>
      </c>
      <c r="D926" s="3" t="s">
        <v>1981</v>
      </c>
      <c r="E926" s="3" t="s">
        <v>4981</v>
      </c>
      <c r="F926" s="3" t="s">
        <v>42</v>
      </c>
      <c r="G926" s="3" t="s">
        <v>5003</v>
      </c>
      <c r="H926" s="21">
        <v>0</v>
      </c>
      <c r="I926" s="21">
        <v>0</v>
      </c>
      <c r="J926" s="21">
        <v>0</v>
      </c>
      <c r="K926" s="22">
        <f t="shared" si="70"/>
        <v>0</v>
      </c>
      <c r="L926" s="23">
        <v>0</v>
      </c>
      <c r="M926" s="21">
        <v>0</v>
      </c>
      <c r="N926" s="21">
        <v>0</v>
      </c>
      <c r="O926" s="21">
        <v>0</v>
      </c>
      <c r="P926" s="22">
        <f t="shared" si="71"/>
        <v>0</v>
      </c>
      <c r="Q926" s="23">
        <v>0</v>
      </c>
      <c r="R926" s="21">
        <v>0</v>
      </c>
      <c r="S926" s="21">
        <v>0</v>
      </c>
      <c r="T926" s="21">
        <v>0</v>
      </c>
      <c r="U926" s="22">
        <f t="shared" si="72"/>
        <v>0</v>
      </c>
      <c r="V926" s="23">
        <v>0</v>
      </c>
      <c r="W926" s="21">
        <v>0</v>
      </c>
      <c r="X926" s="21">
        <v>0</v>
      </c>
      <c r="Y926" s="21">
        <v>0</v>
      </c>
      <c r="Z926" s="22">
        <f t="shared" si="73"/>
        <v>0</v>
      </c>
      <c r="AA926" s="23">
        <v>0</v>
      </c>
      <c r="AB926" s="27">
        <f t="shared" si="74"/>
        <v>0</v>
      </c>
    </row>
    <row r="927" spans="1:28" x14ac:dyDescent="0.25">
      <c r="A927" s="18"/>
      <c r="B927" s="18" t="s">
        <v>3903</v>
      </c>
      <c r="C927" s="18" t="s">
        <v>3904</v>
      </c>
      <c r="D927" s="3" t="s">
        <v>1982</v>
      </c>
      <c r="E927" s="3" t="s">
        <v>4982</v>
      </c>
      <c r="F927" s="3" t="s">
        <v>42</v>
      </c>
      <c r="G927" s="3" t="s">
        <v>5004</v>
      </c>
      <c r="H927" s="21">
        <v>0</v>
      </c>
      <c r="I927" s="21">
        <v>0</v>
      </c>
      <c r="J927" s="21">
        <v>0</v>
      </c>
      <c r="K927" s="22">
        <f t="shared" si="70"/>
        <v>0</v>
      </c>
      <c r="L927" s="23">
        <v>0</v>
      </c>
      <c r="M927" s="21">
        <v>0</v>
      </c>
      <c r="N927" s="21">
        <v>0</v>
      </c>
      <c r="O927" s="21">
        <v>0</v>
      </c>
      <c r="P927" s="22">
        <f t="shared" si="71"/>
        <v>0</v>
      </c>
      <c r="Q927" s="23">
        <v>0</v>
      </c>
      <c r="R927" s="21">
        <v>0</v>
      </c>
      <c r="S927" s="21">
        <v>0</v>
      </c>
      <c r="T927" s="21">
        <v>0</v>
      </c>
      <c r="U927" s="22">
        <f t="shared" si="72"/>
        <v>0</v>
      </c>
      <c r="V927" s="23">
        <v>0</v>
      </c>
      <c r="W927" s="21">
        <v>0</v>
      </c>
      <c r="X927" s="21">
        <v>0</v>
      </c>
      <c r="Y927" s="21">
        <v>0</v>
      </c>
      <c r="Z927" s="22">
        <f t="shared" si="73"/>
        <v>0</v>
      </c>
      <c r="AA927" s="23">
        <v>0</v>
      </c>
      <c r="AB927" s="27">
        <f t="shared" si="74"/>
        <v>0</v>
      </c>
    </row>
    <row r="928" spans="1:28" x14ac:dyDescent="0.25">
      <c r="A928" s="18"/>
      <c r="B928" s="18" t="s">
        <v>3905</v>
      </c>
      <c r="C928" s="18" t="s">
        <v>3906</v>
      </c>
      <c r="D928" s="3" t="s">
        <v>1983</v>
      </c>
      <c r="E928" s="3" t="s">
        <v>4983</v>
      </c>
      <c r="F928" s="3" t="s">
        <v>42</v>
      </c>
      <c r="G928" s="3" t="s">
        <v>5005</v>
      </c>
      <c r="H928" s="21">
        <v>0</v>
      </c>
      <c r="I928" s="21">
        <v>0</v>
      </c>
      <c r="J928" s="21">
        <v>0</v>
      </c>
      <c r="K928" s="22">
        <f t="shared" si="70"/>
        <v>0</v>
      </c>
      <c r="L928" s="23">
        <v>0</v>
      </c>
      <c r="M928" s="21">
        <v>0</v>
      </c>
      <c r="N928" s="21">
        <v>0</v>
      </c>
      <c r="O928" s="21">
        <v>0</v>
      </c>
      <c r="P928" s="22">
        <f t="shared" si="71"/>
        <v>0</v>
      </c>
      <c r="Q928" s="23">
        <v>0</v>
      </c>
      <c r="R928" s="21">
        <v>0</v>
      </c>
      <c r="S928" s="21">
        <v>0</v>
      </c>
      <c r="T928" s="21">
        <v>0</v>
      </c>
      <c r="U928" s="22">
        <f t="shared" si="72"/>
        <v>0</v>
      </c>
      <c r="V928" s="23">
        <v>0</v>
      </c>
      <c r="W928" s="21">
        <v>0</v>
      </c>
      <c r="X928" s="21">
        <v>0</v>
      </c>
      <c r="Y928" s="21">
        <v>0</v>
      </c>
      <c r="Z928" s="22">
        <f t="shared" si="73"/>
        <v>0</v>
      </c>
      <c r="AA928" s="23">
        <v>0</v>
      </c>
      <c r="AB928" s="27">
        <f t="shared" si="74"/>
        <v>0</v>
      </c>
    </row>
    <row r="929" spans="1:28" x14ac:dyDescent="0.25">
      <c r="A929" s="18"/>
      <c r="B929" s="18" t="s">
        <v>3907</v>
      </c>
      <c r="C929" s="18" t="s">
        <v>3908</v>
      </c>
      <c r="D929" s="3" t="s">
        <v>1984</v>
      </c>
      <c r="E929" s="3" t="s">
        <v>4984</v>
      </c>
      <c r="F929" s="3" t="s">
        <v>42</v>
      </c>
      <c r="G929" s="3" t="s">
        <v>5006</v>
      </c>
      <c r="H929" s="21">
        <v>0</v>
      </c>
      <c r="I929" s="21">
        <v>0</v>
      </c>
      <c r="J929" s="21">
        <v>0</v>
      </c>
      <c r="K929" s="22">
        <f t="shared" si="70"/>
        <v>0</v>
      </c>
      <c r="L929" s="23">
        <v>0</v>
      </c>
      <c r="M929" s="21">
        <v>0</v>
      </c>
      <c r="N929" s="21">
        <v>0</v>
      </c>
      <c r="O929" s="21">
        <v>0</v>
      </c>
      <c r="P929" s="22">
        <f t="shared" si="71"/>
        <v>0</v>
      </c>
      <c r="Q929" s="23">
        <v>0</v>
      </c>
      <c r="R929" s="21">
        <v>0</v>
      </c>
      <c r="S929" s="21">
        <v>0</v>
      </c>
      <c r="T929" s="21">
        <v>0</v>
      </c>
      <c r="U929" s="22">
        <f t="shared" si="72"/>
        <v>0</v>
      </c>
      <c r="V929" s="23">
        <v>0</v>
      </c>
      <c r="W929" s="21">
        <v>0</v>
      </c>
      <c r="X929" s="21">
        <v>0</v>
      </c>
      <c r="Y929" s="21">
        <v>0</v>
      </c>
      <c r="Z929" s="22">
        <f t="shared" si="73"/>
        <v>0</v>
      </c>
      <c r="AA929" s="23">
        <v>0</v>
      </c>
      <c r="AB929" s="27">
        <f t="shared" si="74"/>
        <v>0</v>
      </c>
    </row>
    <row r="930" spans="1:28" x14ac:dyDescent="0.25">
      <c r="A930" s="18"/>
      <c r="B930" s="18" t="s">
        <v>3909</v>
      </c>
      <c r="C930" s="18" t="s">
        <v>3910</v>
      </c>
      <c r="D930" s="3" t="s">
        <v>1985</v>
      </c>
      <c r="E930" s="3" t="s">
        <v>4985</v>
      </c>
      <c r="F930" s="3" t="s">
        <v>42</v>
      </c>
      <c r="G930" s="3" t="s">
        <v>5007</v>
      </c>
      <c r="H930" s="21">
        <v>0</v>
      </c>
      <c r="I930" s="21">
        <v>0</v>
      </c>
      <c r="J930" s="21">
        <v>0</v>
      </c>
      <c r="K930" s="22">
        <f t="shared" si="70"/>
        <v>0</v>
      </c>
      <c r="L930" s="23">
        <v>0</v>
      </c>
      <c r="M930" s="21">
        <v>0</v>
      </c>
      <c r="N930" s="21">
        <v>0</v>
      </c>
      <c r="O930" s="21">
        <v>0</v>
      </c>
      <c r="P930" s="22">
        <f t="shared" si="71"/>
        <v>0</v>
      </c>
      <c r="Q930" s="23">
        <v>0</v>
      </c>
      <c r="R930" s="21">
        <v>0</v>
      </c>
      <c r="S930" s="21">
        <v>0</v>
      </c>
      <c r="T930" s="21">
        <v>0</v>
      </c>
      <c r="U930" s="22">
        <f t="shared" si="72"/>
        <v>0</v>
      </c>
      <c r="V930" s="23">
        <v>0</v>
      </c>
      <c r="W930" s="21">
        <v>0</v>
      </c>
      <c r="X930" s="21">
        <v>0</v>
      </c>
      <c r="Y930" s="21">
        <v>0</v>
      </c>
      <c r="Z930" s="22">
        <f t="shared" si="73"/>
        <v>0</v>
      </c>
      <c r="AA930" s="23">
        <v>0</v>
      </c>
      <c r="AB930" s="27">
        <f t="shared" si="74"/>
        <v>0</v>
      </c>
    </row>
    <row r="931" spans="1:28" x14ac:dyDescent="0.25">
      <c r="A931" s="18"/>
      <c r="B931" s="18" t="s">
        <v>3911</v>
      </c>
      <c r="C931" s="18" t="s">
        <v>3912</v>
      </c>
      <c r="D931" s="3" t="s">
        <v>1986</v>
      </c>
      <c r="E931" s="3" t="s">
        <v>4986</v>
      </c>
      <c r="F931" s="3" t="s">
        <v>42</v>
      </c>
      <c r="G931" s="3" t="s">
        <v>5008</v>
      </c>
      <c r="H931" s="21">
        <v>0</v>
      </c>
      <c r="I931" s="21">
        <v>0</v>
      </c>
      <c r="J931" s="21">
        <v>0</v>
      </c>
      <c r="K931" s="22">
        <f t="shared" si="70"/>
        <v>0</v>
      </c>
      <c r="L931" s="23">
        <v>0</v>
      </c>
      <c r="M931" s="21">
        <v>0</v>
      </c>
      <c r="N931" s="21">
        <v>0</v>
      </c>
      <c r="O931" s="21">
        <v>0</v>
      </c>
      <c r="P931" s="22">
        <f t="shared" si="71"/>
        <v>0</v>
      </c>
      <c r="Q931" s="23">
        <v>0</v>
      </c>
      <c r="R931" s="21">
        <v>0</v>
      </c>
      <c r="S931" s="21">
        <v>0</v>
      </c>
      <c r="T931" s="21">
        <v>0</v>
      </c>
      <c r="U931" s="22">
        <f t="shared" si="72"/>
        <v>0</v>
      </c>
      <c r="V931" s="23">
        <v>0</v>
      </c>
      <c r="W931" s="21">
        <v>0</v>
      </c>
      <c r="X931" s="21">
        <v>0</v>
      </c>
      <c r="Y931" s="21">
        <v>0</v>
      </c>
      <c r="Z931" s="22">
        <f t="shared" si="73"/>
        <v>0</v>
      </c>
      <c r="AA931" s="23">
        <v>0</v>
      </c>
      <c r="AB931" s="27">
        <f t="shared" si="74"/>
        <v>0</v>
      </c>
    </row>
    <row r="932" spans="1:28" x14ac:dyDescent="0.25">
      <c r="A932" s="18"/>
      <c r="B932" s="18" t="s">
        <v>3913</v>
      </c>
      <c r="C932" s="18" t="s">
        <v>3914</v>
      </c>
      <c r="D932" s="3" t="s">
        <v>1987</v>
      </c>
      <c r="E932" s="3" t="s">
        <v>4987</v>
      </c>
      <c r="F932" s="3" t="s">
        <v>42</v>
      </c>
      <c r="G932" s="3" t="s">
        <v>5009</v>
      </c>
      <c r="H932" s="21">
        <v>0</v>
      </c>
      <c r="I932" s="21">
        <v>0</v>
      </c>
      <c r="J932" s="21">
        <v>0</v>
      </c>
      <c r="K932" s="22">
        <f t="shared" si="70"/>
        <v>0</v>
      </c>
      <c r="L932" s="23">
        <v>0</v>
      </c>
      <c r="M932" s="21">
        <v>0</v>
      </c>
      <c r="N932" s="21">
        <v>0</v>
      </c>
      <c r="O932" s="21">
        <v>0</v>
      </c>
      <c r="P932" s="22">
        <f t="shared" si="71"/>
        <v>0</v>
      </c>
      <c r="Q932" s="23">
        <v>0</v>
      </c>
      <c r="R932" s="21">
        <v>0</v>
      </c>
      <c r="S932" s="21">
        <v>0</v>
      </c>
      <c r="T932" s="21">
        <v>0</v>
      </c>
      <c r="U932" s="22">
        <f t="shared" si="72"/>
        <v>0</v>
      </c>
      <c r="V932" s="23">
        <v>0</v>
      </c>
      <c r="W932" s="21">
        <v>0</v>
      </c>
      <c r="X932" s="21">
        <v>0</v>
      </c>
      <c r="Y932" s="21">
        <v>0</v>
      </c>
      <c r="Z932" s="22">
        <f t="shared" si="73"/>
        <v>0</v>
      </c>
      <c r="AA932" s="23">
        <v>0</v>
      </c>
      <c r="AB932" s="27">
        <f t="shared" si="74"/>
        <v>0</v>
      </c>
    </row>
    <row r="933" spans="1:28" x14ac:dyDescent="0.25">
      <c r="A933" s="18"/>
      <c r="B933" s="18" t="s">
        <v>3915</v>
      </c>
      <c r="C933" s="18" t="s">
        <v>3916</v>
      </c>
      <c r="D933" s="3" t="s">
        <v>1988</v>
      </c>
      <c r="E933" s="3" t="s">
        <v>4988</v>
      </c>
      <c r="F933" s="3" t="s">
        <v>42</v>
      </c>
      <c r="G933" s="3" t="s">
        <v>5010</v>
      </c>
      <c r="H933" s="21">
        <v>0</v>
      </c>
      <c r="I933" s="21">
        <v>0</v>
      </c>
      <c r="J933" s="21">
        <v>0</v>
      </c>
      <c r="K933" s="22">
        <f t="shared" si="70"/>
        <v>0</v>
      </c>
      <c r="L933" s="23">
        <v>0</v>
      </c>
      <c r="M933" s="21">
        <v>0</v>
      </c>
      <c r="N933" s="21">
        <v>0</v>
      </c>
      <c r="O933" s="21">
        <v>0</v>
      </c>
      <c r="P933" s="22">
        <f t="shared" si="71"/>
        <v>0</v>
      </c>
      <c r="Q933" s="23">
        <v>0</v>
      </c>
      <c r="R933" s="21">
        <v>0</v>
      </c>
      <c r="S933" s="21">
        <v>0</v>
      </c>
      <c r="T933" s="21">
        <v>0</v>
      </c>
      <c r="U933" s="22">
        <f t="shared" si="72"/>
        <v>0</v>
      </c>
      <c r="V933" s="23">
        <v>0</v>
      </c>
      <c r="W933" s="21">
        <v>0</v>
      </c>
      <c r="X933" s="21">
        <v>0</v>
      </c>
      <c r="Y933" s="21">
        <v>0</v>
      </c>
      <c r="Z933" s="22">
        <f t="shared" si="73"/>
        <v>0</v>
      </c>
      <c r="AA933" s="23">
        <v>0</v>
      </c>
      <c r="AB933" s="27">
        <f t="shared" si="74"/>
        <v>0</v>
      </c>
    </row>
    <row r="934" spans="1:28" x14ac:dyDescent="0.25">
      <c r="A934" s="18"/>
      <c r="B934" s="18" t="s">
        <v>3917</v>
      </c>
      <c r="C934" s="18" t="s">
        <v>3918</v>
      </c>
      <c r="D934" s="3" t="s">
        <v>1989</v>
      </c>
      <c r="E934" s="3" t="s">
        <v>4989</v>
      </c>
      <c r="F934" s="3" t="s">
        <v>42</v>
      </c>
      <c r="G934" s="3" t="s">
        <v>5011</v>
      </c>
      <c r="H934" s="21">
        <v>0</v>
      </c>
      <c r="I934" s="21">
        <v>0</v>
      </c>
      <c r="J934" s="21">
        <v>0</v>
      </c>
      <c r="K934" s="22">
        <f t="shared" si="70"/>
        <v>0</v>
      </c>
      <c r="L934" s="23">
        <v>0</v>
      </c>
      <c r="M934" s="21">
        <v>0</v>
      </c>
      <c r="N934" s="21">
        <v>0</v>
      </c>
      <c r="O934" s="21">
        <v>0</v>
      </c>
      <c r="P934" s="22">
        <f t="shared" si="71"/>
        <v>0</v>
      </c>
      <c r="Q934" s="23">
        <v>0</v>
      </c>
      <c r="R934" s="21">
        <v>0</v>
      </c>
      <c r="S934" s="21">
        <v>0</v>
      </c>
      <c r="T934" s="21">
        <v>0</v>
      </c>
      <c r="U934" s="22">
        <f t="shared" si="72"/>
        <v>0</v>
      </c>
      <c r="V934" s="23">
        <v>0</v>
      </c>
      <c r="W934" s="21">
        <v>0</v>
      </c>
      <c r="X934" s="21">
        <v>0</v>
      </c>
      <c r="Y934" s="21">
        <v>0</v>
      </c>
      <c r="Z934" s="22">
        <f t="shared" si="73"/>
        <v>0</v>
      </c>
      <c r="AA934" s="23">
        <v>0</v>
      </c>
      <c r="AB934" s="27">
        <f t="shared" si="74"/>
        <v>0</v>
      </c>
    </row>
    <row r="935" spans="1:28" x14ac:dyDescent="0.25">
      <c r="A935" s="18"/>
      <c r="B935" s="18" t="s">
        <v>3919</v>
      </c>
      <c r="C935" s="18" t="s">
        <v>3920</v>
      </c>
      <c r="D935" s="3" t="s">
        <v>1990</v>
      </c>
      <c r="E935" s="3" t="s">
        <v>4990</v>
      </c>
      <c r="F935" s="3" t="s">
        <v>42</v>
      </c>
      <c r="G935" s="3" t="s">
        <v>5012</v>
      </c>
      <c r="H935" s="21">
        <v>0</v>
      </c>
      <c r="I935" s="21">
        <v>0</v>
      </c>
      <c r="J935" s="21">
        <v>0</v>
      </c>
      <c r="K935" s="22">
        <f t="shared" si="70"/>
        <v>0</v>
      </c>
      <c r="L935" s="23">
        <v>0</v>
      </c>
      <c r="M935" s="21">
        <v>0</v>
      </c>
      <c r="N935" s="21">
        <v>0</v>
      </c>
      <c r="O935" s="21">
        <v>0</v>
      </c>
      <c r="P935" s="22">
        <f t="shared" si="71"/>
        <v>0</v>
      </c>
      <c r="Q935" s="23">
        <v>0</v>
      </c>
      <c r="R935" s="21">
        <v>0</v>
      </c>
      <c r="S935" s="21">
        <v>0</v>
      </c>
      <c r="T935" s="21">
        <v>0</v>
      </c>
      <c r="U935" s="22">
        <f t="shared" si="72"/>
        <v>0</v>
      </c>
      <c r="V935" s="23">
        <v>0</v>
      </c>
      <c r="W935" s="21">
        <v>0</v>
      </c>
      <c r="X935" s="21">
        <v>0</v>
      </c>
      <c r="Y935" s="21">
        <v>0</v>
      </c>
      <c r="Z935" s="22">
        <f t="shared" si="73"/>
        <v>0</v>
      </c>
      <c r="AA935" s="23">
        <v>0</v>
      </c>
      <c r="AB935" s="27">
        <f t="shared" si="74"/>
        <v>0</v>
      </c>
    </row>
    <row r="936" spans="1:28" x14ac:dyDescent="0.25">
      <c r="A936" s="18"/>
      <c r="B936" s="18" t="s">
        <v>3921</v>
      </c>
      <c r="C936" s="18" t="s">
        <v>3922</v>
      </c>
      <c r="D936" s="3" t="s">
        <v>1991</v>
      </c>
      <c r="E936" s="3" t="s">
        <v>4991</v>
      </c>
      <c r="F936" s="3" t="s">
        <v>42</v>
      </c>
      <c r="G936" s="3" t="s">
        <v>5013</v>
      </c>
      <c r="H936" s="21">
        <v>0</v>
      </c>
      <c r="I936" s="21">
        <v>0</v>
      </c>
      <c r="J936" s="21">
        <v>0</v>
      </c>
      <c r="K936" s="22">
        <f t="shared" si="70"/>
        <v>0</v>
      </c>
      <c r="L936" s="23">
        <v>0</v>
      </c>
      <c r="M936" s="21">
        <v>0</v>
      </c>
      <c r="N936" s="21">
        <v>0</v>
      </c>
      <c r="O936" s="21">
        <v>0</v>
      </c>
      <c r="P936" s="22">
        <f t="shared" si="71"/>
        <v>0</v>
      </c>
      <c r="Q936" s="23">
        <v>0</v>
      </c>
      <c r="R936" s="21">
        <v>0</v>
      </c>
      <c r="S936" s="21">
        <v>0</v>
      </c>
      <c r="T936" s="21">
        <v>0</v>
      </c>
      <c r="U936" s="22">
        <f t="shared" si="72"/>
        <v>0</v>
      </c>
      <c r="V936" s="23">
        <v>0</v>
      </c>
      <c r="W936" s="21">
        <v>0</v>
      </c>
      <c r="X936" s="21">
        <v>0</v>
      </c>
      <c r="Y936" s="21">
        <v>0</v>
      </c>
      <c r="Z936" s="22">
        <f t="shared" si="73"/>
        <v>0</v>
      </c>
      <c r="AA936" s="23">
        <v>0</v>
      </c>
      <c r="AB936" s="27">
        <f t="shared" si="74"/>
        <v>0</v>
      </c>
    </row>
    <row r="937" spans="1:28" x14ac:dyDescent="0.25">
      <c r="A937" s="18"/>
      <c r="B937" s="18" t="s">
        <v>3923</v>
      </c>
      <c r="C937" s="18" t="s">
        <v>3924</v>
      </c>
      <c r="D937" s="3" t="s">
        <v>1992</v>
      </c>
      <c r="E937" s="3" t="s">
        <v>4992</v>
      </c>
      <c r="F937" s="3" t="s">
        <v>42</v>
      </c>
      <c r="G937" s="3" t="s">
        <v>5014</v>
      </c>
      <c r="H937" s="21">
        <v>0</v>
      </c>
      <c r="I937" s="21">
        <v>0</v>
      </c>
      <c r="J937" s="21">
        <v>0</v>
      </c>
      <c r="K937" s="22">
        <f t="shared" si="70"/>
        <v>0</v>
      </c>
      <c r="L937" s="23">
        <v>0</v>
      </c>
      <c r="M937" s="21">
        <v>0</v>
      </c>
      <c r="N937" s="21">
        <v>0</v>
      </c>
      <c r="O937" s="21">
        <v>0</v>
      </c>
      <c r="P937" s="22">
        <f t="shared" si="71"/>
        <v>0</v>
      </c>
      <c r="Q937" s="23">
        <v>0</v>
      </c>
      <c r="R937" s="21">
        <v>0</v>
      </c>
      <c r="S937" s="21">
        <v>0</v>
      </c>
      <c r="T937" s="21">
        <v>0</v>
      </c>
      <c r="U937" s="22">
        <f t="shared" si="72"/>
        <v>0</v>
      </c>
      <c r="V937" s="23">
        <v>0</v>
      </c>
      <c r="W937" s="21">
        <v>0</v>
      </c>
      <c r="X937" s="21">
        <v>0</v>
      </c>
      <c r="Y937" s="21">
        <v>0</v>
      </c>
      <c r="Z937" s="22">
        <f t="shared" si="73"/>
        <v>0</v>
      </c>
      <c r="AA937" s="23">
        <v>0</v>
      </c>
      <c r="AB937" s="27">
        <f t="shared" si="74"/>
        <v>0</v>
      </c>
    </row>
    <row r="938" spans="1:28" x14ac:dyDescent="0.25">
      <c r="A938" s="18"/>
      <c r="B938" s="18" t="s">
        <v>3925</v>
      </c>
      <c r="C938" s="18" t="s">
        <v>3926</v>
      </c>
      <c r="D938" s="3" t="s">
        <v>1993</v>
      </c>
      <c r="E938" s="3" t="s">
        <v>4993</v>
      </c>
      <c r="F938" s="3" t="s">
        <v>42</v>
      </c>
      <c r="G938" s="3" t="s">
        <v>5015</v>
      </c>
      <c r="H938" s="21">
        <v>0</v>
      </c>
      <c r="I938" s="21">
        <v>0</v>
      </c>
      <c r="J938" s="21">
        <v>0</v>
      </c>
      <c r="K938" s="22">
        <f t="shared" si="70"/>
        <v>0</v>
      </c>
      <c r="L938" s="23">
        <v>0</v>
      </c>
      <c r="M938" s="21">
        <v>0</v>
      </c>
      <c r="N938" s="21">
        <v>0</v>
      </c>
      <c r="O938" s="21">
        <v>0</v>
      </c>
      <c r="P938" s="22">
        <f t="shared" si="71"/>
        <v>0</v>
      </c>
      <c r="Q938" s="23">
        <v>0</v>
      </c>
      <c r="R938" s="21">
        <v>0</v>
      </c>
      <c r="S938" s="21">
        <v>0</v>
      </c>
      <c r="T938" s="21">
        <v>0</v>
      </c>
      <c r="U938" s="22">
        <f t="shared" si="72"/>
        <v>0</v>
      </c>
      <c r="V938" s="23">
        <v>0</v>
      </c>
      <c r="W938" s="21">
        <v>0</v>
      </c>
      <c r="X938" s="21">
        <v>0</v>
      </c>
      <c r="Y938" s="21">
        <v>0</v>
      </c>
      <c r="Z938" s="22">
        <f t="shared" si="73"/>
        <v>0</v>
      </c>
      <c r="AA938" s="23">
        <v>0</v>
      </c>
      <c r="AB938" s="27">
        <f t="shared" si="74"/>
        <v>0</v>
      </c>
    </row>
    <row r="939" spans="1:28" x14ac:dyDescent="0.25">
      <c r="A939" s="18"/>
      <c r="B939" s="18" t="s">
        <v>3927</v>
      </c>
      <c r="C939" s="18" t="s">
        <v>3928</v>
      </c>
      <c r="D939" s="3" t="s">
        <v>1994</v>
      </c>
      <c r="E939" s="3" t="s">
        <v>4994</v>
      </c>
      <c r="F939" s="3" t="s">
        <v>42</v>
      </c>
      <c r="G939" s="3" t="s">
        <v>5016</v>
      </c>
      <c r="H939" s="21">
        <v>0</v>
      </c>
      <c r="I939" s="21">
        <v>0</v>
      </c>
      <c r="J939" s="21">
        <v>0</v>
      </c>
      <c r="K939" s="22">
        <f t="shared" si="70"/>
        <v>0</v>
      </c>
      <c r="L939" s="23">
        <v>0</v>
      </c>
      <c r="M939" s="21">
        <v>0</v>
      </c>
      <c r="N939" s="21">
        <v>0</v>
      </c>
      <c r="O939" s="21">
        <v>0</v>
      </c>
      <c r="P939" s="22">
        <f t="shared" si="71"/>
        <v>0</v>
      </c>
      <c r="Q939" s="23">
        <v>0</v>
      </c>
      <c r="R939" s="21">
        <v>0</v>
      </c>
      <c r="S939" s="21">
        <v>0</v>
      </c>
      <c r="T939" s="21">
        <v>0</v>
      </c>
      <c r="U939" s="22">
        <f t="shared" si="72"/>
        <v>0</v>
      </c>
      <c r="V939" s="23">
        <v>0</v>
      </c>
      <c r="W939" s="21">
        <v>0</v>
      </c>
      <c r="X939" s="21">
        <v>0</v>
      </c>
      <c r="Y939" s="21">
        <v>0</v>
      </c>
      <c r="Z939" s="22">
        <f t="shared" si="73"/>
        <v>0</v>
      </c>
      <c r="AA939" s="23">
        <v>0</v>
      </c>
      <c r="AB939" s="27">
        <f t="shared" si="74"/>
        <v>0</v>
      </c>
    </row>
    <row r="940" spans="1:28" x14ac:dyDescent="0.25">
      <c r="A940" s="18"/>
      <c r="B940" s="18" t="s">
        <v>3929</v>
      </c>
      <c r="C940" s="18" t="s">
        <v>3930</v>
      </c>
      <c r="D940" s="3" t="s">
        <v>1995</v>
      </c>
      <c r="E940" s="3" t="s">
        <v>4995</v>
      </c>
      <c r="F940" s="3" t="s">
        <v>42</v>
      </c>
      <c r="G940" s="3" t="s">
        <v>5017</v>
      </c>
      <c r="H940" s="21">
        <v>0</v>
      </c>
      <c r="I940" s="21">
        <v>0</v>
      </c>
      <c r="J940" s="21">
        <v>0</v>
      </c>
      <c r="K940" s="22">
        <f t="shared" si="70"/>
        <v>0</v>
      </c>
      <c r="L940" s="23">
        <v>0</v>
      </c>
      <c r="M940" s="21">
        <v>0</v>
      </c>
      <c r="N940" s="21">
        <v>0</v>
      </c>
      <c r="O940" s="21">
        <v>0</v>
      </c>
      <c r="P940" s="22">
        <f t="shared" si="71"/>
        <v>0</v>
      </c>
      <c r="Q940" s="23">
        <v>0</v>
      </c>
      <c r="R940" s="21">
        <v>0</v>
      </c>
      <c r="S940" s="21">
        <v>0</v>
      </c>
      <c r="T940" s="21">
        <v>0</v>
      </c>
      <c r="U940" s="22">
        <f t="shared" si="72"/>
        <v>0</v>
      </c>
      <c r="V940" s="23">
        <v>0</v>
      </c>
      <c r="W940" s="21">
        <v>0</v>
      </c>
      <c r="X940" s="21">
        <v>0</v>
      </c>
      <c r="Y940" s="21">
        <v>0</v>
      </c>
      <c r="Z940" s="22">
        <f t="shared" si="73"/>
        <v>0</v>
      </c>
      <c r="AA940" s="23">
        <v>0</v>
      </c>
      <c r="AB940" s="27">
        <f t="shared" si="74"/>
        <v>0</v>
      </c>
    </row>
    <row r="941" spans="1:28" x14ac:dyDescent="0.25">
      <c r="A941" s="18"/>
      <c r="B941" s="18" t="s">
        <v>3931</v>
      </c>
      <c r="C941" s="18" t="s">
        <v>3932</v>
      </c>
      <c r="D941" s="3" t="s">
        <v>1996</v>
      </c>
      <c r="E941" s="3" t="s">
        <v>4996</v>
      </c>
      <c r="F941" s="3" t="s">
        <v>42</v>
      </c>
      <c r="G941" s="3" t="s">
        <v>5018</v>
      </c>
      <c r="H941" s="21">
        <v>0</v>
      </c>
      <c r="I941" s="21">
        <v>0</v>
      </c>
      <c r="J941" s="21">
        <v>0</v>
      </c>
      <c r="K941" s="22">
        <f t="shared" si="70"/>
        <v>0</v>
      </c>
      <c r="L941" s="23">
        <v>0</v>
      </c>
      <c r="M941" s="21">
        <v>0</v>
      </c>
      <c r="N941" s="21">
        <v>0</v>
      </c>
      <c r="O941" s="21">
        <v>0</v>
      </c>
      <c r="P941" s="22">
        <f t="shared" si="71"/>
        <v>0</v>
      </c>
      <c r="Q941" s="23">
        <v>0</v>
      </c>
      <c r="R941" s="21">
        <v>0</v>
      </c>
      <c r="S941" s="21">
        <v>0</v>
      </c>
      <c r="T941" s="21">
        <v>0</v>
      </c>
      <c r="U941" s="22">
        <f t="shared" si="72"/>
        <v>0</v>
      </c>
      <c r="V941" s="23">
        <v>0</v>
      </c>
      <c r="W941" s="21">
        <v>0</v>
      </c>
      <c r="X941" s="21">
        <v>0</v>
      </c>
      <c r="Y941" s="21">
        <v>0</v>
      </c>
      <c r="Z941" s="22">
        <f t="shared" si="73"/>
        <v>0</v>
      </c>
      <c r="AA941" s="23">
        <v>0</v>
      </c>
      <c r="AB941" s="27">
        <f t="shared" si="74"/>
        <v>0</v>
      </c>
    </row>
    <row r="942" spans="1:28" x14ac:dyDescent="0.25">
      <c r="A942" s="18"/>
      <c r="B942" s="18" t="s">
        <v>3933</v>
      </c>
      <c r="C942" s="18" t="s">
        <v>3934</v>
      </c>
      <c r="D942" s="3" t="s">
        <v>1997</v>
      </c>
      <c r="E942" s="3" t="s">
        <v>4997</v>
      </c>
      <c r="F942" s="3" t="s">
        <v>42</v>
      </c>
      <c r="G942" s="3" t="s">
        <v>5019</v>
      </c>
      <c r="H942" s="21">
        <v>0</v>
      </c>
      <c r="I942" s="21">
        <v>0</v>
      </c>
      <c r="J942" s="21">
        <v>0</v>
      </c>
      <c r="K942" s="22">
        <f t="shared" si="70"/>
        <v>0</v>
      </c>
      <c r="L942" s="23">
        <v>0</v>
      </c>
      <c r="M942" s="21">
        <v>0</v>
      </c>
      <c r="N942" s="21">
        <v>0</v>
      </c>
      <c r="O942" s="21">
        <v>0</v>
      </c>
      <c r="P942" s="22">
        <f t="shared" si="71"/>
        <v>0</v>
      </c>
      <c r="Q942" s="23">
        <v>0</v>
      </c>
      <c r="R942" s="21">
        <v>0</v>
      </c>
      <c r="S942" s="21">
        <v>0</v>
      </c>
      <c r="T942" s="21">
        <v>0</v>
      </c>
      <c r="U942" s="22">
        <f t="shared" si="72"/>
        <v>0</v>
      </c>
      <c r="V942" s="23">
        <v>0</v>
      </c>
      <c r="W942" s="21">
        <v>0</v>
      </c>
      <c r="X942" s="21">
        <v>0</v>
      </c>
      <c r="Y942" s="21">
        <v>0</v>
      </c>
      <c r="Z942" s="22">
        <f t="shared" si="73"/>
        <v>0</v>
      </c>
      <c r="AA942" s="23">
        <v>0</v>
      </c>
      <c r="AB942" s="27">
        <f t="shared" si="74"/>
        <v>0</v>
      </c>
    </row>
    <row r="943" spans="1:28" x14ac:dyDescent="0.25">
      <c r="A943" s="18"/>
      <c r="B943" s="18" t="s">
        <v>3935</v>
      </c>
      <c r="C943" s="18" t="s">
        <v>3936</v>
      </c>
      <c r="D943" s="3" t="s">
        <v>1998</v>
      </c>
      <c r="E943" s="3" t="s">
        <v>4998</v>
      </c>
      <c r="F943" s="3" t="s">
        <v>42</v>
      </c>
      <c r="G943" s="3" t="s">
        <v>5020</v>
      </c>
      <c r="H943" s="21">
        <v>0</v>
      </c>
      <c r="I943" s="21">
        <v>0</v>
      </c>
      <c r="J943" s="21">
        <v>0</v>
      </c>
      <c r="K943" s="22">
        <f t="shared" si="70"/>
        <v>0</v>
      </c>
      <c r="L943" s="23">
        <v>0</v>
      </c>
      <c r="M943" s="21">
        <v>0</v>
      </c>
      <c r="N943" s="21">
        <v>0</v>
      </c>
      <c r="O943" s="21">
        <v>0</v>
      </c>
      <c r="P943" s="22">
        <f t="shared" si="71"/>
        <v>0</v>
      </c>
      <c r="Q943" s="23">
        <v>0</v>
      </c>
      <c r="R943" s="21">
        <v>0</v>
      </c>
      <c r="S943" s="21">
        <v>0</v>
      </c>
      <c r="T943" s="21">
        <v>0</v>
      </c>
      <c r="U943" s="22">
        <f t="shared" si="72"/>
        <v>0</v>
      </c>
      <c r="V943" s="23">
        <v>0</v>
      </c>
      <c r="W943" s="21">
        <v>0</v>
      </c>
      <c r="X943" s="21">
        <v>0</v>
      </c>
      <c r="Y943" s="21">
        <v>0</v>
      </c>
      <c r="Z943" s="22">
        <f t="shared" si="73"/>
        <v>0</v>
      </c>
      <c r="AA943" s="23">
        <v>0</v>
      </c>
      <c r="AB943" s="27">
        <f t="shared" si="74"/>
        <v>0</v>
      </c>
    </row>
    <row r="944" spans="1:28" x14ac:dyDescent="0.25">
      <c r="A944" s="18"/>
      <c r="B944" s="18" t="s">
        <v>3937</v>
      </c>
      <c r="C944" s="18" t="s">
        <v>3938</v>
      </c>
      <c r="D944" s="3" t="s">
        <v>1999</v>
      </c>
      <c r="E944" s="3" t="s">
        <v>4999</v>
      </c>
      <c r="F944" s="3" t="s">
        <v>42</v>
      </c>
      <c r="G944" s="3" t="s">
        <v>5021</v>
      </c>
      <c r="H944" s="21">
        <v>0</v>
      </c>
      <c r="I944" s="21">
        <v>0</v>
      </c>
      <c r="J944" s="21">
        <v>0</v>
      </c>
      <c r="K944" s="22">
        <f t="shared" si="70"/>
        <v>0</v>
      </c>
      <c r="L944" s="23">
        <v>0</v>
      </c>
      <c r="M944" s="21">
        <v>0</v>
      </c>
      <c r="N944" s="21">
        <v>0</v>
      </c>
      <c r="O944" s="21">
        <v>0</v>
      </c>
      <c r="P944" s="22">
        <f t="shared" si="71"/>
        <v>0</v>
      </c>
      <c r="Q944" s="23">
        <v>0</v>
      </c>
      <c r="R944" s="21">
        <v>0</v>
      </c>
      <c r="S944" s="21">
        <v>0</v>
      </c>
      <c r="T944" s="21">
        <v>0</v>
      </c>
      <c r="U944" s="22">
        <f t="shared" si="72"/>
        <v>0</v>
      </c>
      <c r="V944" s="23">
        <v>0</v>
      </c>
      <c r="W944" s="21">
        <v>0</v>
      </c>
      <c r="X944" s="21">
        <v>0</v>
      </c>
      <c r="Y944" s="21">
        <v>0</v>
      </c>
      <c r="Z944" s="22">
        <f t="shared" si="73"/>
        <v>0</v>
      </c>
      <c r="AA944" s="23">
        <v>0</v>
      </c>
      <c r="AB944" s="27">
        <f t="shared" si="74"/>
        <v>0</v>
      </c>
    </row>
    <row r="945" spans="1:28" x14ac:dyDescent="0.25">
      <c r="A945" s="18"/>
      <c r="B945" s="18" t="s">
        <v>3939</v>
      </c>
      <c r="C945" s="18" t="s">
        <v>3940</v>
      </c>
      <c r="D945" s="3" t="s">
        <v>2000</v>
      </c>
      <c r="E945" s="3" t="s">
        <v>5000</v>
      </c>
      <c r="F945" s="3" t="s">
        <v>42</v>
      </c>
      <c r="G945" s="3" t="s">
        <v>5022</v>
      </c>
      <c r="H945" s="21">
        <v>0</v>
      </c>
      <c r="I945" s="21">
        <v>0</v>
      </c>
      <c r="J945" s="21">
        <v>0</v>
      </c>
      <c r="K945" s="22">
        <f t="shared" si="70"/>
        <v>0</v>
      </c>
      <c r="L945" s="23">
        <v>0</v>
      </c>
      <c r="M945" s="21">
        <v>0</v>
      </c>
      <c r="N945" s="21">
        <v>0</v>
      </c>
      <c r="O945" s="21">
        <v>0</v>
      </c>
      <c r="P945" s="22">
        <f t="shared" si="71"/>
        <v>0</v>
      </c>
      <c r="Q945" s="23">
        <v>0</v>
      </c>
      <c r="R945" s="21">
        <v>0</v>
      </c>
      <c r="S945" s="21">
        <v>0</v>
      </c>
      <c r="T945" s="21">
        <v>0</v>
      </c>
      <c r="U945" s="22">
        <f t="shared" si="72"/>
        <v>0</v>
      </c>
      <c r="V945" s="23">
        <v>0</v>
      </c>
      <c r="W945" s="21">
        <v>0</v>
      </c>
      <c r="X945" s="21">
        <v>0</v>
      </c>
      <c r="Y945" s="21">
        <v>0</v>
      </c>
      <c r="Z945" s="22">
        <f t="shared" si="73"/>
        <v>0</v>
      </c>
      <c r="AA945" s="23">
        <v>0</v>
      </c>
      <c r="AB945" s="27">
        <f t="shared" si="74"/>
        <v>0</v>
      </c>
    </row>
    <row r="946" spans="1:28" x14ac:dyDescent="0.25">
      <c r="A946" s="18"/>
      <c r="B946" s="18" t="s">
        <v>3941</v>
      </c>
      <c r="C946" s="18" t="s">
        <v>3942</v>
      </c>
      <c r="D946" s="3" t="s">
        <v>2001</v>
      </c>
      <c r="E946" s="3" t="s">
        <v>5001</v>
      </c>
      <c r="F946" s="3" t="s">
        <v>42</v>
      </c>
      <c r="G946" s="3" t="s">
        <v>5023</v>
      </c>
      <c r="H946" s="21">
        <v>0</v>
      </c>
      <c r="I946" s="21">
        <v>0</v>
      </c>
      <c r="J946" s="21">
        <v>0</v>
      </c>
      <c r="K946" s="22">
        <f t="shared" si="70"/>
        <v>0</v>
      </c>
      <c r="L946" s="23">
        <v>0</v>
      </c>
      <c r="M946" s="21">
        <v>0</v>
      </c>
      <c r="N946" s="21">
        <v>0</v>
      </c>
      <c r="O946" s="21">
        <v>0</v>
      </c>
      <c r="P946" s="22">
        <f t="shared" si="71"/>
        <v>0</v>
      </c>
      <c r="Q946" s="23">
        <v>0</v>
      </c>
      <c r="R946" s="21">
        <v>0</v>
      </c>
      <c r="S946" s="21">
        <v>0</v>
      </c>
      <c r="T946" s="21">
        <v>0</v>
      </c>
      <c r="U946" s="22">
        <f t="shared" si="72"/>
        <v>0</v>
      </c>
      <c r="V946" s="23">
        <v>0</v>
      </c>
      <c r="W946" s="21">
        <v>0</v>
      </c>
      <c r="X946" s="21">
        <v>0</v>
      </c>
      <c r="Y946" s="21">
        <v>0</v>
      </c>
      <c r="Z946" s="22">
        <f t="shared" si="73"/>
        <v>0</v>
      </c>
      <c r="AA946" s="23">
        <v>0</v>
      </c>
      <c r="AB946" s="27">
        <f t="shared" si="74"/>
        <v>0</v>
      </c>
    </row>
    <row r="947" spans="1:28" x14ac:dyDescent="0.25">
      <c r="A947" s="18"/>
      <c r="B947" s="18" t="s">
        <v>3943</v>
      </c>
      <c r="C947" s="18" t="s">
        <v>3944</v>
      </c>
      <c r="D947" s="3" t="s">
        <v>2002</v>
      </c>
      <c r="E947" s="3" t="s">
        <v>5002</v>
      </c>
      <c r="F947" s="3" t="s">
        <v>42</v>
      </c>
      <c r="G947" s="3" t="s">
        <v>5024</v>
      </c>
      <c r="H947" s="21">
        <v>0</v>
      </c>
      <c r="I947" s="21">
        <v>0</v>
      </c>
      <c r="J947" s="21">
        <v>0</v>
      </c>
      <c r="K947" s="22">
        <f t="shared" si="70"/>
        <v>0</v>
      </c>
      <c r="L947" s="23">
        <v>0</v>
      </c>
      <c r="M947" s="21">
        <v>0</v>
      </c>
      <c r="N947" s="21">
        <v>0</v>
      </c>
      <c r="O947" s="21">
        <v>0</v>
      </c>
      <c r="P947" s="22">
        <f t="shared" si="71"/>
        <v>0</v>
      </c>
      <c r="Q947" s="23">
        <v>0</v>
      </c>
      <c r="R947" s="21">
        <v>0</v>
      </c>
      <c r="S947" s="21">
        <v>0</v>
      </c>
      <c r="T947" s="21">
        <v>0</v>
      </c>
      <c r="U947" s="22">
        <f t="shared" si="72"/>
        <v>0</v>
      </c>
      <c r="V947" s="23">
        <v>0</v>
      </c>
      <c r="W947" s="21">
        <v>0</v>
      </c>
      <c r="X947" s="21">
        <v>0</v>
      </c>
      <c r="Y947" s="21">
        <v>0</v>
      </c>
      <c r="Z947" s="22">
        <f t="shared" si="73"/>
        <v>0</v>
      </c>
      <c r="AA947" s="23">
        <v>0</v>
      </c>
      <c r="AB947" s="27">
        <f t="shared" si="74"/>
        <v>0</v>
      </c>
    </row>
    <row r="948" spans="1:28" x14ac:dyDescent="0.25">
      <c r="A948" s="18"/>
      <c r="B948" s="18" t="s">
        <v>3945</v>
      </c>
      <c r="C948" s="18" t="s">
        <v>3946</v>
      </c>
      <c r="D948" s="3" t="s">
        <v>2003</v>
      </c>
      <c r="E948" s="3" t="s">
        <v>5003</v>
      </c>
      <c r="F948" s="3" t="s">
        <v>42</v>
      </c>
      <c r="G948" s="3" t="s">
        <v>5025</v>
      </c>
      <c r="H948" s="21">
        <v>0</v>
      </c>
      <c r="I948" s="21">
        <v>0</v>
      </c>
      <c r="J948" s="21">
        <v>0</v>
      </c>
      <c r="K948" s="22">
        <f t="shared" si="70"/>
        <v>0</v>
      </c>
      <c r="L948" s="23">
        <v>0</v>
      </c>
      <c r="M948" s="21">
        <v>0</v>
      </c>
      <c r="N948" s="21">
        <v>0</v>
      </c>
      <c r="O948" s="21">
        <v>0</v>
      </c>
      <c r="P948" s="22">
        <f t="shared" si="71"/>
        <v>0</v>
      </c>
      <c r="Q948" s="23">
        <v>0</v>
      </c>
      <c r="R948" s="21">
        <v>0</v>
      </c>
      <c r="S948" s="21">
        <v>0</v>
      </c>
      <c r="T948" s="21">
        <v>0</v>
      </c>
      <c r="U948" s="22">
        <f t="shared" si="72"/>
        <v>0</v>
      </c>
      <c r="V948" s="23">
        <v>0</v>
      </c>
      <c r="W948" s="21">
        <v>0</v>
      </c>
      <c r="X948" s="21">
        <v>0</v>
      </c>
      <c r="Y948" s="21">
        <v>0</v>
      </c>
      <c r="Z948" s="22">
        <f t="shared" si="73"/>
        <v>0</v>
      </c>
      <c r="AA948" s="23">
        <v>0</v>
      </c>
      <c r="AB948" s="27">
        <f t="shared" si="74"/>
        <v>0</v>
      </c>
    </row>
    <row r="949" spans="1:28" x14ac:dyDescent="0.25">
      <c r="A949" s="18"/>
      <c r="B949" s="18" t="s">
        <v>3947</v>
      </c>
      <c r="C949" s="18" t="s">
        <v>3948</v>
      </c>
      <c r="D949" s="3" t="s">
        <v>2004</v>
      </c>
      <c r="E949" s="3" t="s">
        <v>5004</v>
      </c>
      <c r="F949" s="3" t="s">
        <v>42</v>
      </c>
      <c r="G949" s="3" t="s">
        <v>5026</v>
      </c>
      <c r="H949" s="21">
        <v>0</v>
      </c>
      <c r="I949" s="21">
        <v>0</v>
      </c>
      <c r="J949" s="21">
        <v>0</v>
      </c>
      <c r="K949" s="22">
        <f t="shared" si="70"/>
        <v>0</v>
      </c>
      <c r="L949" s="23">
        <v>0</v>
      </c>
      <c r="M949" s="21">
        <v>0</v>
      </c>
      <c r="N949" s="21">
        <v>0</v>
      </c>
      <c r="O949" s="21">
        <v>0</v>
      </c>
      <c r="P949" s="22">
        <f t="shared" si="71"/>
        <v>0</v>
      </c>
      <c r="Q949" s="23">
        <v>0</v>
      </c>
      <c r="R949" s="21">
        <v>0</v>
      </c>
      <c r="S949" s="21">
        <v>0</v>
      </c>
      <c r="T949" s="21">
        <v>0</v>
      </c>
      <c r="U949" s="22">
        <f t="shared" si="72"/>
        <v>0</v>
      </c>
      <c r="V949" s="23">
        <v>0</v>
      </c>
      <c r="W949" s="21">
        <v>0</v>
      </c>
      <c r="X949" s="21">
        <v>0</v>
      </c>
      <c r="Y949" s="21">
        <v>0</v>
      </c>
      <c r="Z949" s="22">
        <f t="shared" si="73"/>
        <v>0</v>
      </c>
      <c r="AA949" s="23">
        <v>0</v>
      </c>
      <c r="AB949" s="27">
        <f t="shared" si="74"/>
        <v>0</v>
      </c>
    </row>
    <row r="950" spans="1:28" x14ac:dyDescent="0.25">
      <c r="A950" s="18"/>
      <c r="B950" s="18" t="s">
        <v>3949</v>
      </c>
      <c r="C950" s="18" t="s">
        <v>3950</v>
      </c>
      <c r="D950" s="3" t="s">
        <v>2005</v>
      </c>
      <c r="E950" s="3" t="s">
        <v>5005</v>
      </c>
      <c r="F950" s="3" t="s">
        <v>42</v>
      </c>
      <c r="G950" s="3" t="s">
        <v>5027</v>
      </c>
      <c r="H950" s="21">
        <v>0</v>
      </c>
      <c r="I950" s="21">
        <v>0</v>
      </c>
      <c r="J950" s="21">
        <v>0</v>
      </c>
      <c r="K950" s="22">
        <f t="shared" si="70"/>
        <v>0</v>
      </c>
      <c r="L950" s="23">
        <v>0</v>
      </c>
      <c r="M950" s="21">
        <v>0</v>
      </c>
      <c r="N950" s="21">
        <v>0</v>
      </c>
      <c r="O950" s="21">
        <v>0</v>
      </c>
      <c r="P950" s="22">
        <f t="shared" si="71"/>
        <v>0</v>
      </c>
      <c r="Q950" s="23">
        <v>0</v>
      </c>
      <c r="R950" s="21">
        <v>0</v>
      </c>
      <c r="S950" s="21">
        <v>0</v>
      </c>
      <c r="T950" s="21">
        <v>0</v>
      </c>
      <c r="U950" s="22">
        <f t="shared" si="72"/>
        <v>0</v>
      </c>
      <c r="V950" s="23">
        <v>0</v>
      </c>
      <c r="W950" s="21">
        <v>0</v>
      </c>
      <c r="X950" s="21">
        <v>0</v>
      </c>
      <c r="Y950" s="21">
        <v>0</v>
      </c>
      <c r="Z950" s="22">
        <f t="shared" si="73"/>
        <v>0</v>
      </c>
      <c r="AA950" s="23">
        <v>0</v>
      </c>
      <c r="AB950" s="27">
        <f t="shared" si="74"/>
        <v>0</v>
      </c>
    </row>
    <row r="951" spans="1:28" x14ac:dyDescent="0.25">
      <c r="A951" s="18"/>
      <c r="B951" s="18" t="s">
        <v>3951</v>
      </c>
      <c r="C951" s="18" t="s">
        <v>3952</v>
      </c>
      <c r="D951" s="3" t="s">
        <v>2006</v>
      </c>
      <c r="E951" s="3" t="s">
        <v>5006</v>
      </c>
      <c r="F951" s="3" t="s">
        <v>42</v>
      </c>
      <c r="G951" s="3" t="s">
        <v>5028</v>
      </c>
      <c r="H951" s="21">
        <v>0</v>
      </c>
      <c r="I951" s="21">
        <v>0</v>
      </c>
      <c r="J951" s="21">
        <v>0</v>
      </c>
      <c r="K951" s="22">
        <f t="shared" si="70"/>
        <v>0</v>
      </c>
      <c r="L951" s="23">
        <v>0</v>
      </c>
      <c r="M951" s="21">
        <v>0</v>
      </c>
      <c r="N951" s="21">
        <v>0</v>
      </c>
      <c r="O951" s="21">
        <v>0</v>
      </c>
      <c r="P951" s="22">
        <f t="shared" si="71"/>
        <v>0</v>
      </c>
      <c r="Q951" s="23">
        <v>0</v>
      </c>
      <c r="R951" s="21">
        <v>0</v>
      </c>
      <c r="S951" s="21">
        <v>0</v>
      </c>
      <c r="T951" s="21">
        <v>0</v>
      </c>
      <c r="U951" s="22">
        <f t="shared" si="72"/>
        <v>0</v>
      </c>
      <c r="V951" s="23">
        <v>0</v>
      </c>
      <c r="W951" s="21">
        <v>0</v>
      </c>
      <c r="X951" s="21">
        <v>0</v>
      </c>
      <c r="Y951" s="21">
        <v>0</v>
      </c>
      <c r="Z951" s="22">
        <f t="shared" si="73"/>
        <v>0</v>
      </c>
      <c r="AA951" s="23">
        <v>0</v>
      </c>
      <c r="AB951" s="27">
        <f t="shared" si="74"/>
        <v>0</v>
      </c>
    </row>
    <row r="952" spans="1:28" x14ac:dyDescent="0.25">
      <c r="A952" s="18"/>
      <c r="B952" s="18" t="s">
        <v>3953</v>
      </c>
      <c r="C952" s="18" t="s">
        <v>3954</v>
      </c>
      <c r="D952" s="3" t="s">
        <v>2007</v>
      </c>
      <c r="E952" s="3" t="s">
        <v>5007</v>
      </c>
      <c r="F952" s="3" t="s">
        <v>42</v>
      </c>
      <c r="G952" s="3" t="s">
        <v>5029</v>
      </c>
      <c r="H952" s="21">
        <v>0</v>
      </c>
      <c r="I952" s="21">
        <v>0</v>
      </c>
      <c r="J952" s="21">
        <v>0</v>
      </c>
      <c r="K952" s="22">
        <f t="shared" si="70"/>
        <v>0</v>
      </c>
      <c r="L952" s="23">
        <v>0</v>
      </c>
      <c r="M952" s="21">
        <v>0</v>
      </c>
      <c r="N952" s="21">
        <v>0</v>
      </c>
      <c r="O952" s="21">
        <v>0</v>
      </c>
      <c r="P952" s="22">
        <f t="shared" si="71"/>
        <v>0</v>
      </c>
      <c r="Q952" s="23">
        <v>0</v>
      </c>
      <c r="R952" s="21">
        <v>0</v>
      </c>
      <c r="S952" s="21">
        <v>0</v>
      </c>
      <c r="T952" s="21">
        <v>0</v>
      </c>
      <c r="U952" s="22">
        <f t="shared" si="72"/>
        <v>0</v>
      </c>
      <c r="V952" s="23">
        <v>0</v>
      </c>
      <c r="W952" s="21">
        <v>0</v>
      </c>
      <c r="X952" s="21">
        <v>0</v>
      </c>
      <c r="Y952" s="21">
        <v>0</v>
      </c>
      <c r="Z952" s="22">
        <f t="shared" si="73"/>
        <v>0</v>
      </c>
      <c r="AA952" s="23">
        <v>0</v>
      </c>
      <c r="AB952" s="27">
        <f t="shared" si="74"/>
        <v>0</v>
      </c>
    </row>
    <row r="953" spans="1:28" x14ac:dyDescent="0.25">
      <c r="A953" s="18"/>
      <c r="B953" s="18" t="s">
        <v>3955</v>
      </c>
      <c r="C953" s="18" t="s">
        <v>3956</v>
      </c>
      <c r="D953" s="3" t="s">
        <v>2008</v>
      </c>
      <c r="E953" s="3" t="s">
        <v>5008</v>
      </c>
      <c r="F953" s="3" t="s">
        <v>42</v>
      </c>
      <c r="G953" s="3" t="s">
        <v>5030</v>
      </c>
      <c r="H953" s="21">
        <v>0</v>
      </c>
      <c r="I953" s="21">
        <v>0</v>
      </c>
      <c r="J953" s="21">
        <v>0</v>
      </c>
      <c r="K953" s="22">
        <f t="shared" si="70"/>
        <v>0</v>
      </c>
      <c r="L953" s="23">
        <v>0</v>
      </c>
      <c r="M953" s="21">
        <v>0</v>
      </c>
      <c r="N953" s="21">
        <v>0</v>
      </c>
      <c r="O953" s="21">
        <v>0</v>
      </c>
      <c r="P953" s="22">
        <f t="shared" si="71"/>
        <v>0</v>
      </c>
      <c r="Q953" s="23">
        <v>0</v>
      </c>
      <c r="R953" s="21">
        <v>0</v>
      </c>
      <c r="S953" s="21">
        <v>0</v>
      </c>
      <c r="T953" s="21">
        <v>0</v>
      </c>
      <c r="U953" s="22">
        <f t="shared" si="72"/>
        <v>0</v>
      </c>
      <c r="V953" s="23">
        <v>0</v>
      </c>
      <c r="W953" s="21">
        <v>0</v>
      </c>
      <c r="X953" s="21">
        <v>0</v>
      </c>
      <c r="Y953" s="21">
        <v>0</v>
      </c>
      <c r="Z953" s="22">
        <f t="shared" si="73"/>
        <v>0</v>
      </c>
      <c r="AA953" s="23">
        <v>0</v>
      </c>
      <c r="AB953" s="27">
        <f t="shared" si="74"/>
        <v>0</v>
      </c>
    </row>
    <row r="954" spans="1:28" x14ac:dyDescent="0.25">
      <c r="A954" s="18"/>
      <c r="B954" s="18" t="s">
        <v>3957</v>
      </c>
      <c r="C954" s="18" t="s">
        <v>3958</v>
      </c>
      <c r="D954" s="3" t="s">
        <v>2009</v>
      </c>
      <c r="E954" s="3" t="s">
        <v>5009</v>
      </c>
      <c r="F954" s="3" t="s">
        <v>42</v>
      </c>
      <c r="G954" s="3" t="s">
        <v>5031</v>
      </c>
      <c r="H954" s="21">
        <v>0</v>
      </c>
      <c r="I954" s="21">
        <v>0</v>
      </c>
      <c r="J954" s="21">
        <v>0</v>
      </c>
      <c r="K954" s="22">
        <f t="shared" si="70"/>
        <v>0</v>
      </c>
      <c r="L954" s="23">
        <v>0</v>
      </c>
      <c r="M954" s="21">
        <v>0</v>
      </c>
      <c r="N954" s="21">
        <v>0</v>
      </c>
      <c r="O954" s="21">
        <v>0</v>
      </c>
      <c r="P954" s="22">
        <f t="shared" si="71"/>
        <v>0</v>
      </c>
      <c r="Q954" s="23">
        <v>0</v>
      </c>
      <c r="R954" s="21">
        <v>0</v>
      </c>
      <c r="S954" s="21">
        <v>0</v>
      </c>
      <c r="T954" s="21">
        <v>0</v>
      </c>
      <c r="U954" s="22">
        <f t="shared" si="72"/>
        <v>0</v>
      </c>
      <c r="V954" s="23">
        <v>0</v>
      </c>
      <c r="W954" s="21">
        <v>0</v>
      </c>
      <c r="X954" s="21">
        <v>0</v>
      </c>
      <c r="Y954" s="21">
        <v>0</v>
      </c>
      <c r="Z954" s="22">
        <f t="shared" si="73"/>
        <v>0</v>
      </c>
      <c r="AA954" s="23">
        <v>0</v>
      </c>
      <c r="AB954" s="27">
        <f t="shared" si="74"/>
        <v>0</v>
      </c>
    </row>
    <row r="955" spans="1:28" x14ac:dyDescent="0.25">
      <c r="A955" s="18"/>
      <c r="B955" s="18" t="s">
        <v>3959</v>
      </c>
      <c r="C955" s="18" t="s">
        <v>3960</v>
      </c>
      <c r="D955" s="3" t="s">
        <v>2010</v>
      </c>
      <c r="E955" s="3" t="s">
        <v>5010</v>
      </c>
      <c r="F955" s="3" t="s">
        <v>42</v>
      </c>
      <c r="G955" s="3" t="s">
        <v>5032</v>
      </c>
      <c r="H955" s="21">
        <v>0</v>
      </c>
      <c r="I955" s="21">
        <v>0</v>
      </c>
      <c r="J955" s="21">
        <v>0</v>
      </c>
      <c r="K955" s="22">
        <f t="shared" si="70"/>
        <v>0</v>
      </c>
      <c r="L955" s="23">
        <v>0</v>
      </c>
      <c r="M955" s="21">
        <v>0</v>
      </c>
      <c r="N955" s="21">
        <v>0</v>
      </c>
      <c r="O955" s="21">
        <v>0</v>
      </c>
      <c r="P955" s="22">
        <f t="shared" si="71"/>
        <v>0</v>
      </c>
      <c r="Q955" s="23">
        <v>0</v>
      </c>
      <c r="R955" s="21">
        <v>0</v>
      </c>
      <c r="S955" s="21">
        <v>0</v>
      </c>
      <c r="T955" s="21">
        <v>0</v>
      </c>
      <c r="U955" s="22">
        <f t="shared" si="72"/>
        <v>0</v>
      </c>
      <c r="V955" s="23">
        <v>0</v>
      </c>
      <c r="W955" s="21">
        <v>0</v>
      </c>
      <c r="X955" s="21">
        <v>0</v>
      </c>
      <c r="Y955" s="21">
        <v>0</v>
      </c>
      <c r="Z955" s="22">
        <f t="shared" si="73"/>
        <v>0</v>
      </c>
      <c r="AA955" s="23">
        <v>0</v>
      </c>
      <c r="AB955" s="27">
        <f t="shared" si="74"/>
        <v>0</v>
      </c>
    </row>
    <row r="956" spans="1:28" x14ac:dyDescent="0.25">
      <c r="A956" s="18"/>
      <c r="B956" s="18" t="s">
        <v>3961</v>
      </c>
      <c r="C956" s="18" t="s">
        <v>3962</v>
      </c>
      <c r="D956" s="3" t="s">
        <v>2011</v>
      </c>
      <c r="E956" s="3" t="s">
        <v>5011</v>
      </c>
      <c r="F956" s="3" t="s">
        <v>42</v>
      </c>
      <c r="G956" s="3" t="s">
        <v>5033</v>
      </c>
      <c r="H956" s="21">
        <v>0</v>
      </c>
      <c r="I956" s="21">
        <v>0</v>
      </c>
      <c r="J956" s="21">
        <v>0</v>
      </c>
      <c r="K956" s="22">
        <f t="shared" si="70"/>
        <v>0</v>
      </c>
      <c r="L956" s="23">
        <v>0</v>
      </c>
      <c r="M956" s="21">
        <v>0</v>
      </c>
      <c r="N956" s="21">
        <v>0</v>
      </c>
      <c r="O956" s="21">
        <v>0</v>
      </c>
      <c r="P956" s="22">
        <f t="shared" si="71"/>
        <v>0</v>
      </c>
      <c r="Q956" s="23">
        <v>0</v>
      </c>
      <c r="R956" s="21">
        <v>0</v>
      </c>
      <c r="S956" s="21">
        <v>0</v>
      </c>
      <c r="T956" s="21">
        <v>0</v>
      </c>
      <c r="U956" s="22">
        <f t="shared" si="72"/>
        <v>0</v>
      </c>
      <c r="V956" s="23">
        <v>0</v>
      </c>
      <c r="W956" s="21">
        <v>0</v>
      </c>
      <c r="X956" s="21">
        <v>0</v>
      </c>
      <c r="Y956" s="21">
        <v>0</v>
      </c>
      <c r="Z956" s="22">
        <f t="shared" si="73"/>
        <v>0</v>
      </c>
      <c r="AA956" s="23">
        <v>0</v>
      </c>
      <c r="AB956" s="27">
        <f t="shared" si="74"/>
        <v>0</v>
      </c>
    </row>
    <row r="957" spans="1:28" x14ac:dyDescent="0.25">
      <c r="A957" s="18"/>
      <c r="B957" s="18" t="s">
        <v>3963</v>
      </c>
      <c r="C957" s="18" t="s">
        <v>3964</v>
      </c>
      <c r="D957" s="3" t="s">
        <v>2012</v>
      </c>
      <c r="E957" s="3" t="s">
        <v>5012</v>
      </c>
      <c r="F957" s="3" t="s">
        <v>42</v>
      </c>
      <c r="G957" s="3" t="s">
        <v>5034</v>
      </c>
      <c r="H957" s="21">
        <v>0</v>
      </c>
      <c r="I957" s="21">
        <v>0</v>
      </c>
      <c r="J957" s="21">
        <v>0</v>
      </c>
      <c r="K957" s="22">
        <f t="shared" si="70"/>
        <v>0</v>
      </c>
      <c r="L957" s="23">
        <v>0</v>
      </c>
      <c r="M957" s="21">
        <v>0</v>
      </c>
      <c r="N957" s="21">
        <v>0</v>
      </c>
      <c r="O957" s="21">
        <v>0</v>
      </c>
      <c r="P957" s="22">
        <f t="shared" si="71"/>
        <v>0</v>
      </c>
      <c r="Q957" s="23">
        <v>0</v>
      </c>
      <c r="R957" s="21">
        <v>0</v>
      </c>
      <c r="S957" s="21">
        <v>0</v>
      </c>
      <c r="T957" s="21">
        <v>0</v>
      </c>
      <c r="U957" s="22">
        <f t="shared" si="72"/>
        <v>0</v>
      </c>
      <c r="V957" s="23">
        <v>0</v>
      </c>
      <c r="W957" s="21">
        <v>0</v>
      </c>
      <c r="X957" s="21">
        <v>0</v>
      </c>
      <c r="Y957" s="21">
        <v>0</v>
      </c>
      <c r="Z957" s="22">
        <f t="shared" si="73"/>
        <v>0</v>
      </c>
      <c r="AA957" s="23">
        <v>0</v>
      </c>
      <c r="AB957" s="27">
        <f t="shared" si="74"/>
        <v>0</v>
      </c>
    </row>
    <row r="958" spans="1:28" x14ac:dyDescent="0.25">
      <c r="A958" s="18"/>
      <c r="B958" s="18" t="s">
        <v>3965</v>
      </c>
      <c r="C958" s="18" t="s">
        <v>3966</v>
      </c>
      <c r="D958" s="3" t="s">
        <v>2013</v>
      </c>
      <c r="E958" s="3" t="s">
        <v>5013</v>
      </c>
      <c r="F958" s="3" t="s">
        <v>42</v>
      </c>
      <c r="G958" s="3" t="s">
        <v>5035</v>
      </c>
      <c r="H958" s="21">
        <v>0</v>
      </c>
      <c r="I958" s="21">
        <v>0</v>
      </c>
      <c r="J958" s="21">
        <v>0</v>
      </c>
      <c r="K958" s="22">
        <f t="shared" si="70"/>
        <v>0</v>
      </c>
      <c r="L958" s="23">
        <v>0</v>
      </c>
      <c r="M958" s="21">
        <v>0</v>
      </c>
      <c r="N958" s="21">
        <v>0</v>
      </c>
      <c r="O958" s="21">
        <v>0</v>
      </c>
      <c r="P958" s="22">
        <f t="shared" si="71"/>
        <v>0</v>
      </c>
      <c r="Q958" s="23">
        <v>0</v>
      </c>
      <c r="R958" s="21">
        <v>0</v>
      </c>
      <c r="S958" s="21">
        <v>0</v>
      </c>
      <c r="T958" s="21">
        <v>0</v>
      </c>
      <c r="U958" s="22">
        <f t="shared" si="72"/>
        <v>0</v>
      </c>
      <c r="V958" s="23">
        <v>0</v>
      </c>
      <c r="W958" s="21">
        <v>0</v>
      </c>
      <c r="X958" s="21">
        <v>0</v>
      </c>
      <c r="Y958" s="21">
        <v>0</v>
      </c>
      <c r="Z958" s="22">
        <f t="shared" si="73"/>
        <v>0</v>
      </c>
      <c r="AA958" s="23">
        <v>0</v>
      </c>
      <c r="AB958" s="27">
        <f t="shared" si="74"/>
        <v>0</v>
      </c>
    </row>
    <row r="959" spans="1:28" x14ac:dyDescent="0.25">
      <c r="A959" s="18"/>
      <c r="B959" s="18" t="s">
        <v>3967</v>
      </c>
      <c r="C959" s="18" t="s">
        <v>3968</v>
      </c>
      <c r="D959" s="3" t="s">
        <v>2014</v>
      </c>
      <c r="E959" s="3" t="s">
        <v>5014</v>
      </c>
      <c r="F959" s="3" t="s">
        <v>42</v>
      </c>
      <c r="G959" s="3" t="s">
        <v>5036</v>
      </c>
      <c r="H959" s="21">
        <v>0</v>
      </c>
      <c r="I959" s="21">
        <v>0</v>
      </c>
      <c r="J959" s="21">
        <v>0</v>
      </c>
      <c r="K959" s="22">
        <f t="shared" si="70"/>
        <v>0</v>
      </c>
      <c r="L959" s="23">
        <v>0</v>
      </c>
      <c r="M959" s="21">
        <v>0</v>
      </c>
      <c r="N959" s="21">
        <v>0</v>
      </c>
      <c r="O959" s="21">
        <v>0</v>
      </c>
      <c r="P959" s="22">
        <f t="shared" si="71"/>
        <v>0</v>
      </c>
      <c r="Q959" s="23">
        <v>0</v>
      </c>
      <c r="R959" s="21">
        <v>0</v>
      </c>
      <c r="S959" s="21">
        <v>0</v>
      </c>
      <c r="T959" s="21">
        <v>0</v>
      </c>
      <c r="U959" s="22">
        <f t="shared" si="72"/>
        <v>0</v>
      </c>
      <c r="V959" s="23">
        <v>0</v>
      </c>
      <c r="W959" s="21">
        <v>0</v>
      </c>
      <c r="X959" s="21">
        <v>0</v>
      </c>
      <c r="Y959" s="21">
        <v>0</v>
      </c>
      <c r="Z959" s="22">
        <f t="shared" si="73"/>
        <v>0</v>
      </c>
      <c r="AA959" s="23">
        <v>0</v>
      </c>
      <c r="AB959" s="27">
        <f t="shared" si="74"/>
        <v>0</v>
      </c>
    </row>
    <row r="960" spans="1:28" x14ac:dyDescent="0.25">
      <c r="A960" s="18"/>
      <c r="B960" s="18" t="s">
        <v>3969</v>
      </c>
      <c r="C960" s="18" t="s">
        <v>3970</v>
      </c>
      <c r="D960" s="3" t="s">
        <v>2015</v>
      </c>
      <c r="E960" s="3" t="s">
        <v>5015</v>
      </c>
      <c r="F960" s="3" t="s">
        <v>42</v>
      </c>
      <c r="G960" s="3" t="s">
        <v>5037</v>
      </c>
      <c r="H960" s="21">
        <v>0</v>
      </c>
      <c r="I960" s="21">
        <v>0</v>
      </c>
      <c r="J960" s="21">
        <v>0</v>
      </c>
      <c r="K960" s="22">
        <f t="shared" si="70"/>
        <v>0</v>
      </c>
      <c r="L960" s="23">
        <v>0</v>
      </c>
      <c r="M960" s="21">
        <v>0</v>
      </c>
      <c r="N960" s="21">
        <v>0</v>
      </c>
      <c r="O960" s="21">
        <v>0</v>
      </c>
      <c r="P960" s="22">
        <f t="shared" si="71"/>
        <v>0</v>
      </c>
      <c r="Q960" s="23">
        <v>0</v>
      </c>
      <c r="R960" s="21">
        <v>0</v>
      </c>
      <c r="S960" s="21">
        <v>0</v>
      </c>
      <c r="T960" s="21">
        <v>0</v>
      </c>
      <c r="U960" s="22">
        <f t="shared" si="72"/>
        <v>0</v>
      </c>
      <c r="V960" s="23">
        <v>0</v>
      </c>
      <c r="W960" s="21">
        <v>0</v>
      </c>
      <c r="X960" s="21">
        <v>0</v>
      </c>
      <c r="Y960" s="21">
        <v>0</v>
      </c>
      <c r="Z960" s="22">
        <f t="shared" si="73"/>
        <v>0</v>
      </c>
      <c r="AA960" s="23">
        <v>0</v>
      </c>
      <c r="AB960" s="27">
        <f t="shared" si="74"/>
        <v>0</v>
      </c>
    </row>
    <row r="961" spans="1:28" x14ac:dyDescent="0.25">
      <c r="A961" s="18"/>
      <c r="B961" s="18" t="s">
        <v>3971</v>
      </c>
      <c r="C961" s="18" t="s">
        <v>3972</v>
      </c>
      <c r="D961" s="3" t="s">
        <v>2016</v>
      </c>
      <c r="E961" s="3" t="s">
        <v>5016</v>
      </c>
      <c r="F961" s="3" t="s">
        <v>42</v>
      </c>
      <c r="G961" s="3" t="s">
        <v>5038</v>
      </c>
      <c r="H961" s="21">
        <v>0</v>
      </c>
      <c r="I961" s="21">
        <v>0</v>
      </c>
      <c r="J961" s="21">
        <v>0</v>
      </c>
      <c r="K961" s="22">
        <f t="shared" si="70"/>
        <v>0</v>
      </c>
      <c r="L961" s="23">
        <v>0</v>
      </c>
      <c r="M961" s="21">
        <v>0</v>
      </c>
      <c r="N961" s="21">
        <v>0</v>
      </c>
      <c r="O961" s="21">
        <v>0</v>
      </c>
      <c r="P961" s="22">
        <f t="shared" si="71"/>
        <v>0</v>
      </c>
      <c r="Q961" s="23">
        <v>0</v>
      </c>
      <c r="R961" s="21">
        <v>0</v>
      </c>
      <c r="S961" s="21">
        <v>0</v>
      </c>
      <c r="T961" s="21">
        <v>0</v>
      </c>
      <c r="U961" s="22">
        <f t="shared" si="72"/>
        <v>0</v>
      </c>
      <c r="V961" s="23">
        <v>0</v>
      </c>
      <c r="W961" s="21">
        <v>0</v>
      </c>
      <c r="X961" s="21">
        <v>0</v>
      </c>
      <c r="Y961" s="21">
        <v>0</v>
      </c>
      <c r="Z961" s="22">
        <f t="shared" si="73"/>
        <v>0</v>
      </c>
      <c r="AA961" s="23">
        <v>0</v>
      </c>
      <c r="AB961" s="27">
        <f t="shared" si="74"/>
        <v>0</v>
      </c>
    </row>
    <row r="962" spans="1:28" x14ac:dyDescent="0.25">
      <c r="A962" s="18"/>
      <c r="B962" s="18" t="s">
        <v>3973</v>
      </c>
      <c r="C962" s="18" t="s">
        <v>3974</v>
      </c>
      <c r="D962" s="3" t="s">
        <v>2017</v>
      </c>
      <c r="E962" s="3" t="s">
        <v>5017</v>
      </c>
      <c r="F962" s="3" t="s">
        <v>42</v>
      </c>
      <c r="G962" s="3" t="s">
        <v>5039</v>
      </c>
      <c r="H962" s="21">
        <v>0</v>
      </c>
      <c r="I962" s="21">
        <v>0</v>
      </c>
      <c r="J962" s="21">
        <v>0</v>
      </c>
      <c r="K962" s="22">
        <f t="shared" si="70"/>
        <v>0</v>
      </c>
      <c r="L962" s="23">
        <v>0</v>
      </c>
      <c r="M962" s="21">
        <v>0</v>
      </c>
      <c r="N962" s="21">
        <v>0</v>
      </c>
      <c r="O962" s="21">
        <v>0</v>
      </c>
      <c r="P962" s="22">
        <f t="shared" si="71"/>
        <v>0</v>
      </c>
      <c r="Q962" s="23">
        <v>0</v>
      </c>
      <c r="R962" s="21">
        <v>0</v>
      </c>
      <c r="S962" s="21">
        <v>0</v>
      </c>
      <c r="T962" s="21">
        <v>0</v>
      </c>
      <c r="U962" s="22">
        <f t="shared" si="72"/>
        <v>0</v>
      </c>
      <c r="V962" s="23">
        <v>0</v>
      </c>
      <c r="W962" s="21">
        <v>0</v>
      </c>
      <c r="X962" s="21">
        <v>0</v>
      </c>
      <c r="Y962" s="21">
        <v>0</v>
      </c>
      <c r="Z962" s="22">
        <f t="shared" si="73"/>
        <v>0</v>
      </c>
      <c r="AA962" s="23">
        <v>0</v>
      </c>
      <c r="AB962" s="27">
        <f t="shared" si="74"/>
        <v>0</v>
      </c>
    </row>
    <row r="963" spans="1:28" x14ac:dyDescent="0.25">
      <c r="A963" s="18"/>
      <c r="B963" s="18" t="s">
        <v>3975</v>
      </c>
      <c r="C963" s="18" t="s">
        <v>3976</v>
      </c>
      <c r="D963" s="3" t="s">
        <v>2018</v>
      </c>
      <c r="E963" s="3" t="s">
        <v>5018</v>
      </c>
      <c r="F963" s="3" t="s">
        <v>42</v>
      </c>
      <c r="G963" s="3" t="s">
        <v>5040</v>
      </c>
      <c r="H963" s="21">
        <v>0</v>
      </c>
      <c r="I963" s="21">
        <v>0</v>
      </c>
      <c r="J963" s="21">
        <v>0</v>
      </c>
      <c r="K963" s="22">
        <f t="shared" si="70"/>
        <v>0</v>
      </c>
      <c r="L963" s="23">
        <v>0</v>
      </c>
      <c r="M963" s="21">
        <v>0</v>
      </c>
      <c r="N963" s="21">
        <v>0</v>
      </c>
      <c r="O963" s="21">
        <v>0</v>
      </c>
      <c r="P963" s="22">
        <f t="shared" si="71"/>
        <v>0</v>
      </c>
      <c r="Q963" s="23">
        <v>0</v>
      </c>
      <c r="R963" s="21">
        <v>0</v>
      </c>
      <c r="S963" s="21">
        <v>0</v>
      </c>
      <c r="T963" s="21">
        <v>0</v>
      </c>
      <c r="U963" s="22">
        <f t="shared" si="72"/>
        <v>0</v>
      </c>
      <c r="V963" s="23">
        <v>0</v>
      </c>
      <c r="W963" s="21">
        <v>0</v>
      </c>
      <c r="X963" s="21">
        <v>0</v>
      </c>
      <c r="Y963" s="21">
        <v>0</v>
      </c>
      <c r="Z963" s="22">
        <f t="shared" si="73"/>
        <v>0</v>
      </c>
      <c r="AA963" s="23">
        <v>0</v>
      </c>
      <c r="AB963" s="27">
        <f t="shared" si="74"/>
        <v>0</v>
      </c>
    </row>
    <row r="964" spans="1:28" x14ac:dyDescent="0.25">
      <c r="A964" s="18"/>
      <c r="B964" s="18" t="s">
        <v>3977</v>
      </c>
      <c r="C964" s="18" t="s">
        <v>3978</v>
      </c>
      <c r="D964" s="3" t="s">
        <v>2019</v>
      </c>
      <c r="E964" s="3" t="s">
        <v>5019</v>
      </c>
      <c r="F964" s="3" t="s">
        <v>42</v>
      </c>
      <c r="G964" s="3" t="s">
        <v>5041</v>
      </c>
      <c r="H964" s="21">
        <v>0</v>
      </c>
      <c r="I964" s="21">
        <v>0</v>
      </c>
      <c r="J964" s="21">
        <v>0</v>
      </c>
      <c r="K964" s="22">
        <f t="shared" si="70"/>
        <v>0</v>
      </c>
      <c r="L964" s="23">
        <v>0</v>
      </c>
      <c r="M964" s="21">
        <v>0</v>
      </c>
      <c r="N964" s="21">
        <v>0</v>
      </c>
      <c r="O964" s="21">
        <v>0</v>
      </c>
      <c r="P964" s="22">
        <f t="shared" si="71"/>
        <v>0</v>
      </c>
      <c r="Q964" s="23">
        <v>0</v>
      </c>
      <c r="R964" s="21">
        <v>0</v>
      </c>
      <c r="S964" s="21">
        <v>0</v>
      </c>
      <c r="T964" s="21">
        <v>0</v>
      </c>
      <c r="U964" s="22">
        <f t="shared" si="72"/>
        <v>0</v>
      </c>
      <c r="V964" s="23">
        <v>0</v>
      </c>
      <c r="W964" s="21">
        <v>0</v>
      </c>
      <c r="X964" s="21">
        <v>0</v>
      </c>
      <c r="Y964" s="21">
        <v>0</v>
      </c>
      <c r="Z964" s="22">
        <f t="shared" si="73"/>
        <v>0</v>
      </c>
      <c r="AA964" s="23">
        <v>0</v>
      </c>
      <c r="AB964" s="27">
        <f t="shared" si="74"/>
        <v>0</v>
      </c>
    </row>
    <row r="965" spans="1:28" x14ac:dyDescent="0.25">
      <c r="A965" s="18"/>
      <c r="B965" s="18" t="s">
        <v>3979</v>
      </c>
      <c r="C965" s="18" t="s">
        <v>3980</v>
      </c>
      <c r="D965" s="3" t="s">
        <v>2020</v>
      </c>
      <c r="E965" s="3" t="s">
        <v>5020</v>
      </c>
      <c r="F965" s="3" t="s">
        <v>42</v>
      </c>
      <c r="G965" s="3" t="s">
        <v>5042</v>
      </c>
      <c r="H965" s="21">
        <v>0</v>
      </c>
      <c r="I965" s="21">
        <v>0</v>
      </c>
      <c r="J965" s="21">
        <v>0</v>
      </c>
      <c r="K965" s="22">
        <f t="shared" si="70"/>
        <v>0</v>
      </c>
      <c r="L965" s="23">
        <v>0</v>
      </c>
      <c r="M965" s="21">
        <v>0</v>
      </c>
      <c r="N965" s="21">
        <v>0</v>
      </c>
      <c r="O965" s="21">
        <v>0</v>
      </c>
      <c r="P965" s="22">
        <f t="shared" si="71"/>
        <v>0</v>
      </c>
      <c r="Q965" s="23">
        <v>0</v>
      </c>
      <c r="R965" s="21">
        <v>0</v>
      </c>
      <c r="S965" s="21">
        <v>0</v>
      </c>
      <c r="T965" s="21">
        <v>0</v>
      </c>
      <c r="U965" s="22">
        <f t="shared" si="72"/>
        <v>0</v>
      </c>
      <c r="V965" s="23">
        <v>0</v>
      </c>
      <c r="W965" s="21">
        <v>0</v>
      </c>
      <c r="X965" s="21">
        <v>0</v>
      </c>
      <c r="Y965" s="21">
        <v>0</v>
      </c>
      <c r="Z965" s="22">
        <f t="shared" si="73"/>
        <v>0</v>
      </c>
      <c r="AA965" s="23">
        <v>0</v>
      </c>
      <c r="AB965" s="27">
        <f t="shared" si="74"/>
        <v>0</v>
      </c>
    </row>
    <row r="966" spans="1:28" x14ac:dyDescent="0.25">
      <c r="A966" s="18"/>
      <c r="B966" s="18" t="s">
        <v>3981</v>
      </c>
      <c r="C966" s="18" t="s">
        <v>3982</v>
      </c>
      <c r="D966" s="3" t="s">
        <v>2021</v>
      </c>
      <c r="E966" s="3" t="s">
        <v>5021</v>
      </c>
      <c r="F966" s="3" t="s">
        <v>42</v>
      </c>
      <c r="G966" s="3" t="s">
        <v>5043</v>
      </c>
      <c r="H966" s="21">
        <v>0</v>
      </c>
      <c r="I966" s="21">
        <v>0</v>
      </c>
      <c r="J966" s="21">
        <v>0</v>
      </c>
      <c r="K966" s="22">
        <f t="shared" si="70"/>
        <v>0</v>
      </c>
      <c r="L966" s="23">
        <v>0</v>
      </c>
      <c r="M966" s="21">
        <v>0</v>
      </c>
      <c r="N966" s="21">
        <v>0</v>
      </c>
      <c r="O966" s="21">
        <v>0</v>
      </c>
      <c r="P966" s="22">
        <f t="shared" si="71"/>
        <v>0</v>
      </c>
      <c r="Q966" s="23">
        <v>0</v>
      </c>
      <c r="R966" s="21">
        <v>0</v>
      </c>
      <c r="S966" s="21">
        <v>0</v>
      </c>
      <c r="T966" s="21">
        <v>0</v>
      </c>
      <c r="U966" s="22">
        <f t="shared" si="72"/>
        <v>0</v>
      </c>
      <c r="V966" s="23">
        <v>0</v>
      </c>
      <c r="W966" s="21">
        <v>0</v>
      </c>
      <c r="X966" s="21">
        <v>0</v>
      </c>
      <c r="Y966" s="21">
        <v>0</v>
      </c>
      <c r="Z966" s="22">
        <f t="shared" si="73"/>
        <v>0</v>
      </c>
      <c r="AA966" s="23">
        <v>0</v>
      </c>
      <c r="AB966" s="27">
        <f t="shared" si="74"/>
        <v>0</v>
      </c>
    </row>
    <row r="967" spans="1:28" x14ac:dyDescent="0.25">
      <c r="A967" s="18"/>
      <c r="B967" s="18" t="s">
        <v>3983</v>
      </c>
      <c r="C967" s="18" t="s">
        <v>3984</v>
      </c>
      <c r="D967" s="3" t="s">
        <v>2022</v>
      </c>
      <c r="E967" s="3" t="s">
        <v>5022</v>
      </c>
      <c r="F967" s="3" t="s">
        <v>42</v>
      </c>
      <c r="G967" s="3" t="s">
        <v>5044</v>
      </c>
      <c r="H967" s="21">
        <v>0</v>
      </c>
      <c r="I967" s="21">
        <v>0</v>
      </c>
      <c r="J967" s="21">
        <v>0</v>
      </c>
      <c r="K967" s="22">
        <f t="shared" ref="K967:K1005" si="75">SUM(H967:J967)</f>
        <v>0</v>
      </c>
      <c r="L967" s="23">
        <v>0</v>
      </c>
      <c r="M967" s="21">
        <v>0</v>
      </c>
      <c r="N967" s="21">
        <v>0</v>
      </c>
      <c r="O967" s="21">
        <v>0</v>
      </c>
      <c r="P967" s="22">
        <f t="shared" ref="P967:P1005" si="76">SUM(M967:O967)</f>
        <v>0</v>
      </c>
      <c r="Q967" s="23">
        <v>0</v>
      </c>
      <c r="R967" s="21">
        <v>0</v>
      </c>
      <c r="S967" s="21">
        <v>0</v>
      </c>
      <c r="T967" s="21">
        <v>0</v>
      </c>
      <c r="U967" s="22">
        <f t="shared" ref="U967:U1005" si="77">SUM(R967:T967)</f>
        <v>0</v>
      </c>
      <c r="V967" s="23">
        <v>0</v>
      </c>
      <c r="W967" s="21">
        <v>0</v>
      </c>
      <c r="X967" s="21">
        <v>0</v>
      </c>
      <c r="Y967" s="21">
        <v>0</v>
      </c>
      <c r="Z967" s="22">
        <f t="shared" ref="Z967:Z1005" si="78">SUM(W967:Y967)</f>
        <v>0</v>
      </c>
      <c r="AA967" s="23">
        <v>0</v>
      </c>
      <c r="AB967" s="27">
        <f t="shared" ref="AB967:AB1005" si="79">(K967+P967+U967+Z967)</f>
        <v>0</v>
      </c>
    </row>
    <row r="968" spans="1:28" x14ac:dyDescent="0.25">
      <c r="A968" s="18"/>
      <c r="B968" s="18" t="s">
        <v>3985</v>
      </c>
      <c r="C968" s="18" t="s">
        <v>3986</v>
      </c>
      <c r="D968" s="3" t="s">
        <v>2023</v>
      </c>
      <c r="E968" s="3" t="s">
        <v>5023</v>
      </c>
      <c r="F968" s="3" t="s">
        <v>42</v>
      </c>
      <c r="G968" s="3" t="s">
        <v>5045</v>
      </c>
      <c r="H968" s="21">
        <v>0</v>
      </c>
      <c r="I968" s="21">
        <v>0</v>
      </c>
      <c r="J968" s="21">
        <v>0</v>
      </c>
      <c r="K968" s="22">
        <f t="shared" si="75"/>
        <v>0</v>
      </c>
      <c r="L968" s="23">
        <v>0</v>
      </c>
      <c r="M968" s="21">
        <v>0</v>
      </c>
      <c r="N968" s="21">
        <v>0</v>
      </c>
      <c r="O968" s="21">
        <v>0</v>
      </c>
      <c r="P968" s="22">
        <f t="shared" si="76"/>
        <v>0</v>
      </c>
      <c r="Q968" s="23">
        <v>0</v>
      </c>
      <c r="R968" s="21">
        <v>0</v>
      </c>
      <c r="S968" s="21">
        <v>0</v>
      </c>
      <c r="T968" s="21">
        <v>0</v>
      </c>
      <c r="U968" s="22">
        <f t="shared" si="77"/>
        <v>0</v>
      </c>
      <c r="V968" s="23">
        <v>0</v>
      </c>
      <c r="W968" s="21">
        <v>0</v>
      </c>
      <c r="X968" s="21">
        <v>0</v>
      </c>
      <c r="Y968" s="21">
        <v>0</v>
      </c>
      <c r="Z968" s="22">
        <f t="shared" si="78"/>
        <v>0</v>
      </c>
      <c r="AA968" s="23">
        <v>0</v>
      </c>
      <c r="AB968" s="27">
        <f t="shared" si="79"/>
        <v>0</v>
      </c>
    </row>
    <row r="969" spans="1:28" x14ac:dyDescent="0.25">
      <c r="A969" s="18"/>
      <c r="B969" s="18" t="s">
        <v>3987</v>
      </c>
      <c r="C969" s="18" t="s">
        <v>3988</v>
      </c>
      <c r="D969" s="3" t="s">
        <v>2024</v>
      </c>
      <c r="E969" s="3" t="s">
        <v>5024</v>
      </c>
      <c r="F969" s="3" t="s">
        <v>42</v>
      </c>
      <c r="G969" s="3" t="s">
        <v>5046</v>
      </c>
      <c r="H969" s="21">
        <v>0</v>
      </c>
      <c r="I969" s="21">
        <v>0</v>
      </c>
      <c r="J969" s="21">
        <v>0</v>
      </c>
      <c r="K969" s="22">
        <f t="shared" si="75"/>
        <v>0</v>
      </c>
      <c r="L969" s="23">
        <v>0</v>
      </c>
      <c r="M969" s="21">
        <v>0</v>
      </c>
      <c r="N969" s="21">
        <v>0</v>
      </c>
      <c r="O969" s="21">
        <v>0</v>
      </c>
      <c r="P969" s="22">
        <f t="shared" si="76"/>
        <v>0</v>
      </c>
      <c r="Q969" s="23">
        <v>0</v>
      </c>
      <c r="R969" s="21">
        <v>0</v>
      </c>
      <c r="S969" s="21">
        <v>0</v>
      </c>
      <c r="T969" s="21">
        <v>0</v>
      </c>
      <c r="U969" s="22">
        <f t="shared" si="77"/>
        <v>0</v>
      </c>
      <c r="V969" s="23">
        <v>0</v>
      </c>
      <c r="W969" s="21">
        <v>0</v>
      </c>
      <c r="X969" s="21">
        <v>0</v>
      </c>
      <c r="Y969" s="21">
        <v>0</v>
      </c>
      <c r="Z969" s="22">
        <f t="shared" si="78"/>
        <v>0</v>
      </c>
      <c r="AA969" s="23">
        <v>0</v>
      </c>
      <c r="AB969" s="27">
        <f t="shared" si="79"/>
        <v>0</v>
      </c>
    </row>
    <row r="970" spans="1:28" x14ac:dyDescent="0.25">
      <c r="A970" s="18"/>
      <c r="B970" s="18" t="s">
        <v>3989</v>
      </c>
      <c r="C970" s="18" t="s">
        <v>3990</v>
      </c>
      <c r="D970" s="3" t="s">
        <v>2025</v>
      </c>
      <c r="E970" s="3" t="s">
        <v>5025</v>
      </c>
      <c r="F970" s="3" t="s">
        <v>42</v>
      </c>
      <c r="G970" s="3" t="s">
        <v>5047</v>
      </c>
      <c r="H970" s="21">
        <v>0</v>
      </c>
      <c r="I970" s="21">
        <v>0</v>
      </c>
      <c r="J970" s="21">
        <v>0</v>
      </c>
      <c r="K970" s="22">
        <f t="shared" si="75"/>
        <v>0</v>
      </c>
      <c r="L970" s="23">
        <v>0</v>
      </c>
      <c r="M970" s="21">
        <v>0</v>
      </c>
      <c r="N970" s="21">
        <v>0</v>
      </c>
      <c r="O970" s="21">
        <v>0</v>
      </c>
      <c r="P970" s="22">
        <f t="shared" si="76"/>
        <v>0</v>
      </c>
      <c r="Q970" s="23">
        <v>0</v>
      </c>
      <c r="R970" s="21">
        <v>0</v>
      </c>
      <c r="S970" s="21">
        <v>0</v>
      </c>
      <c r="T970" s="21">
        <v>0</v>
      </c>
      <c r="U970" s="22">
        <f t="shared" si="77"/>
        <v>0</v>
      </c>
      <c r="V970" s="23">
        <v>0</v>
      </c>
      <c r="W970" s="21">
        <v>0</v>
      </c>
      <c r="X970" s="21">
        <v>0</v>
      </c>
      <c r="Y970" s="21">
        <v>0</v>
      </c>
      <c r="Z970" s="22">
        <f t="shared" si="78"/>
        <v>0</v>
      </c>
      <c r="AA970" s="23">
        <v>0</v>
      </c>
      <c r="AB970" s="27">
        <f t="shared" si="79"/>
        <v>0</v>
      </c>
    </row>
    <row r="971" spans="1:28" x14ac:dyDescent="0.25">
      <c r="A971" s="18"/>
      <c r="B971" s="18" t="s">
        <v>3991</v>
      </c>
      <c r="C971" s="18" t="s">
        <v>3992</v>
      </c>
      <c r="D971" s="3" t="s">
        <v>2026</v>
      </c>
      <c r="E971" s="3" t="s">
        <v>5026</v>
      </c>
      <c r="F971" s="3" t="s">
        <v>42</v>
      </c>
      <c r="G971" s="3" t="s">
        <v>5048</v>
      </c>
      <c r="H971" s="21">
        <v>0</v>
      </c>
      <c r="I971" s="21">
        <v>0</v>
      </c>
      <c r="J971" s="21">
        <v>0</v>
      </c>
      <c r="K971" s="22">
        <f t="shared" si="75"/>
        <v>0</v>
      </c>
      <c r="L971" s="23">
        <v>0</v>
      </c>
      <c r="M971" s="21">
        <v>0</v>
      </c>
      <c r="N971" s="21">
        <v>0</v>
      </c>
      <c r="O971" s="21">
        <v>0</v>
      </c>
      <c r="P971" s="22">
        <f t="shared" si="76"/>
        <v>0</v>
      </c>
      <c r="Q971" s="23">
        <v>0</v>
      </c>
      <c r="R971" s="21">
        <v>0</v>
      </c>
      <c r="S971" s="21">
        <v>0</v>
      </c>
      <c r="T971" s="21">
        <v>0</v>
      </c>
      <c r="U971" s="22">
        <f t="shared" si="77"/>
        <v>0</v>
      </c>
      <c r="V971" s="23">
        <v>0</v>
      </c>
      <c r="W971" s="21">
        <v>0</v>
      </c>
      <c r="X971" s="21">
        <v>0</v>
      </c>
      <c r="Y971" s="21">
        <v>0</v>
      </c>
      <c r="Z971" s="22">
        <f t="shared" si="78"/>
        <v>0</v>
      </c>
      <c r="AA971" s="23">
        <v>0</v>
      </c>
      <c r="AB971" s="27">
        <f t="shared" si="79"/>
        <v>0</v>
      </c>
    </row>
    <row r="972" spans="1:28" x14ac:dyDescent="0.25">
      <c r="A972" s="18"/>
      <c r="B972" s="18" t="s">
        <v>3993</v>
      </c>
      <c r="C972" s="18" t="s">
        <v>3994</v>
      </c>
      <c r="D972" s="3" t="s">
        <v>2027</v>
      </c>
      <c r="E972" s="3" t="s">
        <v>5027</v>
      </c>
      <c r="F972" s="3" t="s">
        <v>42</v>
      </c>
      <c r="G972" s="3" t="s">
        <v>5049</v>
      </c>
      <c r="H972" s="21">
        <v>0</v>
      </c>
      <c r="I972" s="21">
        <v>0</v>
      </c>
      <c r="J972" s="21">
        <v>0</v>
      </c>
      <c r="K972" s="22">
        <f t="shared" si="75"/>
        <v>0</v>
      </c>
      <c r="L972" s="23">
        <v>0</v>
      </c>
      <c r="M972" s="21">
        <v>0</v>
      </c>
      <c r="N972" s="21">
        <v>0</v>
      </c>
      <c r="O972" s="21">
        <v>0</v>
      </c>
      <c r="P972" s="22">
        <f t="shared" si="76"/>
        <v>0</v>
      </c>
      <c r="Q972" s="23">
        <v>0</v>
      </c>
      <c r="R972" s="21">
        <v>0</v>
      </c>
      <c r="S972" s="21">
        <v>0</v>
      </c>
      <c r="T972" s="21">
        <v>0</v>
      </c>
      <c r="U972" s="22">
        <f t="shared" si="77"/>
        <v>0</v>
      </c>
      <c r="V972" s="23">
        <v>0</v>
      </c>
      <c r="W972" s="21">
        <v>0</v>
      </c>
      <c r="X972" s="21">
        <v>0</v>
      </c>
      <c r="Y972" s="21">
        <v>0</v>
      </c>
      <c r="Z972" s="22">
        <f t="shared" si="78"/>
        <v>0</v>
      </c>
      <c r="AA972" s="23">
        <v>0</v>
      </c>
      <c r="AB972" s="27">
        <f t="shared" si="79"/>
        <v>0</v>
      </c>
    </row>
    <row r="973" spans="1:28" x14ac:dyDescent="0.25">
      <c r="A973" s="18"/>
      <c r="B973" s="18" t="s">
        <v>3995</v>
      </c>
      <c r="C973" s="18" t="s">
        <v>3996</v>
      </c>
      <c r="D973" s="3" t="s">
        <v>2028</v>
      </c>
      <c r="E973" s="3" t="s">
        <v>5028</v>
      </c>
      <c r="F973" s="3" t="s">
        <v>42</v>
      </c>
      <c r="G973" s="3" t="s">
        <v>5050</v>
      </c>
      <c r="H973" s="21">
        <v>0</v>
      </c>
      <c r="I973" s="21">
        <v>0</v>
      </c>
      <c r="J973" s="21">
        <v>0</v>
      </c>
      <c r="K973" s="22">
        <f t="shared" si="75"/>
        <v>0</v>
      </c>
      <c r="L973" s="23">
        <v>0</v>
      </c>
      <c r="M973" s="21">
        <v>0</v>
      </c>
      <c r="N973" s="21">
        <v>0</v>
      </c>
      <c r="O973" s="21">
        <v>0</v>
      </c>
      <c r="P973" s="22">
        <f t="shared" si="76"/>
        <v>0</v>
      </c>
      <c r="Q973" s="23">
        <v>0</v>
      </c>
      <c r="R973" s="21">
        <v>0</v>
      </c>
      <c r="S973" s="21">
        <v>0</v>
      </c>
      <c r="T973" s="21">
        <v>0</v>
      </c>
      <c r="U973" s="22">
        <f t="shared" si="77"/>
        <v>0</v>
      </c>
      <c r="V973" s="23">
        <v>0</v>
      </c>
      <c r="W973" s="21">
        <v>0</v>
      </c>
      <c r="X973" s="21">
        <v>0</v>
      </c>
      <c r="Y973" s="21">
        <v>0</v>
      </c>
      <c r="Z973" s="22">
        <f t="shared" si="78"/>
        <v>0</v>
      </c>
      <c r="AA973" s="23">
        <v>0</v>
      </c>
      <c r="AB973" s="27">
        <f t="shared" si="79"/>
        <v>0</v>
      </c>
    </row>
    <row r="974" spans="1:28" x14ac:dyDescent="0.25">
      <c r="A974" s="18"/>
      <c r="B974" s="18" t="s">
        <v>3997</v>
      </c>
      <c r="C974" s="18" t="s">
        <v>3998</v>
      </c>
      <c r="D974" s="3" t="s">
        <v>2029</v>
      </c>
      <c r="E974" s="3" t="s">
        <v>5029</v>
      </c>
      <c r="F974" s="3" t="s">
        <v>42</v>
      </c>
      <c r="G974" s="3" t="s">
        <v>5051</v>
      </c>
      <c r="H974" s="21">
        <v>0</v>
      </c>
      <c r="I974" s="21">
        <v>0</v>
      </c>
      <c r="J974" s="21">
        <v>0</v>
      </c>
      <c r="K974" s="22">
        <f t="shared" si="75"/>
        <v>0</v>
      </c>
      <c r="L974" s="23">
        <v>0</v>
      </c>
      <c r="M974" s="21">
        <v>0</v>
      </c>
      <c r="N974" s="21">
        <v>0</v>
      </c>
      <c r="O974" s="21">
        <v>0</v>
      </c>
      <c r="P974" s="22">
        <f t="shared" si="76"/>
        <v>0</v>
      </c>
      <c r="Q974" s="23">
        <v>0</v>
      </c>
      <c r="R974" s="21">
        <v>0</v>
      </c>
      <c r="S974" s="21">
        <v>0</v>
      </c>
      <c r="T974" s="21">
        <v>0</v>
      </c>
      <c r="U974" s="22">
        <f t="shared" si="77"/>
        <v>0</v>
      </c>
      <c r="V974" s="23">
        <v>0</v>
      </c>
      <c r="W974" s="21">
        <v>0</v>
      </c>
      <c r="X974" s="21">
        <v>0</v>
      </c>
      <c r="Y974" s="21">
        <v>0</v>
      </c>
      <c r="Z974" s="22">
        <f t="shared" si="78"/>
        <v>0</v>
      </c>
      <c r="AA974" s="23">
        <v>0</v>
      </c>
      <c r="AB974" s="27">
        <f t="shared" si="79"/>
        <v>0</v>
      </c>
    </row>
    <row r="975" spans="1:28" x14ac:dyDescent="0.25">
      <c r="A975" s="18"/>
      <c r="B975" s="18" t="s">
        <v>3999</v>
      </c>
      <c r="C975" s="18" t="s">
        <v>4000</v>
      </c>
      <c r="D975" s="3" t="s">
        <v>2030</v>
      </c>
      <c r="E975" s="3" t="s">
        <v>5030</v>
      </c>
      <c r="F975" s="3" t="s">
        <v>42</v>
      </c>
      <c r="G975" s="3" t="s">
        <v>5052</v>
      </c>
      <c r="H975" s="21">
        <v>0</v>
      </c>
      <c r="I975" s="21">
        <v>0</v>
      </c>
      <c r="J975" s="21">
        <v>0</v>
      </c>
      <c r="K975" s="22">
        <f t="shared" si="75"/>
        <v>0</v>
      </c>
      <c r="L975" s="23">
        <v>0</v>
      </c>
      <c r="M975" s="21">
        <v>0</v>
      </c>
      <c r="N975" s="21">
        <v>0</v>
      </c>
      <c r="O975" s="21">
        <v>0</v>
      </c>
      <c r="P975" s="22">
        <f t="shared" si="76"/>
        <v>0</v>
      </c>
      <c r="Q975" s="23">
        <v>0</v>
      </c>
      <c r="R975" s="21">
        <v>0</v>
      </c>
      <c r="S975" s="21">
        <v>0</v>
      </c>
      <c r="T975" s="21">
        <v>0</v>
      </c>
      <c r="U975" s="22">
        <f t="shared" si="77"/>
        <v>0</v>
      </c>
      <c r="V975" s="23">
        <v>0</v>
      </c>
      <c r="W975" s="21">
        <v>0</v>
      </c>
      <c r="X975" s="21">
        <v>0</v>
      </c>
      <c r="Y975" s="21">
        <v>0</v>
      </c>
      <c r="Z975" s="22">
        <f t="shared" si="78"/>
        <v>0</v>
      </c>
      <c r="AA975" s="23">
        <v>0</v>
      </c>
      <c r="AB975" s="27">
        <f t="shared" si="79"/>
        <v>0</v>
      </c>
    </row>
    <row r="976" spans="1:28" x14ac:dyDescent="0.25">
      <c r="A976" s="18"/>
      <c r="B976" s="18" t="s">
        <v>4001</v>
      </c>
      <c r="C976" s="18" t="s">
        <v>4002</v>
      </c>
      <c r="D976" s="3" t="s">
        <v>2031</v>
      </c>
      <c r="E976" s="3" t="s">
        <v>5031</v>
      </c>
      <c r="F976" s="3" t="s">
        <v>42</v>
      </c>
      <c r="G976" s="3" t="s">
        <v>5053</v>
      </c>
      <c r="H976" s="21">
        <v>0</v>
      </c>
      <c r="I976" s="21">
        <v>0</v>
      </c>
      <c r="J976" s="21">
        <v>0</v>
      </c>
      <c r="K976" s="22">
        <f t="shared" si="75"/>
        <v>0</v>
      </c>
      <c r="L976" s="23">
        <v>0</v>
      </c>
      <c r="M976" s="21">
        <v>0</v>
      </c>
      <c r="N976" s="21">
        <v>0</v>
      </c>
      <c r="O976" s="21">
        <v>0</v>
      </c>
      <c r="P976" s="22">
        <f t="shared" si="76"/>
        <v>0</v>
      </c>
      <c r="Q976" s="23">
        <v>0</v>
      </c>
      <c r="R976" s="21">
        <v>0</v>
      </c>
      <c r="S976" s="21">
        <v>0</v>
      </c>
      <c r="T976" s="21">
        <v>0</v>
      </c>
      <c r="U976" s="22">
        <f t="shared" si="77"/>
        <v>0</v>
      </c>
      <c r="V976" s="23">
        <v>0</v>
      </c>
      <c r="W976" s="21">
        <v>0</v>
      </c>
      <c r="X976" s="21">
        <v>0</v>
      </c>
      <c r="Y976" s="21">
        <v>0</v>
      </c>
      <c r="Z976" s="22">
        <f t="shared" si="78"/>
        <v>0</v>
      </c>
      <c r="AA976" s="23">
        <v>0</v>
      </c>
      <c r="AB976" s="27">
        <f t="shared" si="79"/>
        <v>0</v>
      </c>
    </row>
    <row r="977" spans="1:28" x14ac:dyDescent="0.25">
      <c r="A977" s="18"/>
      <c r="B977" s="18" t="s">
        <v>4003</v>
      </c>
      <c r="C977" s="18" t="s">
        <v>4004</v>
      </c>
      <c r="D977" s="3" t="s">
        <v>2032</v>
      </c>
      <c r="E977" s="3" t="s">
        <v>5032</v>
      </c>
      <c r="F977" s="3" t="s">
        <v>42</v>
      </c>
      <c r="G977" s="3" t="s">
        <v>5054</v>
      </c>
      <c r="H977" s="21">
        <v>0</v>
      </c>
      <c r="I977" s="21">
        <v>0</v>
      </c>
      <c r="J977" s="21">
        <v>0</v>
      </c>
      <c r="K977" s="22">
        <f t="shared" si="75"/>
        <v>0</v>
      </c>
      <c r="L977" s="23">
        <v>0</v>
      </c>
      <c r="M977" s="21">
        <v>0</v>
      </c>
      <c r="N977" s="21">
        <v>0</v>
      </c>
      <c r="O977" s="21">
        <v>0</v>
      </c>
      <c r="P977" s="22">
        <f t="shared" si="76"/>
        <v>0</v>
      </c>
      <c r="Q977" s="23">
        <v>0</v>
      </c>
      <c r="R977" s="21">
        <v>0</v>
      </c>
      <c r="S977" s="21">
        <v>0</v>
      </c>
      <c r="T977" s="21">
        <v>0</v>
      </c>
      <c r="U977" s="22">
        <f t="shared" si="77"/>
        <v>0</v>
      </c>
      <c r="V977" s="23">
        <v>0</v>
      </c>
      <c r="W977" s="21">
        <v>0</v>
      </c>
      <c r="X977" s="21">
        <v>0</v>
      </c>
      <c r="Y977" s="21">
        <v>0</v>
      </c>
      <c r="Z977" s="22">
        <f t="shared" si="78"/>
        <v>0</v>
      </c>
      <c r="AA977" s="23">
        <v>0</v>
      </c>
      <c r="AB977" s="27">
        <f t="shared" si="79"/>
        <v>0</v>
      </c>
    </row>
    <row r="978" spans="1:28" x14ac:dyDescent="0.25">
      <c r="A978" s="18"/>
      <c r="B978" s="18" t="s">
        <v>4005</v>
      </c>
      <c r="C978" s="18" t="s">
        <v>4006</v>
      </c>
      <c r="D978" s="3" t="s">
        <v>2033</v>
      </c>
      <c r="E978" s="3" t="s">
        <v>5033</v>
      </c>
      <c r="F978" s="3" t="s">
        <v>42</v>
      </c>
      <c r="G978" s="3" t="s">
        <v>5055</v>
      </c>
      <c r="H978" s="21">
        <v>0</v>
      </c>
      <c r="I978" s="21">
        <v>0</v>
      </c>
      <c r="J978" s="21">
        <v>0</v>
      </c>
      <c r="K978" s="22">
        <f t="shared" si="75"/>
        <v>0</v>
      </c>
      <c r="L978" s="23">
        <v>0</v>
      </c>
      <c r="M978" s="21">
        <v>0</v>
      </c>
      <c r="N978" s="21">
        <v>0</v>
      </c>
      <c r="O978" s="21">
        <v>0</v>
      </c>
      <c r="P978" s="22">
        <f t="shared" si="76"/>
        <v>0</v>
      </c>
      <c r="Q978" s="23">
        <v>0</v>
      </c>
      <c r="R978" s="21">
        <v>0</v>
      </c>
      <c r="S978" s="21">
        <v>0</v>
      </c>
      <c r="T978" s="21">
        <v>0</v>
      </c>
      <c r="U978" s="22">
        <f t="shared" si="77"/>
        <v>0</v>
      </c>
      <c r="V978" s="23">
        <v>0</v>
      </c>
      <c r="W978" s="21">
        <v>0</v>
      </c>
      <c r="X978" s="21">
        <v>0</v>
      </c>
      <c r="Y978" s="21">
        <v>0</v>
      </c>
      <c r="Z978" s="22">
        <f t="shared" si="78"/>
        <v>0</v>
      </c>
      <c r="AA978" s="23">
        <v>0</v>
      </c>
      <c r="AB978" s="27">
        <f t="shared" si="79"/>
        <v>0</v>
      </c>
    </row>
    <row r="979" spans="1:28" x14ac:dyDescent="0.25">
      <c r="A979" s="18"/>
      <c r="B979" s="18" t="s">
        <v>4007</v>
      </c>
      <c r="C979" s="18" t="s">
        <v>4008</v>
      </c>
      <c r="D979" s="3" t="s">
        <v>2034</v>
      </c>
      <c r="E979" s="3" t="s">
        <v>5034</v>
      </c>
      <c r="F979" s="3" t="s">
        <v>42</v>
      </c>
      <c r="G979" s="3" t="s">
        <v>5056</v>
      </c>
      <c r="H979" s="21">
        <v>0</v>
      </c>
      <c r="I979" s="21">
        <v>0</v>
      </c>
      <c r="J979" s="21">
        <v>0</v>
      </c>
      <c r="K979" s="22">
        <f t="shared" si="75"/>
        <v>0</v>
      </c>
      <c r="L979" s="23">
        <v>0</v>
      </c>
      <c r="M979" s="21">
        <v>0</v>
      </c>
      <c r="N979" s="21">
        <v>0</v>
      </c>
      <c r="O979" s="21">
        <v>0</v>
      </c>
      <c r="P979" s="22">
        <f t="shared" si="76"/>
        <v>0</v>
      </c>
      <c r="Q979" s="23">
        <v>0</v>
      </c>
      <c r="R979" s="21">
        <v>0</v>
      </c>
      <c r="S979" s="21">
        <v>0</v>
      </c>
      <c r="T979" s="21">
        <v>0</v>
      </c>
      <c r="U979" s="22">
        <f t="shared" si="77"/>
        <v>0</v>
      </c>
      <c r="V979" s="23">
        <v>0</v>
      </c>
      <c r="W979" s="21">
        <v>0</v>
      </c>
      <c r="X979" s="21">
        <v>0</v>
      </c>
      <c r="Y979" s="21">
        <v>0</v>
      </c>
      <c r="Z979" s="22">
        <f t="shared" si="78"/>
        <v>0</v>
      </c>
      <c r="AA979" s="23">
        <v>0</v>
      </c>
      <c r="AB979" s="27">
        <f t="shared" si="79"/>
        <v>0</v>
      </c>
    </row>
    <row r="980" spans="1:28" x14ac:dyDescent="0.25">
      <c r="A980" s="18"/>
      <c r="B980" s="18" t="s">
        <v>4009</v>
      </c>
      <c r="C980" s="18" t="s">
        <v>4010</v>
      </c>
      <c r="D980" s="3" t="s">
        <v>2035</v>
      </c>
      <c r="E980" s="3" t="s">
        <v>5035</v>
      </c>
      <c r="F980" s="3" t="s">
        <v>42</v>
      </c>
      <c r="G980" s="3" t="s">
        <v>5057</v>
      </c>
      <c r="H980" s="21">
        <v>0</v>
      </c>
      <c r="I980" s="21">
        <v>0</v>
      </c>
      <c r="J980" s="21">
        <v>0</v>
      </c>
      <c r="K980" s="22">
        <f t="shared" si="75"/>
        <v>0</v>
      </c>
      <c r="L980" s="23">
        <v>0</v>
      </c>
      <c r="M980" s="21">
        <v>0</v>
      </c>
      <c r="N980" s="21">
        <v>0</v>
      </c>
      <c r="O980" s="21">
        <v>0</v>
      </c>
      <c r="P980" s="22">
        <f t="shared" si="76"/>
        <v>0</v>
      </c>
      <c r="Q980" s="23">
        <v>0</v>
      </c>
      <c r="R980" s="21">
        <v>0</v>
      </c>
      <c r="S980" s="21">
        <v>0</v>
      </c>
      <c r="T980" s="21">
        <v>0</v>
      </c>
      <c r="U980" s="22">
        <f t="shared" si="77"/>
        <v>0</v>
      </c>
      <c r="V980" s="23">
        <v>0</v>
      </c>
      <c r="W980" s="21">
        <v>0</v>
      </c>
      <c r="X980" s="21">
        <v>0</v>
      </c>
      <c r="Y980" s="21">
        <v>0</v>
      </c>
      <c r="Z980" s="22">
        <f t="shared" si="78"/>
        <v>0</v>
      </c>
      <c r="AA980" s="23">
        <v>0</v>
      </c>
      <c r="AB980" s="27">
        <f t="shared" si="79"/>
        <v>0</v>
      </c>
    </row>
    <row r="981" spans="1:28" x14ac:dyDescent="0.25">
      <c r="A981" s="18"/>
      <c r="B981" s="18" t="s">
        <v>4011</v>
      </c>
      <c r="C981" s="18" t="s">
        <v>4012</v>
      </c>
      <c r="D981" s="3" t="s">
        <v>2036</v>
      </c>
      <c r="E981" s="3" t="s">
        <v>5036</v>
      </c>
      <c r="F981" s="3" t="s">
        <v>42</v>
      </c>
      <c r="G981" s="3" t="s">
        <v>5058</v>
      </c>
      <c r="H981" s="21">
        <v>0</v>
      </c>
      <c r="I981" s="21">
        <v>0</v>
      </c>
      <c r="J981" s="21">
        <v>0</v>
      </c>
      <c r="K981" s="22">
        <f t="shared" si="75"/>
        <v>0</v>
      </c>
      <c r="L981" s="23">
        <v>0</v>
      </c>
      <c r="M981" s="21">
        <v>0</v>
      </c>
      <c r="N981" s="21">
        <v>0</v>
      </c>
      <c r="O981" s="21">
        <v>0</v>
      </c>
      <c r="P981" s="22">
        <f t="shared" si="76"/>
        <v>0</v>
      </c>
      <c r="Q981" s="23">
        <v>0</v>
      </c>
      <c r="R981" s="21">
        <v>0</v>
      </c>
      <c r="S981" s="21">
        <v>0</v>
      </c>
      <c r="T981" s="21">
        <v>0</v>
      </c>
      <c r="U981" s="22">
        <f t="shared" si="77"/>
        <v>0</v>
      </c>
      <c r="V981" s="23">
        <v>0</v>
      </c>
      <c r="W981" s="21">
        <v>0</v>
      </c>
      <c r="X981" s="21">
        <v>0</v>
      </c>
      <c r="Y981" s="21">
        <v>0</v>
      </c>
      <c r="Z981" s="22">
        <f t="shared" si="78"/>
        <v>0</v>
      </c>
      <c r="AA981" s="23">
        <v>0</v>
      </c>
      <c r="AB981" s="27">
        <f t="shared" si="79"/>
        <v>0</v>
      </c>
    </row>
    <row r="982" spans="1:28" x14ac:dyDescent="0.25">
      <c r="A982" s="18"/>
      <c r="B982" s="18" t="s">
        <v>4013</v>
      </c>
      <c r="C982" s="18" t="s">
        <v>4014</v>
      </c>
      <c r="D982" s="3" t="s">
        <v>2037</v>
      </c>
      <c r="E982" s="3" t="s">
        <v>5037</v>
      </c>
      <c r="F982" s="3" t="s">
        <v>42</v>
      </c>
      <c r="G982" s="3" t="s">
        <v>5059</v>
      </c>
      <c r="H982" s="21">
        <v>0</v>
      </c>
      <c r="I982" s="21">
        <v>0</v>
      </c>
      <c r="J982" s="21">
        <v>0</v>
      </c>
      <c r="K982" s="22">
        <f t="shared" si="75"/>
        <v>0</v>
      </c>
      <c r="L982" s="23">
        <v>0</v>
      </c>
      <c r="M982" s="21">
        <v>0</v>
      </c>
      <c r="N982" s="21">
        <v>0</v>
      </c>
      <c r="O982" s="21">
        <v>0</v>
      </c>
      <c r="P982" s="22">
        <f t="shared" si="76"/>
        <v>0</v>
      </c>
      <c r="Q982" s="23">
        <v>0</v>
      </c>
      <c r="R982" s="21">
        <v>0</v>
      </c>
      <c r="S982" s="21">
        <v>0</v>
      </c>
      <c r="T982" s="21">
        <v>0</v>
      </c>
      <c r="U982" s="22">
        <f t="shared" si="77"/>
        <v>0</v>
      </c>
      <c r="V982" s="23">
        <v>0</v>
      </c>
      <c r="W982" s="21">
        <v>0</v>
      </c>
      <c r="X982" s="21">
        <v>0</v>
      </c>
      <c r="Y982" s="21">
        <v>0</v>
      </c>
      <c r="Z982" s="22">
        <f t="shared" si="78"/>
        <v>0</v>
      </c>
      <c r="AA982" s="23">
        <v>0</v>
      </c>
      <c r="AB982" s="27">
        <f t="shared" si="79"/>
        <v>0</v>
      </c>
    </row>
    <row r="983" spans="1:28" x14ac:dyDescent="0.25">
      <c r="A983" s="18"/>
      <c r="B983" s="18" t="s">
        <v>4015</v>
      </c>
      <c r="C983" s="18" t="s">
        <v>4016</v>
      </c>
      <c r="D983" s="3" t="s">
        <v>2038</v>
      </c>
      <c r="E983" s="3" t="s">
        <v>5038</v>
      </c>
      <c r="F983" s="3" t="s">
        <v>42</v>
      </c>
      <c r="G983" s="3" t="s">
        <v>5060</v>
      </c>
      <c r="H983" s="21">
        <v>0</v>
      </c>
      <c r="I983" s="21">
        <v>0</v>
      </c>
      <c r="J983" s="21">
        <v>0</v>
      </c>
      <c r="K983" s="22">
        <f t="shared" si="75"/>
        <v>0</v>
      </c>
      <c r="L983" s="23">
        <v>0</v>
      </c>
      <c r="M983" s="21">
        <v>0</v>
      </c>
      <c r="N983" s="21">
        <v>0</v>
      </c>
      <c r="O983" s="21">
        <v>0</v>
      </c>
      <c r="P983" s="22">
        <f t="shared" si="76"/>
        <v>0</v>
      </c>
      <c r="Q983" s="23">
        <v>0</v>
      </c>
      <c r="R983" s="21">
        <v>0</v>
      </c>
      <c r="S983" s="21">
        <v>0</v>
      </c>
      <c r="T983" s="21">
        <v>0</v>
      </c>
      <c r="U983" s="22">
        <f t="shared" si="77"/>
        <v>0</v>
      </c>
      <c r="V983" s="23">
        <v>0</v>
      </c>
      <c r="W983" s="21">
        <v>0</v>
      </c>
      <c r="X983" s="21">
        <v>0</v>
      </c>
      <c r="Y983" s="21">
        <v>0</v>
      </c>
      <c r="Z983" s="22">
        <f t="shared" si="78"/>
        <v>0</v>
      </c>
      <c r="AA983" s="23">
        <v>0</v>
      </c>
      <c r="AB983" s="27">
        <f t="shared" si="79"/>
        <v>0</v>
      </c>
    </row>
    <row r="984" spans="1:28" x14ac:dyDescent="0.25">
      <c r="A984" s="18"/>
      <c r="B984" s="18" t="s">
        <v>4017</v>
      </c>
      <c r="C984" s="18" t="s">
        <v>4018</v>
      </c>
      <c r="D984" s="3" t="s">
        <v>2039</v>
      </c>
      <c r="E984" s="3" t="s">
        <v>5039</v>
      </c>
      <c r="F984" s="3" t="s">
        <v>42</v>
      </c>
      <c r="G984" s="3" t="s">
        <v>5061</v>
      </c>
      <c r="H984" s="21">
        <v>0</v>
      </c>
      <c r="I984" s="21">
        <v>0</v>
      </c>
      <c r="J984" s="21">
        <v>0</v>
      </c>
      <c r="K984" s="22">
        <f t="shared" si="75"/>
        <v>0</v>
      </c>
      <c r="L984" s="23">
        <v>0</v>
      </c>
      <c r="M984" s="21">
        <v>0</v>
      </c>
      <c r="N984" s="21">
        <v>0</v>
      </c>
      <c r="O984" s="21">
        <v>0</v>
      </c>
      <c r="P984" s="22">
        <f t="shared" si="76"/>
        <v>0</v>
      </c>
      <c r="Q984" s="23">
        <v>0</v>
      </c>
      <c r="R984" s="21">
        <v>0</v>
      </c>
      <c r="S984" s="21">
        <v>0</v>
      </c>
      <c r="T984" s="21">
        <v>0</v>
      </c>
      <c r="U984" s="22">
        <f t="shared" si="77"/>
        <v>0</v>
      </c>
      <c r="V984" s="23">
        <v>0</v>
      </c>
      <c r="W984" s="21">
        <v>0</v>
      </c>
      <c r="X984" s="21">
        <v>0</v>
      </c>
      <c r="Y984" s="21">
        <v>0</v>
      </c>
      <c r="Z984" s="22">
        <f t="shared" si="78"/>
        <v>0</v>
      </c>
      <c r="AA984" s="23">
        <v>0</v>
      </c>
      <c r="AB984" s="27">
        <f t="shared" si="79"/>
        <v>0</v>
      </c>
    </row>
    <row r="985" spans="1:28" x14ac:dyDescent="0.25">
      <c r="A985" s="18"/>
      <c r="B985" s="18" t="s">
        <v>4019</v>
      </c>
      <c r="C985" s="18" t="s">
        <v>4020</v>
      </c>
      <c r="D985" s="3" t="s">
        <v>2040</v>
      </c>
      <c r="E985" s="3" t="s">
        <v>5040</v>
      </c>
      <c r="F985" s="3" t="s">
        <v>42</v>
      </c>
      <c r="G985" s="3" t="s">
        <v>5062</v>
      </c>
      <c r="H985" s="21">
        <v>0</v>
      </c>
      <c r="I985" s="21">
        <v>0</v>
      </c>
      <c r="J985" s="21">
        <v>0</v>
      </c>
      <c r="K985" s="22">
        <f t="shared" si="75"/>
        <v>0</v>
      </c>
      <c r="L985" s="23">
        <v>0</v>
      </c>
      <c r="M985" s="21">
        <v>0</v>
      </c>
      <c r="N985" s="21">
        <v>0</v>
      </c>
      <c r="O985" s="21">
        <v>0</v>
      </c>
      <c r="P985" s="22">
        <f t="shared" si="76"/>
        <v>0</v>
      </c>
      <c r="Q985" s="23">
        <v>0</v>
      </c>
      <c r="R985" s="21">
        <v>0</v>
      </c>
      <c r="S985" s="21">
        <v>0</v>
      </c>
      <c r="T985" s="21">
        <v>0</v>
      </c>
      <c r="U985" s="22">
        <f t="shared" si="77"/>
        <v>0</v>
      </c>
      <c r="V985" s="23">
        <v>0</v>
      </c>
      <c r="W985" s="21">
        <v>0</v>
      </c>
      <c r="X985" s="21">
        <v>0</v>
      </c>
      <c r="Y985" s="21">
        <v>0</v>
      </c>
      <c r="Z985" s="22">
        <f t="shared" si="78"/>
        <v>0</v>
      </c>
      <c r="AA985" s="23">
        <v>0</v>
      </c>
      <c r="AB985" s="27">
        <f t="shared" si="79"/>
        <v>0</v>
      </c>
    </row>
    <row r="986" spans="1:28" x14ac:dyDescent="0.25">
      <c r="A986" s="18"/>
      <c r="B986" s="18" t="s">
        <v>4021</v>
      </c>
      <c r="C986" s="18" t="s">
        <v>4022</v>
      </c>
      <c r="D986" s="3" t="s">
        <v>2041</v>
      </c>
      <c r="E986" s="3" t="s">
        <v>5041</v>
      </c>
      <c r="F986" s="3" t="s">
        <v>42</v>
      </c>
      <c r="G986" s="3" t="s">
        <v>5063</v>
      </c>
      <c r="H986" s="21">
        <v>0</v>
      </c>
      <c r="I986" s="21">
        <v>0</v>
      </c>
      <c r="J986" s="21">
        <v>0</v>
      </c>
      <c r="K986" s="22">
        <f t="shared" si="75"/>
        <v>0</v>
      </c>
      <c r="L986" s="23">
        <v>0</v>
      </c>
      <c r="M986" s="21">
        <v>0</v>
      </c>
      <c r="N986" s="21">
        <v>0</v>
      </c>
      <c r="O986" s="21">
        <v>0</v>
      </c>
      <c r="P986" s="22">
        <f t="shared" si="76"/>
        <v>0</v>
      </c>
      <c r="Q986" s="23">
        <v>0</v>
      </c>
      <c r="R986" s="21">
        <v>0</v>
      </c>
      <c r="S986" s="21">
        <v>0</v>
      </c>
      <c r="T986" s="21">
        <v>0</v>
      </c>
      <c r="U986" s="22">
        <f t="shared" si="77"/>
        <v>0</v>
      </c>
      <c r="V986" s="23">
        <v>0</v>
      </c>
      <c r="W986" s="21">
        <v>0</v>
      </c>
      <c r="X986" s="21">
        <v>0</v>
      </c>
      <c r="Y986" s="21">
        <v>0</v>
      </c>
      <c r="Z986" s="22">
        <f t="shared" si="78"/>
        <v>0</v>
      </c>
      <c r="AA986" s="23">
        <v>0</v>
      </c>
      <c r="AB986" s="27">
        <f t="shared" si="79"/>
        <v>0</v>
      </c>
    </row>
    <row r="987" spans="1:28" x14ac:dyDescent="0.25">
      <c r="A987" s="18"/>
      <c r="B987" s="18" t="s">
        <v>4023</v>
      </c>
      <c r="C987" s="18" t="s">
        <v>4024</v>
      </c>
      <c r="D987" s="3" t="s">
        <v>2042</v>
      </c>
      <c r="E987" s="3" t="s">
        <v>5042</v>
      </c>
      <c r="F987" s="3" t="s">
        <v>42</v>
      </c>
      <c r="G987" s="3" t="s">
        <v>5064</v>
      </c>
      <c r="H987" s="21">
        <v>0</v>
      </c>
      <c r="I987" s="21">
        <v>0</v>
      </c>
      <c r="J987" s="21">
        <v>0</v>
      </c>
      <c r="K987" s="22">
        <f t="shared" si="75"/>
        <v>0</v>
      </c>
      <c r="L987" s="23">
        <v>0</v>
      </c>
      <c r="M987" s="21">
        <v>0</v>
      </c>
      <c r="N987" s="21">
        <v>0</v>
      </c>
      <c r="O987" s="21">
        <v>0</v>
      </c>
      <c r="P987" s="22">
        <f t="shared" si="76"/>
        <v>0</v>
      </c>
      <c r="Q987" s="23">
        <v>0</v>
      </c>
      <c r="R987" s="21">
        <v>0</v>
      </c>
      <c r="S987" s="21">
        <v>0</v>
      </c>
      <c r="T987" s="21">
        <v>0</v>
      </c>
      <c r="U987" s="22">
        <f t="shared" si="77"/>
        <v>0</v>
      </c>
      <c r="V987" s="23">
        <v>0</v>
      </c>
      <c r="W987" s="21">
        <v>0</v>
      </c>
      <c r="X987" s="21">
        <v>0</v>
      </c>
      <c r="Y987" s="21">
        <v>0</v>
      </c>
      <c r="Z987" s="22">
        <f t="shared" si="78"/>
        <v>0</v>
      </c>
      <c r="AA987" s="23">
        <v>0</v>
      </c>
      <c r="AB987" s="27">
        <f t="shared" si="79"/>
        <v>0</v>
      </c>
    </row>
    <row r="988" spans="1:28" x14ac:dyDescent="0.25">
      <c r="A988" s="18"/>
      <c r="B988" s="18" t="s">
        <v>4025</v>
      </c>
      <c r="C988" s="18" t="s">
        <v>4026</v>
      </c>
      <c r="D988" s="3" t="s">
        <v>2043</v>
      </c>
      <c r="E988" s="3" t="s">
        <v>5043</v>
      </c>
      <c r="F988" s="3" t="s">
        <v>42</v>
      </c>
      <c r="G988" s="3" t="s">
        <v>5065</v>
      </c>
      <c r="H988" s="21">
        <v>0</v>
      </c>
      <c r="I988" s="21">
        <v>0</v>
      </c>
      <c r="J988" s="21">
        <v>0</v>
      </c>
      <c r="K988" s="22">
        <f t="shared" si="75"/>
        <v>0</v>
      </c>
      <c r="L988" s="23">
        <v>0</v>
      </c>
      <c r="M988" s="21">
        <v>0</v>
      </c>
      <c r="N988" s="21">
        <v>0</v>
      </c>
      <c r="O988" s="21">
        <v>0</v>
      </c>
      <c r="P988" s="22">
        <f t="shared" si="76"/>
        <v>0</v>
      </c>
      <c r="Q988" s="23">
        <v>0</v>
      </c>
      <c r="R988" s="21">
        <v>0</v>
      </c>
      <c r="S988" s="21">
        <v>0</v>
      </c>
      <c r="T988" s="21">
        <v>0</v>
      </c>
      <c r="U988" s="22">
        <f t="shared" si="77"/>
        <v>0</v>
      </c>
      <c r="V988" s="23">
        <v>0</v>
      </c>
      <c r="W988" s="21">
        <v>0</v>
      </c>
      <c r="X988" s="21">
        <v>0</v>
      </c>
      <c r="Y988" s="21">
        <v>0</v>
      </c>
      <c r="Z988" s="22">
        <f t="shared" si="78"/>
        <v>0</v>
      </c>
      <c r="AA988" s="23">
        <v>0</v>
      </c>
      <c r="AB988" s="27">
        <f t="shared" si="79"/>
        <v>0</v>
      </c>
    </row>
    <row r="989" spans="1:28" x14ac:dyDescent="0.25">
      <c r="A989" s="18"/>
      <c r="B989" s="18" t="s">
        <v>4027</v>
      </c>
      <c r="C989" s="18" t="s">
        <v>4028</v>
      </c>
      <c r="D989" s="3" t="s">
        <v>2044</v>
      </c>
      <c r="E989" s="3" t="s">
        <v>5044</v>
      </c>
      <c r="F989" s="3" t="s">
        <v>42</v>
      </c>
      <c r="G989" s="3" t="s">
        <v>5066</v>
      </c>
      <c r="H989" s="21">
        <v>0</v>
      </c>
      <c r="I989" s="21">
        <v>0</v>
      </c>
      <c r="J989" s="21">
        <v>0</v>
      </c>
      <c r="K989" s="22">
        <f t="shared" si="75"/>
        <v>0</v>
      </c>
      <c r="L989" s="23">
        <v>0</v>
      </c>
      <c r="M989" s="21">
        <v>0</v>
      </c>
      <c r="N989" s="21">
        <v>0</v>
      </c>
      <c r="O989" s="21">
        <v>0</v>
      </c>
      <c r="P989" s="22">
        <f t="shared" si="76"/>
        <v>0</v>
      </c>
      <c r="Q989" s="23">
        <v>0</v>
      </c>
      <c r="R989" s="21">
        <v>0</v>
      </c>
      <c r="S989" s="21">
        <v>0</v>
      </c>
      <c r="T989" s="21">
        <v>0</v>
      </c>
      <c r="U989" s="22">
        <f t="shared" si="77"/>
        <v>0</v>
      </c>
      <c r="V989" s="23">
        <v>0</v>
      </c>
      <c r="W989" s="21">
        <v>0</v>
      </c>
      <c r="X989" s="21">
        <v>0</v>
      </c>
      <c r="Y989" s="21">
        <v>0</v>
      </c>
      <c r="Z989" s="22">
        <f t="shared" si="78"/>
        <v>0</v>
      </c>
      <c r="AA989" s="23">
        <v>0</v>
      </c>
      <c r="AB989" s="27">
        <f t="shared" si="79"/>
        <v>0</v>
      </c>
    </row>
    <row r="990" spans="1:28" x14ac:dyDescent="0.25">
      <c r="A990" s="18"/>
      <c r="B990" s="18" t="s">
        <v>4029</v>
      </c>
      <c r="C990" s="18" t="s">
        <v>4030</v>
      </c>
      <c r="D990" s="3" t="s">
        <v>2045</v>
      </c>
      <c r="E990" s="3" t="s">
        <v>5045</v>
      </c>
      <c r="F990" s="3" t="s">
        <v>42</v>
      </c>
      <c r="G990" s="3" t="s">
        <v>5067</v>
      </c>
      <c r="H990" s="21">
        <v>0</v>
      </c>
      <c r="I990" s="21">
        <v>0</v>
      </c>
      <c r="J990" s="21">
        <v>0</v>
      </c>
      <c r="K990" s="22">
        <f t="shared" si="75"/>
        <v>0</v>
      </c>
      <c r="L990" s="23">
        <v>0</v>
      </c>
      <c r="M990" s="21">
        <v>0</v>
      </c>
      <c r="N990" s="21">
        <v>0</v>
      </c>
      <c r="O990" s="21">
        <v>0</v>
      </c>
      <c r="P990" s="22">
        <f t="shared" si="76"/>
        <v>0</v>
      </c>
      <c r="Q990" s="23">
        <v>0</v>
      </c>
      <c r="R990" s="21">
        <v>0</v>
      </c>
      <c r="S990" s="21">
        <v>0</v>
      </c>
      <c r="T990" s="21">
        <v>0</v>
      </c>
      <c r="U990" s="22">
        <f t="shared" si="77"/>
        <v>0</v>
      </c>
      <c r="V990" s="23">
        <v>0</v>
      </c>
      <c r="W990" s="21">
        <v>0</v>
      </c>
      <c r="X990" s="21">
        <v>0</v>
      </c>
      <c r="Y990" s="21">
        <v>0</v>
      </c>
      <c r="Z990" s="22">
        <f t="shared" si="78"/>
        <v>0</v>
      </c>
      <c r="AA990" s="23">
        <v>0</v>
      </c>
      <c r="AB990" s="27">
        <f t="shared" si="79"/>
        <v>0</v>
      </c>
    </row>
    <row r="991" spans="1:28" x14ac:dyDescent="0.25">
      <c r="A991" s="18"/>
      <c r="B991" s="18" t="s">
        <v>4031</v>
      </c>
      <c r="C991" s="18" t="s">
        <v>4032</v>
      </c>
      <c r="D991" s="3" t="s">
        <v>2046</v>
      </c>
      <c r="E991" s="3" t="s">
        <v>5046</v>
      </c>
      <c r="F991" s="3" t="s">
        <v>42</v>
      </c>
      <c r="G991" s="3" t="s">
        <v>5068</v>
      </c>
      <c r="H991" s="21">
        <v>0</v>
      </c>
      <c r="I991" s="21">
        <v>0</v>
      </c>
      <c r="J991" s="21">
        <v>0</v>
      </c>
      <c r="K991" s="22">
        <f t="shared" si="75"/>
        <v>0</v>
      </c>
      <c r="L991" s="23">
        <v>0</v>
      </c>
      <c r="M991" s="21">
        <v>0</v>
      </c>
      <c r="N991" s="21">
        <v>0</v>
      </c>
      <c r="O991" s="21">
        <v>0</v>
      </c>
      <c r="P991" s="22">
        <f t="shared" si="76"/>
        <v>0</v>
      </c>
      <c r="Q991" s="23">
        <v>0</v>
      </c>
      <c r="R991" s="21">
        <v>0</v>
      </c>
      <c r="S991" s="21">
        <v>0</v>
      </c>
      <c r="T991" s="21">
        <v>0</v>
      </c>
      <c r="U991" s="22">
        <f t="shared" si="77"/>
        <v>0</v>
      </c>
      <c r="V991" s="23">
        <v>0</v>
      </c>
      <c r="W991" s="21">
        <v>0</v>
      </c>
      <c r="X991" s="21">
        <v>0</v>
      </c>
      <c r="Y991" s="21">
        <v>0</v>
      </c>
      <c r="Z991" s="22">
        <f t="shared" si="78"/>
        <v>0</v>
      </c>
      <c r="AA991" s="23">
        <v>0</v>
      </c>
      <c r="AB991" s="27">
        <f t="shared" si="79"/>
        <v>0</v>
      </c>
    </row>
    <row r="992" spans="1:28" x14ac:dyDescent="0.25">
      <c r="A992" s="18"/>
      <c r="B992" s="18" t="s">
        <v>4033</v>
      </c>
      <c r="C992" s="18" t="s">
        <v>4034</v>
      </c>
      <c r="D992" s="3" t="s">
        <v>2047</v>
      </c>
      <c r="E992" s="3" t="s">
        <v>5047</v>
      </c>
      <c r="F992" s="3" t="s">
        <v>42</v>
      </c>
      <c r="G992" s="3" t="s">
        <v>5069</v>
      </c>
      <c r="H992" s="21">
        <v>0</v>
      </c>
      <c r="I992" s="21">
        <v>0</v>
      </c>
      <c r="J992" s="21">
        <v>0</v>
      </c>
      <c r="K992" s="22">
        <f t="shared" si="75"/>
        <v>0</v>
      </c>
      <c r="L992" s="23">
        <v>0</v>
      </c>
      <c r="M992" s="21">
        <v>0</v>
      </c>
      <c r="N992" s="21">
        <v>0</v>
      </c>
      <c r="O992" s="21">
        <v>0</v>
      </c>
      <c r="P992" s="22">
        <f t="shared" si="76"/>
        <v>0</v>
      </c>
      <c r="Q992" s="23">
        <v>0</v>
      </c>
      <c r="R992" s="21">
        <v>0</v>
      </c>
      <c r="S992" s="21">
        <v>0</v>
      </c>
      <c r="T992" s="21">
        <v>0</v>
      </c>
      <c r="U992" s="22">
        <f t="shared" si="77"/>
        <v>0</v>
      </c>
      <c r="V992" s="23">
        <v>0</v>
      </c>
      <c r="W992" s="21">
        <v>0</v>
      </c>
      <c r="X992" s="21">
        <v>0</v>
      </c>
      <c r="Y992" s="21">
        <v>0</v>
      </c>
      <c r="Z992" s="22">
        <f t="shared" si="78"/>
        <v>0</v>
      </c>
      <c r="AA992" s="23">
        <v>0</v>
      </c>
      <c r="AB992" s="27">
        <f t="shared" si="79"/>
        <v>0</v>
      </c>
    </row>
    <row r="993" spans="1:28" x14ac:dyDescent="0.25">
      <c r="A993" s="18"/>
      <c r="B993" s="18" t="s">
        <v>4035</v>
      </c>
      <c r="C993" s="18" t="s">
        <v>4036</v>
      </c>
      <c r="D993" s="3" t="s">
        <v>2048</v>
      </c>
      <c r="E993" s="3" t="s">
        <v>5048</v>
      </c>
      <c r="F993" s="3" t="s">
        <v>42</v>
      </c>
      <c r="G993" s="3" t="s">
        <v>5070</v>
      </c>
      <c r="H993" s="21">
        <v>0</v>
      </c>
      <c r="I993" s="21">
        <v>0</v>
      </c>
      <c r="J993" s="21">
        <v>0</v>
      </c>
      <c r="K993" s="22">
        <f t="shared" si="75"/>
        <v>0</v>
      </c>
      <c r="L993" s="23">
        <v>0</v>
      </c>
      <c r="M993" s="21">
        <v>0</v>
      </c>
      <c r="N993" s="21">
        <v>0</v>
      </c>
      <c r="O993" s="21">
        <v>0</v>
      </c>
      <c r="P993" s="22">
        <f t="shared" si="76"/>
        <v>0</v>
      </c>
      <c r="Q993" s="23">
        <v>0</v>
      </c>
      <c r="R993" s="21">
        <v>0</v>
      </c>
      <c r="S993" s="21">
        <v>0</v>
      </c>
      <c r="T993" s="21">
        <v>0</v>
      </c>
      <c r="U993" s="22">
        <f t="shared" si="77"/>
        <v>0</v>
      </c>
      <c r="V993" s="23">
        <v>0</v>
      </c>
      <c r="W993" s="21">
        <v>0</v>
      </c>
      <c r="X993" s="21">
        <v>0</v>
      </c>
      <c r="Y993" s="21">
        <v>0</v>
      </c>
      <c r="Z993" s="22">
        <f t="shared" si="78"/>
        <v>0</v>
      </c>
      <c r="AA993" s="23">
        <v>0</v>
      </c>
      <c r="AB993" s="27">
        <f t="shared" si="79"/>
        <v>0</v>
      </c>
    </row>
    <row r="994" spans="1:28" x14ac:dyDescent="0.25">
      <c r="A994" s="18"/>
      <c r="B994" s="18" t="s">
        <v>4037</v>
      </c>
      <c r="C994" s="18" t="s">
        <v>4038</v>
      </c>
      <c r="D994" s="3" t="s">
        <v>2049</v>
      </c>
      <c r="E994" s="3" t="s">
        <v>5049</v>
      </c>
      <c r="F994" s="3" t="s">
        <v>42</v>
      </c>
      <c r="G994" s="3" t="s">
        <v>5071</v>
      </c>
      <c r="H994" s="21">
        <v>0</v>
      </c>
      <c r="I994" s="21">
        <v>0</v>
      </c>
      <c r="J994" s="21">
        <v>0</v>
      </c>
      <c r="K994" s="22">
        <f t="shared" si="75"/>
        <v>0</v>
      </c>
      <c r="L994" s="23">
        <v>0</v>
      </c>
      <c r="M994" s="21">
        <v>0</v>
      </c>
      <c r="N994" s="21">
        <v>0</v>
      </c>
      <c r="O994" s="21">
        <v>0</v>
      </c>
      <c r="P994" s="22">
        <f t="shared" si="76"/>
        <v>0</v>
      </c>
      <c r="Q994" s="23">
        <v>0</v>
      </c>
      <c r="R994" s="21">
        <v>0</v>
      </c>
      <c r="S994" s="21">
        <v>0</v>
      </c>
      <c r="T994" s="21">
        <v>0</v>
      </c>
      <c r="U994" s="22">
        <f t="shared" si="77"/>
        <v>0</v>
      </c>
      <c r="V994" s="23">
        <v>0</v>
      </c>
      <c r="W994" s="21">
        <v>0</v>
      </c>
      <c r="X994" s="21">
        <v>0</v>
      </c>
      <c r="Y994" s="21">
        <v>0</v>
      </c>
      <c r="Z994" s="22">
        <f t="shared" si="78"/>
        <v>0</v>
      </c>
      <c r="AA994" s="23">
        <v>0</v>
      </c>
      <c r="AB994" s="27">
        <f t="shared" si="79"/>
        <v>0</v>
      </c>
    </row>
    <row r="995" spans="1:28" x14ac:dyDescent="0.25">
      <c r="A995" s="18"/>
      <c r="B995" s="18" t="s">
        <v>4039</v>
      </c>
      <c r="C995" s="18" t="s">
        <v>4040</v>
      </c>
      <c r="D995" s="3" t="s">
        <v>2050</v>
      </c>
      <c r="E995" s="3" t="s">
        <v>5050</v>
      </c>
      <c r="F995" s="3" t="s">
        <v>42</v>
      </c>
      <c r="G995" s="3" t="s">
        <v>5072</v>
      </c>
      <c r="H995" s="21">
        <v>0</v>
      </c>
      <c r="I995" s="21">
        <v>0</v>
      </c>
      <c r="J995" s="21">
        <v>0</v>
      </c>
      <c r="K995" s="22">
        <f t="shared" si="75"/>
        <v>0</v>
      </c>
      <c r="L995" s="23">
        <v>0</v>
      </c>
      <c r="M995" s="21">
        <v>0</v>
      </c>
      <c r="N995" s="21">
        <v>0</v>
      </c>
      <c r="O995" s="21">
        <v>0</v>
      </c>
      <c r="P995" s="22">
        <f t="shared" si="76"/>
        <v>0</v>
      </c>
      <c r="Q995" s="23">
        <v>0</v>
      </c>
      <c r="R995" s="21">
        <v>0</v>
      </c>
      <c r="S995" s="21">
        <v>0</v>
      </c>
      <c r="T995" s="21">
        <v>0</v>
      </c>
      <c r="U995" s="22">
        <f t="shared" si="77"/>
        <v>0</v>
      </c>
      <c r="V995" s="23">
        <v>0</v>
      </c>
      <c r="W995" s="21">
        <v>0</v>
      </c>
      <c r="X995" s="21">
        <v>0</v>
      </c>
      <c r="Y995" s="21">
        <v>0</v>
      </c>
      <c r="Z995" s="22">
        <f t="shared" si="78"/>
        <v>0</v>
      </c>
      <c r="AA995" s="23">
        <v>0</v>
      </c>
      <c r="AB995" s="27">
        <f t="shared" si="79"/>
        <v>0</v>
      </c>
    </row>
    <row r="996" spans="1:28" x14ac:dyDescent="0.25">
      <c r="A996" s="18"/>
      <c r="B996" s="18" t="s">
        <v>4041</v>
      </c>
      <c r="C996" s="18" t="s">
        <v>4042</v>
      </c>
      <c r="D996" s="3" t="s">
        <v>2051</v>
      </c>
      <c r="E996" s="3" t="s">
        <v>5051</v>
      </c>
      <c r="F996" s="3" t="s">
        <v>42</v>
      </c>
      <c r="G996" s="3" t="s">
        <v>5073</v>
      </c>
      <c r="H996" s="21">
        <v>0</v>
      </c>
      <c r="I996" s="21">
        <v>0</v>
      </c>
      <c r="J996" s="21">
        <v>0</v>
      </c>
      <c r="K996" s="22">
        <f t="shared" si="75"/>
        <v>0</v>
      </c>
      <c r="L996" s="23">
        <v>0</v>
      </c>
      <c r="M996" s="21">
        <v>0</v>
      </c>
      <c r="N996" s="21">
        <v>0</v>
      </c>
      <c r="O996" s="21">
        <v>0</v>
      </c>
      <c r="P996" s="22">
        <f t="shared" si="76"/>
        <v>0</v>
      </c>
      <c r="Q996" s="23">
        <v>0</v>
      </c>
      <c r="R996" s="21">
        <v>0</v>
      </c>
      <c r="S996" s="21">
        <v>0</v>
      </c>
      <c r="T996" s="21">
        <v>0</v>
      </c>
      <c r="U996" s="22">
        <f t="shared" si="77"/>
        <v>0</v>
      </c>
      <c r="V996" s="23">
        <v>0</v>
      </c>
      <c r="W996" s="21">
        <v>0</v>
      </c>
      <c r="X996" s="21">
        <v>0</v>
      </c>
      <c r="Y996" s="21">
        <v>0</v>
      </c>
      <c r="Z996" s="22">
        <f t="shared" si="78"/>
        <v>0</v>
      </c>
      <c r="AA996" s="23">
        <v>0</v>
      </c>
      <c r="AB996" s="27">
        <f t="shared" si="79"/>
        <v>0</v>
      </c>
    </row>
    <row r="997" spans="1:28" x14ac:dyDescent="0.25">
      <c r="A997" s="18"/>
      <c r="B997" s="18" t="s">
        <v>4043</v>
      </c>
      <c r="C997" s="18" t="s">
        <v>4044</v>
      </c>
      <c r="D997" s="3" t="s">
        <v>2052</v>
      </c>
      <c r="E997" s="3" t="s">
        <v>5052</v>
      </c>
      <c r="F997" s="3" t="s">
        <v>42</v>
      </c>
      <c r="G997" s="3" t="s">
        <v>5074</v>
      </c>
      <c r="H997" s="21">
        <v>0</v>
      </c>
      <c r="I997" s="21">
        <v>0</v>
      </c>
      <c r="J997" s="21">
        <v>0</v>
      </c>
      <c r="K997" s="22">
        <f t="shared" si="75"/>
        <v>0</v>
      </c>
      <c r="L997" s="23">
        <v>0</v>
      </c>
      <c r="M997" s="21">
        <v>0</v>
      </c>
      <c r="N997" s="21">
        <v>0</v>
      </c>
      <c r="O997" s="21">
        <v>0</v>
      </c>
      <c r="P997" s="22">
        <f t="shared" si="76"/>
        <v>0</v>
      </c>
      <c r="Q997" s="23">
        <v>0</v>
      </c>
      <c r="R997" s="21">
        <v>0</v>
      </c>
      <c r="S997" s="21">
        <v>0</v>
      </c>
      <c r="T997" s="21">
        <v>0</v>
      </c>
      <c r="U997" s="22">
        <f t="shared" si="77"/>
        <v>0</v>
      </c>
      <c r="V997" s="23">
        <v>0</v>
      </c>
      <c r="W997" s="21">
        <v>0</v>
      </c>
      <c r="X997" s="21">
        <v>0</v>
      </c>
      <c r="Y997" s="21">
        <v>0</v>
      </c>
      <c r="Z997" s="22">
        <f t="shared" si="78"/>
        <v>0</v>
      </c>
      <c r="AA997" s="23">
        <v>0</v>
      </c>
      <c r="AB997" s="27">
        <f t="shared" si="79"/>
        <v>0</v>
      </c>
    </row>
    <row r="998" spans="1:28" x14ac:dyDescent="0.25">
      <c r="A998" s="18"/>
      <c r="B998" s="18" t="s">
        <v>4045</v>
      </c>
      <c r="C998" s="18" t="s">
        <v>4046</v>
      </c>
      <c r="D998" s="3" t="s">
        <v>2053</v>
      </c>
      <c r="E998" s="3" t="s">
        <v>5053</v>
      </c>
      <c r="F998" s="3" t="s">
        <v>42</v>
      </c>
      <c r="G998" s="3" t="s">
        <v>5075</v>
      </c>
      <c r="H998" s="21">
        <v>0</v>
      </c>
      <c r="I998" s="21">
        <v>0</v>
      </c>
      <c r="J998" s="21">
        <v>0</v>
      </c>
      <c r="K998" s="22">
        <f t="shared" si="75"/>
        <v>0</v>
      </c>
      <c r="L998" s="23">
        <v>0</v>
      </c>
      <c r="M998" s="21">
        <v>0</v>
      </c>
      <c r="N998" s="21">
        <v>0</v>
      </c>
      <c r="O998" s="21">
        <v>0</v>
      </c>
      <c r="P998" s="22">
        <f t="shared" si="76"/>
        <v>0</v>
      </c>
      <c r="Q998" s="23">
        <v>0</v>
      </c>
      <c r="R998" s="21">
        <v>0</v>
      </c>
      <c r="S998" s="21">
        <v>0</v>
      </c>
      <c r="T998" s="21">
        <v>0</v>
      </c>
      <c r="U998" s="22">
        <f t="shared" si="77"/>
        <v>0</v>
      </c>
      <c r="V998" s="23">
        <v>0</v>
      </c>
      <c r="W998" s="21">
        <v>0</v>
      </c>
      <c r="X998" s="21">
        <v>0</v>
      </c>
      <c r="Y998" s="21">
        <v>0</v>
      </c>
      <c r="Z998" s="22">
        <f t="shared" si="78"/>
        <v>0</v>
      </c>
      <c r="AA998" s="23">
        <v>0</v>
      </c>
      <c r="AB998" s="27">
        <f t="shared" si="79"/>
        <v>0</v>
      </c>
    </row>
    <row r="999" spans="1:28" x14ac:dyDescent="0.25">
      <c r="A999" s="18"/>
      <c r="B999" s="18" t="s">
        <v>4047</v>
      </c>
      <c r="C999" s="18" t="s">
        <v>4048</v>
      </c>
      <c r="D999" s="3" t="s">
        <v>2054</v>
      </c>
      <c r="E999" s="3" t="s">
        <v>5054</v>
      </c>
      <c r="F999" s="3" t="s">
        <v>42</v>
      </c>
      <c r="G999" s="3" t="s">
        <v>5076</v>
      </c>
      <c r="H999" s="21">
        <v>0</v>
      </c>
      <c r="I999" s="21">
        <v>0</v>
      </c>
      <c r="J999" s="21">
        <v>0</v>
      </c>
      <c r="K999" s="22">
        <f t="shared" si="75"/>
        <v>0</v>
      </c>
      <c r="L999" s="23">
        <v>0</v>
      </c>
      <c r="M999" s="21">
        <v>0</v>
      </c>
      <c r="N999" s="21">
        <v>0</v>
      </c>
      <c r="O999" s="21">
        <v>0</v>
      </c>
      <c r="P999" s="22">
        <f t="shared" si="76"/>
        <v>0</v>
      </c>
      <c r="Q999" s="23">
        <v>0</v>
      </c>
      <c r="R999" s="21">
        <v>0</v>
      </c>
      <c r="S999" s="21">
        <v>0</v>
      </c>
      <c r="T999" s="21">
        <v>0</v>
      </c>
      <c r="U999" s="22">
        <f t="shared" si="77"/>
        <v>0</v>
      </c>
      <c r="V999" s="23">
        <v>0</v>
      </c>
      <c r="W999" s="21">
        <v>0</v>
      </c>
      <c r="X999" s="21">
        <v>0</v>
      </c>
      <c r="Y999" s="21">
        <v>0</v>
      </c>
      <c r="Z999" s="22">
        <f t="shared" si="78"/>
        <v>0</v>
      </c>
      <c r="AA999" s="23">
        <v>0</v>
      </c>
      <c r="AB999" s="27">
        <f t="shared" si="79"/>
        <v>0</v>
      </c>
    </row>
    <row r="1000" spans="1:28" x14ac:dyDescent="0.25">
      <c r="A1000" s="18"/>
      <c r="B1000" s="18" t="s">
        <v>4049</v>
      </c>
      <c r="C1000" s="18" t="s">
        <v>4050</v>
      </c>
      <c r="D1000" s="3" t="s">
        <v>2055</v>
      </c>
      <c r="E1000" s="3" t="s">
        <v>5055</v>
      </c>
      <c r="F1000" s="3" t="s">
        <v>42</v>
      </c>
      <c r="G1000" s="3" t="s">
        <v>5077</v>
      </c>
      <c r="H1000" s="21">
        <v>0</v>
      </c>
      <c r="I1000" s="21">
        <v>0</v>
      </c>
      <c r="J1000" s="21">
        <v>0</v>
      </c>
      <c r="K1000" s="22">
        <f t="shared" si="75"/>
        <v>0</v>
      </c>
      <c r="L1000" s="23">
        <v>0</v>
      </c>
      <c r="M1000" s="21">
        <v>0</v>
      </c>
      <c r="N1000" s="21">
        <v>0</v>
      </c>
      <c r="O1000" s="21">
        <v>0</v>
      </c>
      <c r="P1000" s="22">
        <f t="shared" si="76"/>
        <v>0</v>
      </c>
      <c r="Q1000" s="23">
        <v>0</v>
      </c>
      <c r="R1000" s="21">
        <v>0</v>
      </c>
      <c r="S1000" s="21">
        <v>0</v>
      </c>
      <c r="T1000" s="21">
        <v>0</v>
      </c>
      <c r="U1000" s="22">
        <f t="shared" si="77"/>
        <v>0</v>
      </c>
      <c r="V1000" s="23">
        <v>0</v>
      </c>
      <c r="W1000" s="21">
        <v>0</v>
      </c>
      <c r="X1000" s="21">
        <v>0</v>
      </c>
      <c r="Y1000" s="21">
        <v>0</v>
      </c>
      <c r="Z1000" s="22">
        <f t="shared" si="78"/>
        <v>0</v>
      </c>
      <c r="AA1000" s="23">
        <v>0</v>
      </c>
      <c r="AB1000" s="27">
        <f t="shared" si="79"/>
        <v>0</v>
      </c>
    </row>
    <row r="1001" spans="1:28" x14ac:dyDescent="0.25">
      <c r="A1001" s="18"/>
      <c r="B1001" s="18" t="s">
        <v>4051</v>
      </c>
      <c r="C1001" s="18" t="s">
        <v>4052</v>
      </c>
      <c r="D1001" s="3" t="s">
        <v>2056</v>
      </c>
      <c r="E1001" s="3" t="s">
        <v>5056</v>
      </c>
      <c r="F1001" s="3" t="s">
        <v>42</v>
      </c>
      <c r="G1001" s="3" t="s">
        <v>5078</v>
      </c>
      <c r="H1001" s="21">
        <v>0</v>
      </c>
      <c r="I1001" s="21">
        <v>0</v>
      </c>
      <c r="J1001" s="21">
        <v>0</v>
      </c>
      <c r="K1001" s="22">
        <f t="shared" si="75"/>
        <v>0</v>
      </c>
      <c r="L1001" s="23">
        <v>0</v>
      </c>
      <c r="M1001" s="21">
        <v>0</v>
      </c>
      <c r="N1001" s="21">
        <v>0</v>
      </c>
      <c r="O1001" s="21">
        <v>0</v>
      </c>
      <c r="P1001" s="22">
        <f t="shared" si="76"/>
        <v>0</v>
      </c>
      <c r="Q1001" s="23">
        <v>0</v>
      </c>
      <c r="R1001" s="21">
        <v>0</v>
      </c>
      <c r="S1001" s="21">
        <v>0</v>
      </c>
      <c r="T1001" s="21">
        <v>0</v>
      </c>
      <c r="U1001" s="22">
        <f t="shared" si="77"/>
        <v>0</v>
      </c>
      <c r="V1001" s="23">
        <v>0</v>
      </c>
      <c r="W1001" s="21">
        <v>0</v>
      </c>
      <c r="X1001" s="21">
        <v>0</v>
      </c>
      <c r="Y1001" s="21">
        <v>0</v>
      </c>
      <c r="Z1001" s="22">
        <f t="shared" si="78"/>
        <v>0</v>
      </c>
      <c r="AA1001" s="23">
        <v>0</v>
      </c>
      <c r="AB1001" s="27">
        <f t="shared" si="79"/>
        <v>0</v>
      </c>
    </row>
    <row r="1002" spans="1:28" x14ac:dyDescent="0.25">
      <c r="A1002" s="18"/>
      <c r="B1002" s="18" t="s">
        <v>4053</v>
      </c>
      <c r="C1002" s="18" t="s">
        <v>4054</v>
      </c>
      <c r="D1002" s="3" t="s">
        <v>2057</v>
      </c>
      <c r="E1002" s="3" t="s">
        <v>5057</v>
      </c>
      <c r="F1002" s="3" t="s">
        <v>42</v>
      </c>
      <c r="G1002" s="3" t="s">
        <v>5079</v>
      </c>
      <c r="H1002" s="21">
        <v>0</v>
      </c>
      <c r="I1002" s="21">
        <v>0</v>
      </c>
      <c r="J1002" s="21">
        <v>0</v>
      </c>
      <c r="K1002" s="22">
        <f t="shared" si="75"/>
        <v>0</v>
      </c>
      <c r="L1002" s="23">
        <v>0</v>
      </c>
      <c r="M1002" s="21">
        <v>0</v>
      </c>
      <c r="N1002" s="21">
        <v>0</v>
      </c>
      <c r="O1002" s="21">
        <v>0</v>
      </c>
      <c r="P1002" s="22">
        <f t="shared" si="76"/>
        <v>0</v>
      </c>
      <c r="Q1002" s="23">
        <v>0</v>
      </c>
      <c r="R1002" s="21">
        <v>0</v>
      </c>
      <c r="S1002" s="21">
        <v>0</v>
      </c>
      <c r="T1002" s="21">
        <v>0</v>
      </c>
      <c r="U1002" s="22">
        <f t="shared" si="77"/>
        <v>0</v>
      </c>
      <c r="V1002" s="23">
        <v>0</v>
      </c>
      <c r="W1002" s="21">
        <v>0</v>
      </c>
      <c r="X1002" s="21">
        <v>0</v>
      </c>
      <c r="Y1002" s="21">
        <v>0</v>
      </c>
      <c r="Z1002" s="22">
        <f t="shared" si="78"/>
        <v>0</v>
      </c>
      <c r="AA1002" s="23">
        <v>0</v>
      </c>
      <c r="AB1002" s="27">
        <f t="shared" si="79"/>
        <v>0</v>
      </c>
    </row>
    <row r="1003" spans="1:28" x14ac:dyDescent="0.25">
      <c r="A1003" s="18"/>
      <c r="B1003" s="18" t="s">
        <v>4055</v>
      </c>
      <c r="C1003" s="18" t="s">
        <v>4056</v>
      </c>
      <c r="D1003" s="3" t="s">
        <v>2058</v>
      </c>
      <c r="E1003" s="3" t="s">
        <v>5058</v>
      </c>
      <c r="F1003" s="3" t="s">
        <v>42</v>
      </c>
      <c r="G1003" s="3" t="s">
        <v>5080</v>
      </c>
      <c r="H1003" s="21">
        <v>0</v>
      </c>
      <c r="I1003" s="21">
        <v>0</v>
      </c>
      <c r="J1003" s="21">
        <v>0</v>
      </c>
      <c r="K1003" s="22">
        <f t="shared" si="75"/>
        <v>0</v>
      </c>
      <c r="L1003" s="23">
        <v>0</v>
      </c>
      <c r="M1003" s="21">
        <v>0</v>
      </c>
      <c r="N1003" s="21">
        <v>0</v>
      </c>
      <c r="O1003" s="21">
        <v>0</v>
      </c>
      <c r="P1003" s="22">
        <f t="shared" si="76"/>
        <v>0</v>
      </c>
      <c r="Q1003" s="23">
        <v>0</v>
      </c>
      <c r="R1003" s="21">
        <v>0</v>
      </c>
      <c r="S1003" s="21">
        <v>0</v>
      </c>
      <c r="T1003" s="21">
        <v>0</v>
      </c>
      <c r="U1003" s="22">
        <f t="shared" si="77"/>
        <v>0</v>
      </c>
      <c r="V1003" s="23">
        <v>0</v>
      </c>
      <c r="W1003" s="21">
        <v>0</v>
      </c>
      <c r="X1003" s="21">
        <v>0</v>
      </c>
      <c r="Y1003" s="21">
        <v>0</v>
      </c>
      <c r="Z1003" s="22">
        <f t="shared" si="78"/>
        <v>0</v>
      </c>
      <c r="AA1003" s="23">
        <v>0</v>
      </c>
      <c r="AB1003" s="27">
        <f t="shared" si="79"/>
        <v>0</v>
      </c>
    </row>
    <row r="1004" spans="1:28" x14ac:dyDescent="0.25">
      <c r="A1004" s="18"/>
      <c r="B1004" s="18" t="s">
        <v>4057</v>
      </c>
      <c r="C1004" s="18" t="s">
        <v>4058</v>
      </c>
      <c r="D1004" s="3" t="s">
        <v>2059</v>
      </c>
      <c r="E1004" s="3" t="s">
        <v>5059</v>
      </c>
      <c r="F1004" s="3" t="s">
        <v>42</v>
      </c>
      <c r="G1004" s="3" t="s">
        <v>5081</v>
      </c>
      <c r="H1004" s="21">
        <v>0</v>
      </c>
      <c r="I1004" s="21">
        <v>0</v>
      </c>
      <c r="J1004" s="21">
        <v>0</v>
      </c>
      <c r="K1004" s="22">
        <f t="shared" si="75"/>
        <v>0</v>
      </c>
      <c r="L1004" s="23">
        <v>0</v>
      </c>
      <c r="M1004" s="21">
        <v>0</v>
      </c>
      <c r="N1004" s="21">
        <v>0</v>
      </c>
      <c r="O1004" s="21">
        <v>0</v>
      </c>
      <c r="P1004" s="22">
        <f t="shared" si="76"/>
        <v>0</v>
      </c>
      <c r="Q1004" s="23">
        <v>0</v>
      </c>
      <c r="R1004" s="21">
        <v>0</v>
      </c>
      <c r="S1004" s="21">
        <v>0</v>
      </c>
      <c r="T1004" s="21">
        <v>0</v>
      </c>
      <c r="U1004" s="22">
        <f t="shared" si="77"/>
        <v>0</v>
      </c>
      <c r="V1004" s="23">
        <v>0</v>
      </c>
      <c r="W1004" s="21">
        <v>0</v>
      </c>
      <c r="X1004" s="21">
        <v>0</v>
      </c>
      <c r="Y1004" s="21">
        <v>0</v>
      </c>
      <c r="Z1004" s="22">
        <f t="shared" si="78"/>
        <v>0</v>
      </c>
      <c r="AA1004" s="23">
        <v>0</v>
      </c>
      <c r="AB1004" s="27">
        <f t="shared" si="79"/>
        <v>0</v>
      </c>
    </row>
    <row r="1005" spans="1:28" x14ac:dyDescent="0.25">
      <c r="A1005" s="18"/>
      <c r="B1005" s="18" t="s">
        <v>4059</v>
      </c>
      <c r="C1005" s="18" t="s">
        <v>4060</v>
      </c>
      <c r="D1005" s="3" t="s">
        <v>2060</v>
      </c>
      <c r="E1005" s="3" t="s">
        <v>5060</v>
      </c>
      <c r="F1005" s="3" t="s">
        <v>42</v>
      </c>
      <c r="G1005" s="3" t="s">
        <v>5082</v>
      </c>
      <c r="H1005" s="21">
        <v>0</v>
      </c>
      <c r="I1005" s="21">
        <v>0</v>
      </c>
      <c r="J1005" s="21">
        <v>0</v>
      </c>
      <c r="K1005" s="22">
        <f t="shared" si="75"/>
        <v>0</v>
      </c>
      <c r="L1005" s="23">
        <v>0</v>
      </c>
      <c r="M1005" s="21">
        <v>0</v>
      </c>
      <c r="N1005" s="21">
        <v>0</v>
      </c>
      <c r="O1005" s="21">
        <v>0</v>
      </c>
      <c r="P1005" s="22">
        <f t="shared" si="76"/>
        <v>0</v>
      </c>
      <c r="Q1005" s="23">
        <v>0</v>
      </c>
      <c r="R1005" s="21">
        <v>0</v>
      </c>
      <c r="S1005" s="21">
        <v>0</v>
      </c>
      <c r="T1005" s="21">
        <v>0</v>
      </c>
      <c r="U1005" s="22">
        <f t="shared" si="77"/>
        <v>0</v>
      </c>
      <c r="V1005" s="23">
        <v>0</v>
      </c>
      <c r="W1005" s="21">
        <v>0</v>
      </c>
      <c r="X1005" s="21">
        <v>0</v>
      </c>
      <c r="Y1005" s="21">
        <v>0</v>
      </c>
      <c r="Z1005" s="22">
        <f t="shared" si="78"/>
        <v>0</v>
      </c>
      <c r="AA1005" s="23">
        <v>0</v>
      </c>
      <c r="AB1005" s="27">
        <f t="shared" si="79"/>
        <v>0</v>
      </c>
    </row>
  </sheetData>
  <mergeCells count="4">
    <mergeCell ref="F2:I2"/>
    <mergeCell ref="F3:I3"/>
    <mergeCell ref="J2:J3"/>
    <mergeCell ref="K2:K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4:A1003"/>
  <sheetViews>
    <sheetView workbookViewId="0">
      <selection activeCell="A13" sqref="A13"/>
    </sheetView>
  </sheetViews>
  <sheetFormatPr baseColWidth="10" defaultColWidth="9.140625" defaultRowHeight="15" x14ac:dyDescent="0.25"/>
  <cols>
    <col min="1" max="1" width="160.140625" bestFit="1" customWidth="1"/>
  </cols>
  <sheetData>
    <row r="4" spans="1:1" x14ac:dyDescent="0.25">
      <c r="A4" s="18" t="str">
        <f>CONCATENATE('Data E'!C$5,'Data E'!C$7,'Data S'!B6,'Data S'!A6,'Data S'!C6,'Data S'!D6,'Data S'!E6,'Data S'!F6,'Data S'!G6,'Data S'!H6,'Data S'!I6,'Data S'!J6,"J",'Data S'!K6,'Data S'!L6,'Data S'!M6,'Data S'!N6,"J",'Data S'!O6,'Data S'!P6,'Data S'!Q6,'Data S'!R6,"J",'Data S'!S6,'Data S'!T6,'Data S'!U6,'Data S'!V6,"J",'Data S'!W6,'Data S'!X6,'Data S'!Y6,'Data S'!Z6,'Data S'!AA6,'Data S'!AB6,'Data S'!AC6)</f>
        <v xml:space="preserve">11111111112020     1000000000000NOM1                     PRENOM1                  01011999  0J       000  0J       000  0J       000  0J       000         0002611201701012021                    </v>
      </c>
    </row>
    <row r="5" spans="1:1" x14ac:dyDescent="0.25">
      <c r="A5" s="18" t="str">
        <f>CONCATENATE('Data E'!C$5,'Data E'!C$7,'Data S'!B7,'Data S'!A7,'Data S'!C7,'Data S'!D7,'Data S'!E7,'Data S'!F7,'Data S'!G7,'Data S'!H7,'Data S'!I7,'Data S'!J7,"J",'Data S'!K7,'Data S'!L7,'Data S'!M7,'Data S'!N7,"J",'Data S'!O7,'Data S'!P7,'Data S'!Q7,'Data S'!R7,"J",'Data S'!S7,'Data S'!T7,'Data S'!U7,'Data S'!V7,"J",'Data S'!W7,'Data S'!X7,'Data S'!Y7,'Data S'!Z7,'Data S'!AA7,'Data S'!AB7,'Data S'!AC7)</f>
        <v xml:space="preserve">11111111112020     2000000000001NOM2                     PRENOM2                  01012000  0J       000  0J       000  0J       000  0J       000         0002611201701012022                    </v>
      </c>
    </row>
    <row r="6" spans="1:1" x14ac:dyDescent="0.25">
      <c r="A6" s="18" t="str">
        <f>CONCATENATE('Data E'!C$5,'Data E'!C$7,'Data S'!B8,'Data S'!A8,'Data S'!C8,'Data S'!D8,'Data S'!E8,'Data S'!F8,'Data S'!G8,'Data S'!H8,'Data S'!I8,'Data S'!J8,"J",'Data S'!K8,'Data S'!L8,'Data S'!M8,'Data S'!N8,"J",'Data S'!O8,'Data S'!P8,'Data S'!Q8,'Data S'!R8,"J",'Data S'!S8,'Data S'!T8,'Data S'!U8,'Data S'!V8,"J",'Data S'!W8,'Data S'!X8,'Data S'!Y8,'Data S'!Z8,'Data S'!AA8,'Data S'!AB8,'Data S'!AC8)</f>
        <v xml:space="preserve">11111111112020     3000000000002NOM3                     PRENOM3                  01012001  0J       000  0J       000  0J       000  0J       000         0002611201701012023                    </v>
      </c>
    </row>
    <row r="7" spans="1:1" x14ac:dyDescent="0.25">
      <c r="A7" s="18" t="str">
        <f>CONCATENATE('Data E'!C$5,'Data E'!C$7,'Data S'!B9,'Data S'!A9,'Data S'!C9,'Data S'!D9,'Data S'!E9,'Data S'!F9,'Data S'!G9,'Data S'!H9,'Data S'!I9,'Data S'!J9,"J",'Data S'!K9,'Data S'!L9,'Data S'!M9,'Data S'!N9,"J",'Data S'!O9,'Data S'!P9,'Data S'!Q9,'Data S'!R9,"J",'Data S'!S9,'Data S'!T9,'Data S'!U9,'Data S'!V9,"J",'Data S'!W9,'Data S'!X9,'Data S'!Y9,'Data S'!Z9,'Data S'!AA9,'Data S'!AB9,'Data S'!AC9)</f>
        <v xml:space="preserve">11111111112020     4000000000003NOM4                     PRENOM4                  01012002  0J       000  0J       000  0J       000  0J       000         0002611201701012024                    </v>
      </c>
    </row>
    <row r="8" spans="1:1" x14ac:dyDescent="0.25">
      <c r="A8" s="18" t="str">
        <f>CONCATENATE('Data E'!C$5,'Data E'!C$7,'Data S'!B10,'Data S'!A10,'Data S'!C10,'Data S'!D10,'Data S'!E10,'Data S'!F10,'Data S'!G10,'Data S'!H10,'Data S'!I10,'Data S'!J10,"J",'Data S'!K10,'Data S'!L10,'Data S'!M10,'Data S'!N10,"J",'Data S'!O10,'Data S'!P10,'Data S'!Q10,'Data S'!R10,"J",'Data S'!S10,'Data S'!T10,'Data S'!U10,'Data S'!V10,"J",'Data S'!W10,'Data S'!X10,'Data S'!Y10,'Data S'!Z10,'Data S'!AA10,'Data S'!AB10,'Data S'!AC10)</f>
        <v xml:space="preserve">11111111112020     5000000000004NOM5                     PRENOM5                  01012003  0J       000  0J       000  0J       000  0J       000         0002611201701012025                    </v>
      </c>
    </row>
    <row r="9" spans="1:1" x14ac:dyDescent="0.25">
      <c r="A9" s="18" t="str">
        <f>CONCATENATE('Data E'!C$5,'Data E'!C$7,'Data S'!B11,'Data S'!A11,'Data S'!C11,'Data S'!D11,'Data S'!E11,'Data S'!F11,'Data S'!G11,'Data S'!H11,'Data S'!I11,'Data S'!J11,"J",'Data S'!K11,'Data S'!L11,'Data S'!M11,'Data S'!N11,"J",'Data S'!O11,'Data S'!P11,'Data S'!Q11,'Data S'!R11,"J",'Data S'!S11,'Data S'!T11,'Data S'!U11,'Data S'!V11,"J",'Data S'!W11,'Data S'!X11,'Data S'!Y11,'Data S'!Z11,'Data S'!AA11,'Data S'!AB11,'Data S'!AC11)</f>
        <v xml:space="preserve">11111111112020     6000000000005NOM6                     PRENOM6                  01012004  0J       000  0J       000  0J       000  0J       000         0002611201701012026                    </v>
      </c>
    </row>
    <row r="10" spans="1:1" x14ac:dyDescent="0.25">
      <c r="A10" s="18" t="str">
        <f>CONCATENATE('Data E'!C$5,'Data E'!C$7,'Data S'!B12,'Data S'!A12,'Data S'!C12,'Data S'!D12,'Data S'!E12,'Data S'!F12,'Data S'!G12,'Data S'!H12,'Data S'!I12,'Data S'!J12,"J",'Data S'!K12,'Data S'!L12,'Data S'!M12,'Data S'!N12,"J",'Data S'!O12,'Data S'!P12,'Data S'!Q12,'Data S'!R12,"J",'Data S'!S12,'Data S'!T12,'Data S'!U12,'Data S'!V12,"J",'Data S'!W12,'Data S'!X12,'Data S'!Y12,'Data S'!Z12,'Data S'!AA12,'Data S'!AB12,'Data S'!AC12)</f>
        <v xml:space="preserve">11111111112020     7000000000006NOM7                     PRENOM7                  01012005  0J       000  0J       000  0J       000  0J       000         0002611201701012027                    </v>
      </c>
    </row>
    <row r="11" spans="1:1" x14ac:dyDescent="0.25">
      <c r="A11" s="18" t="str">
        <f>CONCATENATE('Data E'!C$5,'Data E'!C$7,'Data S'!B13,'Data S'!A13,'Data S'!C13,'Data S'!D13,'Data S'!E13,'Data S'!F13,'Data S'!G13,'Data S'!H13,'Data S'!I13,'Data S'!J13,"J",'Data S'!K13,'Data S'!L13,'Data S'!M13,'Data S'!N13,"J",'Data S'!O13,'Data S'!P13,'Data S'!Q13,'Data S'!R13,"J",'Data S'!S13,'Data S'!T13,'Data S'!U13,'Data S'!V13,"J",'Data S'!W13,'Data S'!X13,'Data S'!Y13,'Data S'!Z13,'Data S'!AA13,'Data S'!AB13,'Data S'!AC13)</f>
        <v xml:space="preserve">11111111112020     8000000000007NOM8                     PRENOM8                  01012006  0J       000  0J       000  0J       000  0J       000         0002611201701012028                    </v>
      </c>
    </row>
    <row r="12" spans="1:1" x14ac:dyDescent="0.25">
      <c r="A12" s="18" t="str">
        <f>CONCATENATE('Data E'!C$5,'Data E'!C$7,'Data S'!B14,'Data S'!A14,'Data S'!C14,'Data S'!D14,'Data S'!E14,'Data S'!F14,'Data S'!G14,'Data S'!H14,'Data S'!I14,'Data S'!J14,"J",'Data S'!K14,'Data S'!L14,'Data S'!M14,'Data S'!N14,"J",'Data S'!O14,'Data S'!P14,'Data S'!Q14,'Data S'!R14,"J",'Data S'!S14,'Data S'!T14,'Data S'!U14,'Data S'!V14,"J",'Data S'!W14,'Data S'!X14,'Data S'!Y14,'Data S'!Z14,'Data S'!AA14,'Data S'!AB14,'Data S'!AC14)</f>
        <v xml:space="preserve">11111111112020     9000000000008NOM9                     PRENOM9                  01012007  0J       000  0J       000  0J       000  0J       000         0002611201701012029                    </v>
      </c>
    </row>
    <row r="13" spans="1:1" x14ac:dyDescent="0.25">
      <c r="A13" s="18" t="str">
        <f>CONCATENATE('Data E'!C$5,'Data E'!C$7,'Data S'!B15,'Data S'!A15,'Data S'!C15,'Data S'!D15,'Data S'!E15,'Data S'!F15,'Data S'!G15,'Data S'!H15,'Data S'!I15,'Data S'!J15,"J",'Data S'!K15,'Data S'!L15,'Data S'!M15,'Data S'!N15,"J",'Data S'!O15,'Data S'!P15,'Data S'!Q15,'Data S'!R15,"J",'Data S'!S15,'Data S'!T15,'Data S'!U15,'Data S'!V15,"J",'Data S'!W15,'Data S'!X15,'Data S'!Y15,'Data S'!Z15,'Data S'!AA15,'Data S'!AB15,'Data S'!AC15)</f>
        <v xml:space="preserve">11111111112020    10000000000009NOM10                    PRENOM10                 01012008  0J       000  0J       000  0J       000  0J       000         0002611201701012030                    </v>
      </c>
    </row>
    <row r="14" spans="1:1" x14ac:dyDescent="0.25">
      <c r="A14" s="18" t="str">
        <f>CONCATENATE('Data E'!C$5,'Data E'!C$7,'Data S'!B16,'Data S'!A16,'Data S'!C16,'Data S'!D16,'Data S'!E16,'Data S'!F16,'Data S'!G16,'Data S'!H16,'Data S'!I16,'Data S'!J16,"J",'Data S'!K16,'Data S'!L16,'Data S'!M16,'Data S'!N16,"J",'Data S'!O16,'Data S'!P16,'Data S'!Q16,'Data S'!R16,"J",'Data S'!S16,'Data S'!T16,'Data S'!U16,'Data S'!V16,"J",'Data S'!W16,'Data S'!X16,'Data S'!Y16,'Data S'!Z16,'Data S'!AA16,'Data S'!AB16,'Data S'!AC16)</f>
        <v xml:space="preserve">11111111112020    11000000000010NOM11                    PRENOM11                 01012009  0J       000  0J       000  0J       000  0J       000         0002611201701012031                    </v>
      </c>
    </row>
    <row r="15" spans="1:1" x14ac:dyDescent="0.25">
      <c r="A15" s="18" t="str">
        <f>CONCATENATE('Data E'!C$5,'Data E'!C$7,'Data S'!B17,'Data S'!A17,'Data S'!C17,'Data S'!D17,'Data S'!E17,'Data S'!F17,'Data S'!G17,'Data S'!H17,'Data S'!I17,'Data S'!J17,"J",'Data S'!K17,'Data S'!L17,'Data S'!M17,'Data S'!N17,"J",'Data S'!O17,'Data S'!P17,'Data S'!Q17,'Data S'!R17,"J",'Data S'!S17,'Data S'!T17,'Data S'!U17,'Data S'!V17,"J",'Data S'!W17,'Data S'!X17,'Data S'!Y17,'Data S'!Z17,'Data S'!AA17,'Data S'!AB17,'Data S'!AC17)</f>
        <v xml:space="preserve">11111111112020    12000000000011NOM12                    PRENOM12                 01012010  0J       000  0J       000  0J       000  0J       000         0002611201701012032                    </v>
      </c>
    </row>
    <row r="16" spans="1:1" x14ac:dyDescent="0.25">
      <c r="A16" s="18" t="str">
        <f>CONCATENATE('Data E'!C$5,'Data E'!C$7,'Data S'!B18,'Data S'!A18,'Data S'!C18,'Data S'!D18,'Data S'!E18,'Data S'!F18,'Data S'!G18,'Data S'!H18,'Data S'!I18,'Data S'!J18,"J",'Data S'!K18,'Data S'!L18,'Data S'!M18,'Data S'!N18,"J",'Data S'!O18,'Data S'!P18,'Data S'!Q18,'Data S'!R18,"J",'Data S'!S18,'Data S'!T18,'Data S'!U18,'Data S'!V18,"J",'Data S'!W18,'Data S'!X18,'Data S'!Y18,'Data S'!Z18,'Data S'!AA18,'Data S'!AB18,'Data S'!AC18)</f>
        <v xml:space="preserve">11111111112020    13000000000012NOM13                    PRENOM13                 01012011  0J       000  0J       000  0J       000  0J       000         0002611201701012033                    </v>
      </c>
    </row>
    <row r="17" spans="1:1" x14ac:dyDescent="0.25">
      <c r="A17" s="18" t="str">
        <f>CONCATENATE('Data E'!C$5,'Data E'!C$7,'Data S'!B19,'Data S'!A19,'Data S'!C19,'Data S'!D19,'Data S'!E19,'Data S'!F19,'Data S'!G19,'Data S'!H19,'Data S'!I19,'Data S'!J19,"J",'Data S'!K19,'Data S'!L19,'Data S'!M19,'Data S'!N19,"J",'Data S'!O19,'Data S'!P19,'Data S'!Q19,'Data S'!R19,"J",'Data S'!S19,'Data S'!T19,'Data S'!U19,'Data S'!V19,"J",'Data S'!W19,'Data S'!X19,'Data S'!Y19,'Data S'!Z19,'Data S'!AA19,'Data S'!AB19,'Data S'!AC19)</f>
        <v xml:space="preserve">11111111112020    14000000000013NOM14                    PRENOM14                 01012012  0J       000  0J       000  0J       000  0J       000         0002611201701012034                    </v>
      </c>
    </row>
    <row r="18" spans="1:1" x14ac:dyDescent="0.25">
      <c r="A18" s="18" t="str">
        <f>CONCATENATE('Data E'!C$5,'Data E'!C$7,'Data S'!B20,'Data S'!A20,'Data S'!C20,'Data S'!D20,'Data S'!E20,'Data S'!F20,'Data S'!G20,'Data S'!H20,'Data S'!I20,'Data S'!J20,"J",'Data S'!K20,'Data S'!L20,'Data S'!M20,'Data S'!N20,"J",'Data S'!O20,'Data S'!P20,'Data S'!Q20,'Data S'!R20,"J",'Data S'!S20,'Data S'!T20,'Data S'!U20,'Data S'!V20,"J",'Data S'!W20,'Data S'!X20,'Data S'!Y20,'Data S'!Z20,'Data S'!AA20,'Data S'!AB20,'Data S'!AC20)</f>
        <v xml:space="preserve">11111111112020    15000000000014NOM15                    PRENOM15                 01012013  0J       000  0J       000  0J       000  0J       000         0002611201701012035                    </v>
      </c>
    </row>
    <row r="19" spans="1:1" x14ac:dyDescent="0.25">
      <c r="A19" s="18" t="str">
        <f>CONCATENATE('Data E'!C$5,'Data E'!C$7,'Data S'!B21,'Data S'!A21,'Data S'!C21,'Data S'!D21,'Data S'!E21,'Data S'!F21,'Data S'!G21,'Data S'!H21,'Data S'!I21,'Data S'!J21,"J",'Data S'!K21,'Data S'!L21,'Data S'!M21,'Data S'!N21,"J",'Data S'!O21,'Data S'!P21,'Data S'!Q21,'Data S'!R21,"J",'Data S'!S21,'Data S'!T21,'Data S'!U21,'Data S'!V21,"J",'Data S'!W21,'Data S'!X21,'Data S'!Y21,'Data S'!Z21,'Data S'!AA21,'Data S'!AB21,'Data S'!AC21)</f>
        <v xml:space="preserve">11111111112020    16000000000015NOM16                    PRENOM16                 01012014  0J       000  0J       000  0J       000  0J       000         0002611201701012036                    </v>
      </c>
    </row>
    <row r="20" spans="1:1" x14ac:dyDescent="0.25">
      <c r="A20" s="18" t="str">
        <f>CONCATENATE('Data E'!C$5,'Data E'!C$7,'Data S'!B22,'Data S'!A22,'Data S'!C22,'Data S'!D22,'Data S'!E22,'Data S'!F22,'Data S'!G22,'Data S'!H22,'Data S'!I22,'Data S'!J22,"J",'Data S'!K22,'Data S'!L22,'Data S'!M22,'Data S'!N22,"J",'Data S'!O22,'Data S'!P22,'Data S'!Q22,'Data S'!R22,"J",'Data S'!S22,'Data S'!T22,'Data S'!U22,'Data S'!V22,"J",'Data S'!W22,'Data S'!X22,'Data S'!Y22,'Data S'!Z22,'Data S'!AA22,'Data S'!AB22,'Data S'!AC22)</f>
        <v xml:space="preserve">11111111112020    17000000000016NOM17                    PRENOM17                 01012015  0J       000  0J       000  0J       000  0J       000         0002611201701012037                    </v>
      </c>
    </row>
    <row r="21" spans="1:1" x14ac:dyDescent="0.25">
      <c r="A21" s="18" t="str">
        <f>CONCATENATE('Data E'!C$5,'Data E'!C$7,'Data S'!B23,'Data S'!A23,'Data S'!C23,'Data S'!D23,'Data S'!E23,'Data S'!F23,'Data S'!G23,'Data S'!H23,'Data S'!I23,'Data S'!J23,"J",'Data S'!K23,'Data S'!L23,'Data S'!M23,'Data S'!N23,"J",'Data S'!O23,'Data S'!P23,'Data S'!Q23,'Data S'!R23,"J",'Data S'!S23,'Data S'!T23,'Data S'!U23,'Data S'!V23,"J",'Data S'!W23,'Data S'!X23,'Data S'!Y23,'Data S'!Z23,'Data S'!AA23,'Data S'!AB23,'Data S'!AC23)</f>
        <v xml:space="preserve">11111111112020    18000000000017NOM18                    PRENOM18                 01012016  0J       000  0J       000  0J       000  0J       000         0002611201701012038                    </v>
      </c>
    </row>
    <row r="22" spans="1:1" x14ac:dyDescent="0.25">
      <c r="A22" s="18" t="str">
        <f>CONCATENATE('Data E'!C$5,'Data E'!C$7,'Data S'!B24,'Data S'!A24,'Data S'!C24,'Data S'!D24,'Data S'!E24,'Data S'!F24,'Data S'!G24,'Data S'!H24,'Data S'!I24,'Data S'!J24,"J",'Data S'!K24,'Data S'!L24,'Data S'!M24,'Data S'!N24,"J",'Data S'!O24,'Data S'!P24,'Data S'!Q24,'Data S'!R24,"J",'Data S'!S24,'Data S'!T24,'Data S'!U24,'Data S'!V24,"J",'Data S'!W24,'Data S'!X24,'Data S'!Y24,'Data S'!Z24,'Data S'!AA24,'Data S'!AB24,'Data S'!AC24)</f>
        <v xml:space="preserve">11111111112020    19000000000018NOM19                    PRENOM19                 01012017  0J       000  0J       000  0J       000  0J       000         0002611201701012039                    </v>
      </c>
    </row>
    <row r="23" spans="1:1" x14ac:dyDescent="0.25">
      <c r="A23" s="18" t="str">
        <f>CONCATENATE('Data E'!C$5,'Data E'!C$7,'Data S'!B25,'Data S'!A25,'Data S'!C25,'Data S'!D25,'Data S'!E25,'Data S'!F25,'Data S'!G25,'Data S'!H25,'Data S'!I25,'Data S'!J25,"J",'Data S'!K25,'Data S'!L25,'Data S'!M25,'Data S'!N25,"J",'Data S'!O25,'Data S'!P25,'Data S'!Q25,'Data S'!R25,"J",'Data S'!S25,'Data S'!T25,'Data S'!U25,'Data S'!V25,"J",'Data S'!W25,'Data S'!X25,'Data S'!Y25,'Data S'!Z25,'Data S'!AA25,'Data S'!AB25,'Data S'!AC25)</f>
        <v xml:space="preserve">11111111112020    20000000000019NOM20                    PRENOM20                 01012018  0J       000  0J       000  0J       000  0J       000         0002611201701012040                    </v>
      </c>
    </row>
    <row r="24" spans="1:1" x14ac:dyDescent="0.25">
      <c r="A24" s="18" t="str">
        <f>CONCATENATE('Data E'!C$5,'Data E'!C$7,'Data S'!B26,'Data S'!A26,'Data S'!C26,'Data S'!D26,'Data S'!E26,'Data S'!F26,'Data S'!G26,'Data S'!H26,'Data S'!I26,'Data S'!J26,"J",'Data S'!K26,'Data S'!L26,'Data S'!M26,'Data S'!N26,"J",'Data S'!O26,'Data S'!P26,'Data S'!Q26,'Data S'!R26,"J",'Data S'!S26,'Data S'!T26,'Data S'!U26,'Data S'!V26,"J",'Data S'!W26,'Data S'!X26,'Data S'!Y26,'Data S'!Z26,'Data S'!AA26,'Data S'!AB26,'Data S'!AC26)</f>
        <v xml:space="preserve">11111111112020    21000000000020NOM21                    PRENOM21                 01012019  0J       000  0J       000  0J       000  0J       000         0002611201701012041                    </v>
      </c>
    </row>
    <row r="25" spans="1:1" x14ac:dyDescent="0.25">
      <c r="A25" s="18" t="str">
        <f>CONCATENATE('Data E'!C$5,'Data E'!C$7,'Data S'!B27,'Data S'!A27,'Data S'!C27,'Data S'!D27,'Data S'!E27,'Data S'!F27,'Data S'!G27,'Data S'!H27,'Data S'!I27,'Data S'!J27,"J",'Data S'!K27,'Data S'!L27,'Data S'!M27,'Data S'!N27,"J",'Data S'!O27,'Data S'!P27,'Data S'!Q27,'Data S'!R27,"J",'Data S'!S27,'Data S'!T27,'Data S'!U27,'Data S'!V27,"J",'Data S'!W27,'Data S'!X27,'Data S'!Y27,'Data S'!Z27,'Data S'!AA27,'Data S'!AB27,'Data S'!AC27)</f>
        <v xml:space="preserve">11111111112020    22000000000021NOM22                    PRENOM22                 01012020  0J       000  0J       000  0J       000  0J       000         0002611201701012042                    </v>
      </c>
    </row>
    <row r="26" spans="1:1" x14ac:dyDescent="0.25">
      <c r="A26" s="18" t="str">
        <f>CONCATENATE('Data E'!C$5,'Data E'!C$7,'Data S'!B28,'Data S'!A28,'Data S'!C28,'Data S'!D28,'Data S'!E28,'Data S'!F28,'Data S'!G28,'Data S'!H28,'Data S'!I28,'Data S'!J28,"J",'Data S'!K28,'Data S'!L28,'Data S'!M28,'Data S'!N28,"J",'Data S'!O28,'Data S'!P28,'Data S'!Q28,'Data S'!R28,"J",'Data S'!S28,'Data S'!T28,'Data S'!U28,'Data S'!V28,"J",'Data S'!W28,'Data S'!X28,'Data S'!Y28,'Data S'!Z28,'Data S'!AA28,'Data S'!AB28,'Data S'!AC28)</f>
        <v xml:space="preserve">11111111112020    23000000000022NOM23                    PRENOM23                 01012021  0J       000  0J       000  0J       000  0J       000         0002611201701012043                    </v>
      </c>
    </row>
    <row r="27" spans="1:1" x14ac:dyDescent="0.25">
      <c r="A27" s="18" t="str">
        <f>CONCATENATE('Data E'!C$5,'Data E'!C$7,'Data S'!B29,'Data S'!A29,'Data S'!C29,'Data S'!D29,'Data S'!E29,'Data S'!F29,'Data S'!G29,'Data S'!H29,'Data S'!I29,'Data S'!J29,"J",'Data S'!K29,'Data S'!L29,'Data S'!M29,'Data S'!N29,"J",'Data S'!O29,'Data S'!P29,'Data S'!Q29,'Data S'!R29,"J",'Data S'!S29,'Data S'!T29,'Data S'!U29,'Data S'!V29,"J",'Data S'!W29,'Data S'!X29,'Data S'!Y29,'Data S'!Z29,'Data S'!AA29,'Data S'!AB29,'Data S'!AC29)</f>
        <v xml:space="preserve">11111111112020    24000000000023NOM24                    PRENOM24                 01012022  0J       000  0J       000  0J       000  0J       000         0002611201701012044                    </v>
      </c>
    </row>
    <row r="28" spans="1:1" x14ac:dyDescent="0.25">
      <c r="A28" s="18" t="str">
        <f>CONCATENATE('Data E'!C$5,'Data E'!C$7,'Data S'!B30,'Data S'!A30,'Data S'!C30,'Data S'!D30,'Data S'!E30,'Data S'!F30,'Data S'!G30,'Data S'!H30,'Data S'!I30,'Data S'!J30,"J",'Data S'!K30,'Data S'!L30,'Data S'!M30,'Data S'!N30,"J",'Data S'!O30,'Data S'!P30,'Data S'!Q30,'Data S'!R30,"J",'Data S'!S30,'Data S'!T30,'Data S'!U30,'Data S'!V30,"J",'Data S'!W30,'Data S'!X30,'Data S'!Y30,'Data S'!Z30,'Data S'!AA30,'Data S'!AB30,'Data S'!AC30)</f>
        <v xml:space="preserve">11111111112020    25000000000024NOM25                    PRENOM25                 01012023  0J       000  0J       000  0J       000  0J       000         0002611201701012045                    </v>
      </c>
    </row>
    <row r="29" spans="1:1" x14ac:dyDescent="0.25">
      <c r="A29" s="18" t="str">
        <f>CONCATENATE('Data E'!C$5,'Data E'!C$7,'Data S'!B31,'Data S'!A31,'Data S'!C31,'Data S'!D31,'Data S'!E31,'Data S'!F31,'Data S'!G31,'Data S'!H31,'Data S'!I31,'Data S'!J31,"J",'Data S'!K31,'Data S'!L31,'Data S'!M31,'Data S'!N31,"J",'Data S'!O31,'Data S'!P31,'Data S'!Q31,'Data S'!R31,"J",'Data S'!S31,'Data S'!T31,'Data S'!U31,'Data S'!V31,"J",'Data S'!W31,'Data S'!X31,'Data S'!Y31,'Data S'!Z31,'Data S'!AA31,'Data S'!AB31,'Data S'!AC31)</f>
        <v xml:space="preserve">11111111112020    26000000000025NOM26                    PRENOM26                 01012024  0J       000  0J       000  0J       000  0J       000         0002611201701012046                    </v>
      </c>
    </row>
    <row r="30" spans="1:1" x14ac:dyDescent="0.25">
      <c r="A30" s="18" t="str">
        <f>CONCATENATE('Data E'!C$5,'Data E'!C$7,'Data S'!B32,'Data S'!A32,'Data S'!C32,'Data S'!D32,'Data S'!E32,'Data S'!F32,'Data S'!G32,'Data S'!H32,'Data S'!I32,'Data S'!J32,"J",'Data S'!K32,'Data S'!L32,'Data S'!M32,'Data S'!N32,"J",'Data S'!O32,'Data S'!P32,'Data S'!Q32,'Data S'!R32,"J",'Data S'!S32,'Data S'!T32,'Data S'!U32,'Data S'!V32,"J",'Data S'!W32,'Data S'!X32,'Data S'!Y32,'Data S'!Z32,'Data S'!AA32,'Data S'!AB32,'Data S'!AC32)</f>
        <v xml:space="preserve">11111111112020    27000000000026NOM27                    PRENOM27                 01012025  0J       000  0J       000  0J       000  0J       000         0002611201701012047                    </v>
      </c>
    </row>
    <row r="31" spans="1:1" x14ac:dyDescent="0.25">
      <c r="A31" s="18" t="str">
        <f>CONCATENATE('Data E'!C$5,'Data E'!C$7,'Data S'!B33,'Data S'!A33,'Data S'!C33,'Data S'!D33,'Data S'!E33,'Data S'!F33,'Data S'!G33,'Data S'!H33,'Data S'!I33,'Data S'!J33,"J",'Data S'!K33,'Data S'!L33,'Data S'!M33,'Data S'!N33,"J",'Data S'!O33,'Data S'!P33,'Data S'!Q33,'Data S'!R33,"J",'Data S'!S33,'Data S'!T33,'Data S'!U33,'Data S'!V33,"J",'Data S'!W33,'Data S'!X33,'Data S'!Y33,'Data S'!Z33,'Data S'!AA33,'Data S'!AB33,'Data S'!AC33)</f>
        <v xml:space="preserve">11111111112020    28000000000027NOM28                    PRENOM28                 01012026  0J       000  0J       000  0J       000  0J       000         0002611201701012048                    </v>
      </c>
    </row>
    <row r="32" spans="1:1" x14ac:dyDescent="0.25">
      <c r="A32" s="18" t="str">
        <f>CONCATENATE('Data E'!C$5,'Data E'!C$7,'Data S'!B34,'Data S'!A34,'Data S'!C34,'Data S'!D34,'Data S'!E34,'Data S'!F34,'Data S'!G34,'Data S'!H34,'Data S'!I34,'Data S'!J34,"J",'Data S'!K34,'Data S'!L34,'Data S'!M34,'Data S'!N34,"J",'Data S'!O34,'Data S'!P34,'Data S'!Q34,'Data S'!R34,"J",'Data S'!S34,'Data S'!T34,'Data S'!U34,'Data S'!V34,"J",'Data S'!W34,'Data S'!X34,'Data S'!Y34,'Data S'!Z34,'Data S'!AA34,'Data S'!AB34,'Data S'!AC34)</f>
        <v xml:space="preserve">11111111112020    29000000000028NOM29                    PRENOM29                 01012027  0J       000  0J       000  0J       000  0J       000         0002611201701012049                    </v>
      </c>
    </row>
    <row r="33" spans="1:1" x14ac:dyDescent="0.25">
      <c r="A33" s="18" t="str">
        <f>CONCATENATE('Data E'!C$5,'Data E'!C$7,'Data S'!B35,'Data S'!A35,'Data S'!C35,'Data S'!D35,'Data S'!E35,'Data S'!F35,'Data S'!G35,'Data S'!H35,'Data S'!I35,'Data S'!J35,"J",'Data S'!K35,'Data S'!L35,'Data S'!M35,'Data S'!N35,"J",'Data S'!O35,'Data S'!P35,'Data S'!Q35,'Data S'!R35,"J",'Data S'!S35,'Data S'!T35,'Data S'!U35,'Data S'!V35,"J",'Data S'!W35,'Data S'!X35,'Data S'!Y35,'Data S'!Z35,'Data S'!AA35,'Data S'!AB35,'Data S'!AC35)</f>
        <v xml:space="preserve">11111111112020    30000000000029NOM30                    PRENOM30                 01012028  0J       000  0J       000  0J       000  0J       000         0002611201701012050                    </v>
      </c>
    </row>
    <row r="34" spans="1:1" x14ac:dyDescent="0.25">
      <c r="A34" s="18" t="str">
        <f>CONCATENATE('Data E'!C$5,'Data E'!C$7,'Data S'!B36,'Data S'!A36,'Data S'!C36,'Data S'!D36,'Data S'!E36,'Data S'!F36,'Data S'!G36,'Data S'!H36,'Data S'!I36,'Data S'!J36,"J",'Data S'!K36,'Data S'!L36,'Data S'!M36,'Data S'!N36,"J",'Data S'!O36,'Data S'!P36,'Data S'!Q36,'Data S'!R36,"J",'Data S'!S36,'Data S'!T36,'Data S'!U36,'Data S'!V36,"J",'Data S'!W36,'Data S'!X36,'Data S'!Y36,'Data S'!Z36,'Data S'!AA36,'Data S'!AB36,'Data S'!AC36)</f>
        <v xml:space="preserve">11111111112020    31000000000030NOM31                    PRENOM31                 01012029  0J       000  0J       000  0J       000  0J       000         0002611201701012051                    </v>
      </c>
    </row>
    <row r="35" spans="1:1" x14ac:dyDescent="0.25">
      <c r="A35" s="18" t="str">
        <f>CONCATENATE('Data E'!C$5,'Data E'!C$7,'Data S'!B37,'Data S'!A37,'Data S'!C37,'Data S'!D37,'Data S'!E37,'Data S'!F37,'Data S'!G37,'Data S'!H37,'Data S'!I37,'Data S'!J37,"J",'Data S'!K37,'Data S'!L37,'Data S'!M37,'Data S'!N37,"J",'Data S'!O37,'Data S'!P37,'Data S'!Q37,'Data S'!R37,"J",'Data S'!S37,'Data S'!T37,'Data S'!U37,'Data S'!V37,"J",'Data S'!W37,'Data S'!X37,'Data S'!Y37,'Data S'!Z37,'Data S'!AA37,'Data S'!AB37,'Data S'!AC37)</f>
        <v xml:space="preserve">11111111112020    32000000000031NOM32                    PRENOM32                 01012030  0J       000  0J       000  0J       000  0J       000         0002611201701012052                    </v>
      </c>
    </row>
    <row r="36" spans="1:1" x14ac:dyDescent="0.25">
      <c r="A36" s="18" t="str">
        <f>CONCATENATE('Data E'!C$5,'Data E'!C$7,'Data S'!B38,'Data S'!A38,'Data S'!C38,'Data S'!D38,'Data S'!E38,'Data S'!F38,'Data S'!G38,'Data S'!H38,'Data S'!I38,'Data S'!J38,"J",'Data S'!K38,'Data S'!L38,'Data S'!M38,'Data S'!N38,"J",'Data S'!O38,'Data S'!P38,'Data S'!Q38,'Data S'!R38,"J",'Data S'!S38,'Data S'!T38,'Data S'!U38,'Data S'!V38,"J",'Data S'!W38,'Data S'!X38,'Data S'!Y38,'Data S'!Z38,'Data S'!AA38,'Data S'!AB38,'Data S'!AC38)</f>
        <v xml:space="preserve">11111111112020    33000000000032NOM33                    PRENOM33                 01012031  0J       000  0J       000  0J       000  0J       000         0002611201701012053                    </v>
      </c>
    </row>
    <row r="37" spans="1:1" x14ac:dyDescent="0.25">
      <c r="A37" s="18" t="str">
        <f>CONCATENATE('Data E'!C$5,'Data E'!C$7,'Data S'!B39,'Data S'!A39,'Data S'!C39,'Data S'!D39,'Data S'!E39,'Data S'!F39,'Data S'!G39,'Data S'!H39,'Data S'!I39,'Data S'!J39,"J",'Data S'!K39,'Data S'!L39,'Data S'!M39,'Data S'!N39,"J",'Data S'!O39,'Data S'!P39,'Data S'!Q39,'Data S'!R39,"J",'Data S'!S39,'Data S'!T39,'Data S'!U39,'Data S'!V39,"J",'Data S'!W39,'Data S'!X39,'Data S'!Y39,'Data S'!Z39,'Data S'!AA39,'Data S'!AB39,'Data S'!AC39)</f>
        <v xml:space="preserve">11111111112020    34000000000033NOM34                    PRENOM34                 01012032  0J       000  0J       000  0J       000  0J       000         0002611201701012054                    </v>
      </c>
    </row>
    <row r="38" spans="1:1" x14ac:dyDescent="0.25">
      <c r="A38" s="18" t="str">
        <f>CONCATENATE('Data E'!C$5,'Data E'!C$7,'Data S'!B40,'Data S'!A40,'Data S'!C40,'Data S'!D40,'Data S'!E40,'Data S'!F40,'Data S'!G40,'Data S'!H40,'Data S'!I40,'Data S'!J40,"J",'Data S'!K40,'Data S'!L40,'Data S'!M40,'Data S'!N40,"J",'Data S'!O40,'Data S'!P40,'Data S'!Q40,'Data S'!R40,"J",'Data S'!S40,'Data S'!T40,'Data S'!U40,'Data S'!V40,"J",'Data S'!W40,'Data S'!X40,'Data S'!Y40,'Data S'!Z40,'Data S'!AA40,'Data S'!AB40,'Data S'!AC40)</f>
        <v xml:space="preserve">11111111112020    35000000000034NOM35                    PRENOM35                 01012033  0J       000  0J       000  0J       000  0J       000         0002611201701012055                    </v>
      </c>
    </row>
    <row r="39" spans="1:1" x14ac:dyDescent="0.25">
      <c r="A39" s="18" t="str">
        <f>CONCATENATE('Data E'!C$5,'Data E'!C$7,'Data S'!B41,'Data S'!A41,'Data S'!C41,'Data S'!D41,'Data S'!E41,'Data S'!F41,'Data S'!G41,'Data S'!H41,'Data S'!I41,'Data S'!J41,"J",'Data S'!K41,'Data S'!L41,'Data S'!M41,'Data S'!N41,"J",'Data S'!O41,'Data S'!P41,'Data S'!Q41,'Data S'!R41,"J",'Data S'!S41,'Data S'!T41,'Data S'!U41,'Data S'!V41,"J",'Data S'!W41,'Data S'!X41,'Data S'!Y41,'Data S'!Z41,'Data S'!AA41,'Data S'!AB41,'Data S'!AC41)</f>
        <v xml:space="preserve">11111111112020    36000000000035NOM36                    PRENOM36                 01012034  0J       000  0J       000  0J       000  0J       000         0002611201701012056                    </v>
      </c>
    </row>
    <row r="40" spans="1:1" x14ac:dyDescent="0.25">
      <c r="A40" s="18" t="str">
        <f>CONCATENATE('Data E'!C$5,'Data E'!C$7,'Data S'!B42,'Data S'!A42,'Data S'!C42,'Data S'!D42,'Data S'!E42,'Data S'!F42,'Data S'!G42,'Data S'!H42,'Data S'!I42,'Data S'!J42,"J",'Data S'!K42,'Data S'!L42,'Data S'!M42,'Data S'!N42,"J",'Data S'!O42,'Data S'!P42,'Data S'!Q42,'Data S'!R42,"J",'Data S'!S42,'Data S'!T42,'Data S'!U42,'Data S'!V42,"J",'Data S'!W42,'Data S'!X42,'Data S'!Y42,'Data S'!Z42,'Data S'!AA42,'Data S'!AB42,'Data S'!AC42)</f>
        <v xml:space="preserve">11111111112020    37000000000036NOM37                    PRENOM37                 01012035  0J       000  0J       000  0J       000  0J       000         0002611201701012057                    </v>
      </c>
    </row>
    <row r="41" spans="1:1" x14ac:dyDescent="0.25">
      <c r="A41" s="18" t="str">
        <f>CONCATENATE('Data E'!C$5,'Data E'!C$7,'Data S'!B43,'Data S'!A43,'Data S'!C43,'Data S'!D43,'Data S'!E43,'Data S'!F43,'Data S'!G43,'Data S'!H43,'Data S'!I43,'Data S'!J43,"J",'Data S'!K43,'Data S'!L43,'Data S'!M43,'Data S'!N43,"J",'Data S'!O43,'Data S'!P43,'Data S'!Q43,'Data S'!R43,"J",'Data S'!S43,'Data S'!T43,'Data S'!U43,'Data S'!V43,"J",'Data S'!W43,'Data S'!X43,'Data S'!Y43,'Data S'!Z43,'Data S'!AA43,'Data S'!AB43,'Data S'!AC43)</f>
        <v xml:space="preserve">11111111112020    38000000000037NOM38                    PRENOM38                 01012036  0J       000  0J       000  0J       000  0J       000         0002611201701012058                    </v>
      </c>
    </row>
    <row r="42" spans="1:1" x14ac:dyDescent="0.25">
      <c r="A42" s="18" t="str">
        <f>CONCATENATE('Data E'!C$5,'Data E'!C$7,'Data S'!B44,'Data S'!A44,'Data S'!C44,'Data S'!D44,'Data S'!E44,'Data S'!F44,'Data S'!G44,'Data S'!H44,'Data S'!I44,'Data S'!J44,"J",'Data S'!K44,'Data S'!L44,'Data S'!M44,'Data S'!N44,"J",'Data S'!O44,'Data S'!P44,'Data S'!Q44,'Data S'!R44,"J",'Data S'!S44,'Data S'!T44,'Data S'!U44,'Data S'!V44,"J",'Data S'!W44,'Data S'!X44,'Data S'!Y44,'Data S'!Z44,'Data S'!AA44,'Data S'!AB44,'Data S'!AC44)</f>
        <v xml:space="preserve">11111111112020    39000000000038NOM39                    PRENOM39                 01012037  0J       000  0J       000  0J       000  0J       000         0002611201701012059                    </v>
      </c>
    </row>
    <row r="43" spans="1:1" x14ac:dyDescent="0.25">
      <c r="A43" s="18" t="str">
        <f>CONCATENATE('Data E'!C$5,'Data E'!C$7,'Data S'!B45,'Data S'!A45,'Data S'!C45,'Data S'!D45,'Data S'!E45,'Data S'!F45,'Data S'!G45,'Data S'!H45,'Data S'!I45,'Data S'!J45,"J",'Data S'!K45,'Data S'!L45,'Data S'!M45,'Data S'!N45,"J",'Data S'!O45,'Data S'!P45,'Data S'!Q45,'Data S'!R45,"J",'Data S'!S45,'Data S'!T45,'Data S'!U45,'Data S'!V45,"J",'Data S'!W45,'Data S'!X45,'Data S'!Y45,'Data S'!Z45,'Data S'!AA45,'Data S'!AB45,'Data S'!AC45)</f>
        <v xml:space="preserve">11111111112020    40000000000039NOM40                    PRENOM40                 01012038  0J       000  0J       000  0J       000  0J       000         0002611201701012060                    </v>
      </c>
    </row>
    <row r="44" spans="1:1" x14ac:dyDescent="0.25">
      <c r="A44" s="18" t="str">
        <f>CONCATENATE('Data E'!C$5,'Data E'!C$7,'Data S'!B46,'Data S'!A46,'Data S'!C46,'Data S'!D46,'Data S'!E46,'Data S'!F46,'Data S'!G46,'Data S'!H46,'Data S'!I46,'Data S'!J46,"J",'Data S'!K46,'Data S'!L46,'Data S'!M46,'Data S'!N46,"J",'Data S'!O46,'Data S'!P46,'Data S'!Q46,'Data S'!R46,"J",'Data S'!S46,'Data S'!T46,'Data S'!U46,'Data S'!V46,"J",'Data S'!W46,'Data S'!X46,'Data S'!Y46,'Data S'!Z46,'Data S'!AA46,'Data S'!AB46,'Data S'!AC46)</f>
        <v xml:space="preserve">11111111112020    41000000000040NOM41                    PRENOM41                 01012039  0J       000  0J       000  0J       000  0J       000         0002611201701012061                    </v>
      </c>
    </row>
    <row r="45" spans="1:1" x14ac:dyDescent="0.25">
      <c r="A45" s="18" t="str">
        <f>CONCATENATE('Data E'!C$5,'Data E'!C$7,'Data S'!B47,'Data S'!A47,'Data S'!C47,'Data S'!D47,'Data S'!E47,'Data S'!F47,'Data S'!G47,'Data S'!H47,'Data S'!I47,'Data S'!J47,"J",'Data S'!K47,'Data S'!L47,'Data S'!M47,'Data S'!N47,"J",'Data S'!O47,'Data S'!P47,'Data S'!Q47,'Data S'!R47,"J",'Data S'!S47,'Data S'!T47,'Data S'!U47,'Data S'!V47,"J",'Data S'!W47,'Data S'!X47,'Data S'!Y47,'Data S'!Z47,'Data S'!AA47,'Data S'!AB47,'Data S'!AC47)</f>
        <v xml:space="preserve">11111111112020    42000000000041NOM42                    PRENOM42                 01012040  0J       000  0J       000  0J       000  0J       000         0002611201701012062                    </v>
      </c>
    </row>
    <row r="46" spans="1:1" x14ac:dyDescent="0.25">
      <c r="A46" s="18" t="str">
        <f>CONCATENATE('Data E'!C$5,'Data E'!C$7,'Data S'!B48,'Data S'!A48,'Data S'!C48,'Data S'!D48,'Data S'!E48,'Data S'!F48,'Data S'!G48,'Data S'!H48,'Data S'!I48,'Data S'!J48,"J",'Data S'!K48,'Data S'!L48,'Data S'!M48,'Data S'!N48,"J",'Data S'!O48,'Data S'!P48,'Data S'!Q48,'Data S'!R48,"J",'Data S'!S48,'Data S'!T48,'Data S'!U48,'Data S'!V48,"J",'Data S'!W48,'Data S'!X48,'Data S'!Y48,'Data S'!Z48,'Data S'!AA48,'Data S'!AB48,'Data S'!AC48)</f>
        <v xml:space="preserve">11111111112020    43000000000042NOM43                    PRENOM43                 01012041  0J       000  0J       000  0J       000  0J       000         0002611201701012063                    </v>
      </c>
    </row>
    <row r="47" spans="1:1" x14ac:dyDescent="0.25">
      <c r="A47" s="18" t="str">
        <f>CONCATENATE('Data E'!C$5,'Data E'!C$7,'Data S'!B49,'Data S'!A49,'Data S'!C49,'Data S'!D49,'Data S'!E49,'Data S'!F49,'Data S'!G49,'Data S'!H49,'Data S'!I49,'Data S'!J49,"J",'Data S'!K49,'Data S'!L49,'Data S'!M49,'Data S'!N49,"J",'Data S'!O49,'Data S'!P49,'Data S'!Q49,'Data S'!R49,"J",'Data S'!S49,'Data S'!T49,'Data S'!U49,'Data S'!V49,"J",'Data S'!W49,'Data S'!X49,'Data S'!Y49,'Data S'!Z49,'Data S'!AA49,'Data S'!AB49,'Data S'!AC49)</f>
        <v xml:space="preserve">11111111112020    44000000000043NOM44                    PRENOM44                 01012042  0J       000  0J       000  0J       000  0J       000         0002611201701012064                    </v>
      </c>
    </row>
    <row r="48" spans="1:1" x14ac:dyDescent="0.25">
      <c r="A48" s="18" t="str">
        <f>CONCATENATE('Data E'!C$5,'Data E'!C$7,'Data S'!B50,'Data S'!A50,'Data S'!C50,'Data S'!D50,'Data S'!E50,'Data S'!F50,'Data S'!G50,'Data S'!H50,'Data S'!I50,'Data S'!J50,"J",'Data S'!K50,'Data S'!L50,'Data S'!M50,'Data S'!N50,"J",'Data S'!O50,'Data S'!P50,'Data S'!Q50,'Data S'!R50,"J",'Data S'!S50,'Data S'!T50,'Data S'!U50,'Data S'!V50,"J",'Data S'!W50,'Data S'!X50,'Data S'!Y50,'Data S'!Z50,'Data S'!AA50,'Data S'!AB50,'Data S'!AC50)</f>
        <v xml:space="preserve">11111111112020    45000000000044NOM45                    PRENOM45                 01012043  0J       000  0J       000  0J       000  0J       000         0002611201701012065                    </v>
      </c>
    </row>
    <row r="49" spans="1:1" x14ac:dyDescent="0.25">
      <c r="A49" s="18" t="str">
        <f>CONCATENATE('Data E'!C$5,'Data E'!C$7,'Data S'!B51,'Data S'!A51,'Data S'!C51,'Data S'!D51,'Data S'!E51,'Data S'!F51,'Data S'!G51,'Data S'!H51,'Data S'!I51,'Data S'!J51,"J",'Data S'!K51,'Data S'!L51,'Data S'!M51,'Data S'!N51,"J",'Data S'!O51,'Data S'!P51,'Data S'!Q51,'Data S'!R51,"J",'Data S'!S51,'Data S'!T51,'Data S'!U51,'Data S'!V51,"J",'Data S'!W51,'Data S'!X51,'Data S'!Y51,'Data S'!Z51,'Data S'!AA51,'Data S'!AB51,'Data S'!AC51)</f>
        <v xml:space="preserve">11111111112020    46000000000045NOM46                    PRENOM46                 01012044  0J       000  0J       000  0J       000  0J       000         0002611201701012066                    </v>
      </c>
    </row>
    <row r="50" spans="1:1" x14ac:dyDescent="0.25">
      <c r="A50" s="18" t="str">
        <f>CONCATENATE('Data E'!C$5,'Data E'!C$7,'Data S'!B52,'Data S'!A52,'Data S'!C52,'Data S'!D52,'Data S'!E52,'Data S'!F52,'Data S'!G52,'Data S'!H52,'Data S'!I52,'Data S'!J52,"J",'Data S'!K52,'Data S'!L52,'Data S'!M52,'Data S'!N52,"J",'Data S'!O52,'Data S'!P52,'Data S'!Q52,'Data S'!R52,"J",'Data S'!S52,'Data S'!T52,'Data S'!U52,'Data S'!V52,"J",'Data S'!W52,'Data S'!X52,'Data S'!Y52,'Data S'!Z52,'Data S'!AA52,'Data S'!AB52,'Data S'!AC52)</f>
        <v xml:space="preserve">11111111112020    47000000000046NOM47                    PRENOM47                 01012045  0J       000  0J       000  0J       000  0J       000         0002611201701012067                    </v>
      </c>
    </row>
    <row r="51" spans="1:1" x14ac:dyDescent="0.25">
      <c r="A51" s="18" t="str">
        <f>CONCATENATE('Data E'!C$5,'Data E'!C$7,'Data S'!B53,'Data S'!A53,'Data S'!C53,'Data S'!D53,'Data S'!E53,'Data S'!F53,'Data S'!G53,'Data S'!H53,'Data S'!I53,'Data S'!J53,"J",'Data S'!K53,'Data S'!L53,'Data S'!M53,'Data S'!N53,"J",'Data S'!O53,'Data S'!P53,'Data S'!Q53,'Data S'!R53,"J",'Data S'!S53,'Data S'!T53,'Data S'!U53,'Data S'!V53,"J",'Data S'!W53,'Data S'!X53,'Data S'!Y53,'Data S'!Z53,'Data S'!AA53,'Data S'!AB53,'Data S'!AC53)</f>
        <v xml:space="preserve">11111111112020    48000000000047NOM48                    PRENOM48                 01012046  0J       000  0J       000  0J       000  0J       000         0002611201701012068                    </v>
      </c>
    </row>
    <row r="52" spans="1:1" x14ac:dyDescent="0.25">
      <c r="A52" s="18" t="str">
        <f>CONCATENATE('Data E'!C$5,'Data E'!C$7,'Data S'!B54,'Data S'!A54,'Data S'!C54,'Data S'!D54,'Data S'!E54,'Data S'!F54,'Data S'!G54,'Data S'!H54,'Data S'!I54,'Data S'!J54,"J",'Data S'!K54,'Data S'!L54,'Data S'!M54,'Data S'!N54,"J",'Data S'!O54,'Data S'!P54,'Data S'!Q54,'Data S'!R54,"J",'Data S'!S54,'Data S'!T54,'Data S'!U54,'Data S'!V54,"J",'Data S'!W54,'Data S'!X54,'Data S'!Y54,'Data S'!Z54,'Data S'!AA54,'Data S'!AB54,'Data S'!AC54)</f>
        <v xml:space="preserve">11111111112020    49000000000048NOM49                    PRENOM49                 01012047  0J       000  0J       000  0J       000  0J       000         0002611201701012069                    </v>
      </c>
    </row>
    <row r="53" spans="1:1" x14ac:dyDescent="0.25">
      <c r="A53" s="18" t="str">
        <f>CONCATENATE('Data E'!C$5,'Data E'!C$7,'Data S'!B55,'Data S'!A55,'Data S'!C55,'Data S'!D55,'Data S'!E55,'Data S'!F55,'Data S'!G55,'Data S'!H55,'Data S'!I55,'Data S'!J55,"J",'Data S'!K55,'Data S'!L55,'Data S'!M55,'Data S'!N55,"J",'Data S'!O55,'Data S'!P55,'Data S'!Q55,'Data S'!R55,"J",'Data S'!S55,'Data S'!T55,'Data S'!U55,'Data S'!V55,"J",'Data S'!W55,'Data S'!X55,'Data S'!Y55,'Data S'!Z55,'Data S'!AA55,'Data S'!AB55,'Data S'!AC55)</f>
        <v xml:space="preserve">11111111112020    50000000000049NOM50                    PRENOM50                 01012048  0J       000  0J       000  0J       000  0J       000         0002611201701012070                    </v>
      </c>
    </row>
    <row r="54" spans="1:1" x14ac:dyDescent="0.25">
      <c r="A54" s="18" t="str">
        <f>CONCATENATE('Data E'!C$5,'Data E'!C$7,'Data S'!B56,'Data S'!A56,'Data S'!C56,'Data S'!D56,'Data S'!E56,'Data S'!F56,'Data S'!G56,'Data S'!H56,'Data S'!I56,'Data S'!J56,"J",'Data S'!K56,'Data S'!L56,'Data S'!M56,'Data S'!N56,"J",'Data S'!O56,'Data S'!P56,'Data S'!Q56,'Data S'!R56,"J",'Data S'!S56,'Data S'!T56,'Data S'!U56,'Data S'!V56,"J",'Data S'!W56,'Data S'!X56,'Data S'!Y56,'Data S'!Z56,'Data S'!AA56,'Data S'!AB56,'Data S'!AC56)</f>
        <v xml:space="preserve">11111111112020    51000000000050NOM51                    PRENOM51                 01012049  0J       000  0J       000  0J       000  0J       000         0002611201701012071                    </v>
      </c>
    </row>
    <row r="55" spans="1:1" x14ac:dyDescent="0.25">
      <c r="A55" s="18" t="str">
        <f>CONCATENATE('Data E'!C$5,'Data E'!C$7,'Data S'!B57,'Data S'!A57,'Data S'!C57,'Data S'!D57,'Data S'!E57,'Data S'!F57,'Data S'!G57,'Data S'!H57,'Data S'!I57,'Data S'!J57,"J",'Data S'!K57,'Data S'!L57,'Data S'!M57,'Data S'!N57,"J",'Data S'!O57,'Data S'!P57,'Data S'!Q57,'Data S'!R57,"J",'Data S'!S57,'Data S'!T57,'Data S'!U57,'Data S'!V57,"J",'Data S'!W57,'Data S'!X57,'Data S'!Y57,'Data S'!Z57,'Data S'!AA57,'Data S'!AB57,'Data S'!AC57)</f>
        <v xml:space="preserve">11111111112020    52000000000051NOM52                    PRENOM52                 01012050  0J       000  0J       000  0J       000  0J       000         0002611201701012072                    </v>
      </c>
    </row>
    <row r="56" spans="1:1" x14ac:dyDescent="0.25">
      <c r="A56" s="18" t="str">
        <f>CONCATENATE('Data E'!C$5,'Data E'!C$7,'Data S'!B58,'Data S'!A58,'Data S'!C58,'Data S'!D58,'Data S'!E58,'Data S'!F58,'Data S'!G58,'Data S'!H58,'Data S'!I58,'Data S'!J58,"J",'Data S'!K58,'Data S'!L58,'Data S'!M58,'Data S'!N58,"J",'Data S'!O58,'Data S'!P58,'Data S'!Q58,'Data S'!R58,"J",'Data S'!S58,'Data S'!T58,'Data S'!U58,'Data S'!V58,"J",'Data S'!W58,'Data S'!X58,'Data S'!Y58,'Data S'!Z58,'Data S'!AA58,'Data S'!AB58,'Data S'!AC58)</f>
        <v xml:space="preserve">11111111112020    53000000000052NOM53                    PRENOM53                 01012051  0J       000  0J       000  0J       000  0J       000         0002611201701012073                    </v>
      </c>
    </row>
    <row r="57" spans="1:1" x14ac:dyDescent="0.25">
      <c r="A57" s="18" t="str">
        <f>CONCATENATE('Data E'!C$5,'Data E'!C$7,'Data S'!B59,'Data S'!A59,'Data S'!C59,'Data S'!D59,'Data S'!E59,'Data S'!F59,'Data S'!G59,'Data S'!H59,'Data S'!I59,'Data S'!J59,"J",'Data S'!K59,'Data S'!L59,'Data S'!M59,'Data S'!N59,"J",'Data S'!O59,'Data S'!P59,'Data S'!Q59,'Data S'!R59,"J",'Data S'!S59,'Data S'!T59,'Data S'!U59,'Data S'!V59,"J",'Data S'!W59,'Data S'!X59,'Data S'!Y59,'Data S'!Z59,'Data S'!AA59,'Data S'!AB59,'Data S'!AC59)</f>
        <v xml:space="preserve">11111111112020    54000000000053NOM54                    PRENOM54                 01012052  0J       000  0J       000  0J       000  0J       000         0002611201701012074                    </v>
      </c>
    </row>
    <row r="58" spans="1:1" x14ac:dyDescent="0.25">
      <c r="A58" s="18" t="str">
        <f>CONCATENATE('Data E'!C$5,'Data E'!C$7,'Data S'!B60,'Data S'!A60,'Data S'!C60,'Data S'!D60,'Data S'!E60,'Data S'!F60,'Data S'!G60,'Data S'!H60,'Data S'!I60,'Data S'!J60,"J",'Data S'!K60,'Data S'!L60,'Data S'!M60,'Data S'!N60,"J",'Data S'!O60,'Data S'!P60,'Data S'!Q60,'Data S'!R60,"J",'Data S'!S60,'Data S'!T60,'Data S'!U60,'Data S'!V60,"J",'Data S'!W60,'Data S'!X60,'Data S'!Y60,'Data S'!Z60,'Data S'!AA60,'Data S'!AB60,'Data S'!AC60)</f>
        <v xml:space="preserve">11111111112020    55000000000054NOM55                    PRENOM55                 01012053  0J       000  0J       000  0J       000  0J       000         0002611201701012075                    </v>
      </c>
    </row>
    <row r="59" spans="1:1" x14ac:dyDescent="0.25">
      <c r="A59" s="18" t="str">
        <f>CONCATENATE('Data E'!C$5,'Data E'!C$7,'Data S'!B61,'Data S'!A61,'Data S'!C61,'Data S'!D61,'Data S'!E61,'Data S'!F61,'Data S'!G61,'Data S'!H61,'Data S'!I61,'Data S'!J61,"J",'Data S'!K61,'Data S'!L61,'Data S'!M61,'Data S'!N61,"J",'Data S'!O61,'Data S'!P61,'Data S'!Q61,'Data S'!R61,"J",'Data S'!S61,'Data S'!T61,'Data S'!U61,'Data S'!V61,"J",'Data S'!W61,'Data S'!X61,'Data S'!Y61,'Data S'!Z61,'Data S'!AA61,'Data S'!AB61,'Data S'!AC61)</f>
        <v xml:space="preserve">11111111112020    56000000000055NOM56                    PRENOM56                 01012054  0J       000  0J       000  0J       000  0J       000         0002611201701012076                    </v>
      </c>
    </row>
    <row r="60" spans="1:1" x14ac:dyDescent="0.25">
      <c r="A60" s="18" t="str">
        <f>CONCATENATE('Data E'!C$5,'Data E'!C$7,'Data S'!B62,'Data S'!A62,'Data S'!C62,'Data S'!D62,'Data S'!E62,'Data S'!F62,'Data S'!G62,'Data S'!H62,'Data S'!I62,'Data S'!J62,"J",'Data S'!K62,'Data S'!L62,'Data S'!M62,'Data S'!N62,"J",'Data S'!O62,'Data S'!P62,'Data S'!Q62,'Data S'!R62,"J",'Data S'!S62,'Data S'!T62,'Data S'!U62,'Data S'!V62,"J",'Data S'!W62,'Data S'!X62,'Data S'!Y62,'Data S'!Z62,'Data S'!AA62,'Data S'!AB62,'Data S'!AC62)</f>
        <v xml:space="preserve">11111111112020    57000000000056NOM57                    PRENOM57                 01012055  0J       000  0J       000  0J       000  0J       000         0002611201701012077                    </v>
      </c>
    </row>
    <row r="61" spans="1:1" x14ac:dyDescent="0.25">
      <c r="A61" s="18" t="str">
        <f>CONCATENATE('Data E'!C$5,'Data E'!C$7,'Data S'!B63,'Data S'!A63,'Data S'!C63,'Data S'!D63,'Data S'!E63,'Data S'!F63,'Data S'!G63,'Data S'!H63,'Data S'!I63,'Data S'!J63,"J",'Data S'!K63,'Data S'!L63,'Data S'!M63,'Data S'!N63,"J",'Data S'!O63,'Data S'!P63,'Data S'!Q63,'Data S'!R63,"J",'Data S'!S63,'Data S'!T63,'Data S'!U63,'Data S'!V63,"J",'Data S'!W63,'Data S'!X63,'Data S'!Y63,'Data S'!Z63,'Data S'!AA63,'Data S'!AB63,'Data S'!AC63)</f>
        <v xml:space="preserve">11111111112020    58000000000057NOM58                    PRENOM58                 01012056  0J       000  0J       000  0J       000  0J       000         0002611201701012078                    </v>
      </c>
    </row>
    <row r="62" spans="1:1" x14ac:dyDescent="0.25">
      <c r="A62" s="18" t="str">
        <f>CONCATENATE('Data E'!C$5,'Data E'!C$7,'Data S'!B64,'Data S'!A64,'Data S'!C64,'Data S'!D64,'Data S'!E64,'Data S'!F64,'Data S'!G64,'Data S'!H64,'Data S'!I64,'Data S'!J64,"J",'Data S'!K64,'Data S'!L64,'Data S'!M64,'Data S'!N64,"J",'Data S'!O64,'Data S'!P64,'Data S'!Q64,'Data S'!R64,"J",'Data S'!S64,'Data S'!T64,'Data S'!U64,'Data S'!V64,"J",'Data S'!W64,'Data S'!X64,'Data S'!Y64,'Data S'!Z64,'Data S'!AA64,'Data S'!AB64,'Data S'!AC64)</f>
        <v xml:space="preserve">11111111112020    59000000000058NOM59                    PRENOM59                 01012057  0J       000  0J       000  0J       000  0J       000         0002611201701012079                    </v>
      </c>
    </row>
    <row r="63" spans="1:1" x14ac:dyDescent="0.25">
      <c r="A63" s="18" t="str">
        <f>CONCATENATE('Data E'!C$5,'Data E'!C$7,'Data S'!B65,'Data S'!A65,'Data S'!C65,'Data S'!D65,'Data S'!E65,'Data S'!F65,'Data S'!G65,'Data S'!H65,'Data S'!I65,'Data S'!J65,"J",'Data S'!K65,'Data S'!L65,'Data S'!M65,'Data S'!N65,"J",'Data S'!O65,'Data S'!P65,'Data S'!Q65,'Data S'!R65,"J",'Data S'!S65,'Data S'!T65,'Data S'!U65,'Data S'!V65,"J",'Data S'!W65,'Data S'!X65,'Data S'!Y65,'Data S'!Z65,'Data S'!AA65,'Data S'!AB65,'Data S'!AC65)</f>
        <v xml:space="preserve">11111111112020    60000000000059NOM60                    PRENOM60                 01012058  0J       000  0J       000  0J       000  0J       000         0002611201701012080                    </v>
      </c>
    </row>
    <row r="64" spans="1:1" x14ac:dyDescent="0.25">
      <c r="A64" s="18" t="str">
        <f>CONCATENATE('Data E'!C$5,'Data E'!C$7,'Data S'!B66,'Data S'!A66,'Data S'!C66,'Data S'!D66,'Data S'!E66,'Data S'!F66,'Data S'!G66,'Data S'!H66,'Data S'!I66,'Data S'!J66,"J",'Data S'!K66,'Data S'!L66,'Data S'!M66,'Data S'!N66,"J",'Data S'!O66,'Data S'!P66,'Data S'!Q66,'Data S'!R66,"J",'Data S'!S66,'Data S'!T66,'Data S'!U66,'Data S'!V66,"J",'Data S'!W66,'Data S'!X66,'Data S'!Y66,'Data S'!Z66,'Data S'!AA66,'Data S'!AB66,'Data S'!AC66)</f>
        <v xml:space="preserve">11111111112020    61000000000060NOM61                    PRENOM61                 01012059  0J       000  0J       000  0J       000  0J       000         0002611201701012081                    </v>
      </c>
    </row>
    <row r="65" spans="1:1" x14ac:dyDescent="0.25">
      <c r="A65" s="18" t="str">
        <f>CONCATENATE('Data E'!C$5,'Data E'!C$7,'Data S'!B67,'Data S'!A67,'Data S'!C67,'Data S'!D67,'Data S'!E67,'Data S'!F67,'Data S'!G67,'Data S'!H67,'Data S'!I67,'Data S'!J67,"J",'Data S'!K67,'Data S'!L67,'Data S'!M67,'Data S'!N67,"J",'Data S'!O67,'Data S'!P67,'Data S'!Q67,'Data S'!R67,"J",'Data S'!S67,'Data S'!T67,'Data S'!U67,'Data S'!V67,"J",'Data S'!W67,'Data S'!X67,'Data S'!Y67,'Data S'!Z67,'Data S'!AA67,'Data S'!AB67,'Data S'!AC67)</f>
        <v xml:space="preserve">11111111112020    62000000000061NOM62                    PRENOM62                 01012060  0J       000  0J       000  0J       000  0J       000         0002611201701012082                    </v>
      </c>
    </row>
    <row r="66" spans="1:1" x14ac:dyDescent="0.25">
      <c r="A66" s="18" t="str">
        <f>CONCATENATE('Data E'!C$5,'Data E'!C$7,'Data S'!B68,'Data S'!A68,'Data S'!C68,'Data S'!D68,'Data S'!E68,'Data S'!F68,'Data S'!G68,'Data S'!H68,'Data S'!I68,'Data S'!J68,"J",'Data S'!K68,'Data S'!L68,'Data S'!M68,'Data S'!N68,"J",'Data S'!O68,'Data S'!P68,'Data S'!Q68,'Data S'!R68,"J",'Data S'!S68,'Data S'!T68,'Data S'!U68,'Data S'!V68,"J",'Data S'!W68,'Data S'!X68,'Data S'!Y68,'Data S'!Z68,'Data S'!AA68,'Data S'!AB68,'Data S'!AC68)</f>
        <v xml:space="preserve">11111111112020    63000000000062NOM63                    PRENOM63                 01012061  0J       000  0J       000  0J       000  0J       000         0002611201701012083                    </v>
      </c>
    </row>
    <row r="67" spans="1:1" x14ac:dyDescent="0.25">
      <c r="A67" s="18" t="str">
        <f>CONCATENATE('Data E'!C$5,'Data E'!C$7,'Data S'!B69,'Data S'!A69,'Data S'!C69,'Data S'!D69,'Data S'!E69,'Data S'!F69,'Data S'!G69,'Data S'!H69,'Data S'!I69,'Data S'!J69,"J",'Data S'!K69,'Data S'!L69,'Data S'!M69,'Data S'!N69,"J",'Data S'!O69,'Data S'!P69,'Data S'!Q69,'Data S'!R69,"J",'Data S'!S69,'Data S'!T69,'Data S'!U69,'Data S'!V69,"J",'Data S'!W69,'Data S'!X69,'Data S'!Y69,'Data S'!Z69,'Data S'!AA69,'Data S'!AB69,'Data S'!AC69)</f>
        <v xml:space="preserve">11111111112020    64000000000063NOM64                    PRENOM64                 01012062  0J       000  0J       000  0J       000  0J       000         0002611201701012084                    </v>
      </c>
    </row>
    <row r="68" spans="1:1" x14ac:dyDescent="0.25">
      <c r="A68" s="18" t="str">
        <f>CONCATENATE('Data E'!C$5,'Data E'!C$7,'Data S'!B70,'Data S'!A70,'Data S'!C70,'Data S'!D70,'Data S'!E70,'Data S'!F70,'Data S'!G70,'Data S'!H70,'Data S'!I70,'Data S'!J70,"J",'Data S'!K70,'Data S'!L70,'Data S'!M70,'Data S'!N70,"J",'Data S'!O70,'Data S'!P70,'Data S'!Q70,'Data S'!R70,"J",'Data S'!S70,'Data S'!T70,'Data S'!U70,'Data S'!V70,"J",'Data S'!W70,'Data S'!X70,'Data S'!Y70,'Data S'!Z70,'Data S'!AA70,'Data S'!AB70,'Data S'!AC70)</f>
        <v xml:space="preserve">11111111112020    65000000000064NOM65                    PRENOM65                 01012063  0J       000  0J       000  0J       000  0J       000         0002611201701012085                    </v>
      </c>
    </row>
    <row r="69" spans="1:1" x14ac:dyDescent="0.25">
      <c r="A69" s="18" t="str">
        <f>CONCATENATE('Data E'!C$5,'Data E'!C$7,'Data S'!B71,'Data S'!A71,'Data S'!C71,'Data S'!D71,'Data S'!E71,'Data S'!F71,'Data S'!G71,'Data S'!H71,'Data S'!I71,'Data S'!J71,"J",'Data S'!K71,'Data S'!L71,'Data S'!M71,'Data S'!N71,"J",'Data S'!O71,'Data S'!P71,'Data S'!Q71,'Data S'!R71,"J",'Data S'!S71,'Data S'!T71,'Data S'!U71,'Data S'!V71,"J",'Data S'!W71,'Data S'!X71,'Data S'!Y71,'Data S'!Z71,'Data S'!AA71,'Data S'!AB71,'Data S'!AC71)</f>
        <v xml:space="preserve">11111111112020    66000000000065NOM66                    PRENOM66                 01012064  0J       000  0J       000  0J       000  0J       000         0002611201701012086                    </v>
      </c>
    </row>
    <row r="70" spans="1:1" x14ac:dyDescent="0.25">
      <c r="A70" s="18" t="str">
        <f>CONCATENATE('Data E'!C$5,'Data E'!C$7,'Data S'!B72,'Data S'!A72,'Data S'!C72,'Data S'!D72,'Data S'!E72,'Data S'!F72,'Data S'!G72,'Data S'!H72,'Data S'!I72,'Data S'!J72,"J",'Data S'!K72,'Data S'!L72,'Data S'!M72,'Data S'!N72,"J",'Data S'!O72,'Data S'!P72,'Data S'!Q72,'Data S'!R72,"J",'Data S'!S72,'Data S'!T72,'Data S'!U72,'Data S'!V72,"J",'Data S'!W72,'Data S'!X72,'Data S'!Y72,'Data S'!Z72,'Data S'!AA72,'Data S'!AB72,'Data S'!AC72)</f>
        <v xml:space="preserve">11111111112020    67000000000066NOM67                    PRENOM67                 01012065  0J       000  0J       000  0J       000  0J       000         0002611201701012087                    </v>
      </c>
    </row>
    <row r="71" spans="1:1" x14ac:dyDescent="0.25">
      <c r="A71" s="18" t="str">
        <f>CONCATENATE('Data E'!C$5,'Data E'!C$7,'Data S'!B73,'Data S'!A73,'Data S'!C73,'Data S'!D73,'Data S'!E73,'Data S'!F73,'Data S'!G73,'Data S'!H73,'Data S'!I73,'Data S'!J73,"J",'Data S'!K73,'Data S'!L73,'Data S'!M73,'Data S'!N73,"J",'Data S'!O73,'Data S'!P73,'Data S'!Q73,'Data S'!R73,"J",'Data S'!S73,'Data S'!T73,'Data S'!U73,'Data S'!V73,"J",'Data S'!W73,'Data S'!X73,'Data S'!Y73,'Data S'!Z73,'Data S'!AA73,'Data S'!AB73,'Data S'!AC73)</f>
        <v xml:space="preserve">11111111112020    68000000000067NOM68                    PRENOM68                 01012066  0J       000  0J       000  0J       000  0J       000         0002611201701012088                    </v>
      </c>
    </row>
    <row r="72" spans="1:1" x14ac:dyDescent="0.25">
      <c r="A72" s="18" t="str">
        <f>CONCATENATE('Data E'!C$5,'Data E'!C$7,'Data S'!B74,'Data S'!A74,'Data S'!C74,'Data S'!D74,'Data S'!E74,'Data S'!F74,'Data S'!G74,'Data S'!H74,'Data S'!I74,'Data S'!J74,"J",'Data S'!K74,'Data S'!L74,'Data S'!M74,'Data S'!N74,"J",'Data S'!O74,'Data S'!P74,'Data S'!Q74,'Data S'!R74,"J",'Data S'!S74,'Data S'!T74,'Data S'!U74,'Data S'!V74,"J",'Data S'!W74,'Data S'!X74,'Data S'!Y74,'Data S'!Z74,'Data S'!AA74,'Data S'!AB74,'Data S'!AC74)</f>
        <v xml:space="preserve">11111111112020    69000000000068NOM69                    PRENOM69                 01012067  0J       000  0J       000  0J       000  0J       000         0002611201701012089                    </v>
      </c>
    </row>
    <row r="73" spans="1:1" x14ac:dyDescent="0.25">
      <c r="A73" s="18" t="str">
        <f>CONCATENATE('Data E'!C$5,'Data E'!C$7,'Data S'!B75,'Data S'!A75,'Data S'!C75,'Data S'!D75,'Data S'!E75,'Data S'!F75,'Data S'!G75,'Data S'!H75,'Data S'!I75,'Data S'!J75,"J",'Data S'!K75,'Data S'!L75,'Data S'!M75,'Data S'!N75,"J",'Data S'!O75,'Data S'!P75,'Data S'!Q75,'Data S'!R75,"J",'Data S'!S75,'Data S'!T75,'Data S'!U75,'Data S'!V75,"J",'Data S'!W75,'Data S'!X75,'Data S'!Y75,'Data S'!Z75,'Data S'!AA75,'Data S'!AB75,'Data S'!AC75)</f>
        <v xml:space="preserve">11111111112020    70000000000069NOM70                    PRENOM70                 01012068  0J       000  0J       000  0J       000  0J       000         0002611201701012090                    </v>
      </c>
    </row>
    <row r="74" spans="1:1" x14ac:dyDescent="0.25">
      <c r="A74" s="18" t="str">
        <f>CONCATENATE('Data E'!C$5,'Data E'!C$7,'Data S'!B76,'Data S'!A76,'Data S'!C76,'Data S'!D76,'Data S'!E76,'Data S'!F76,'Data S'!G76,'Data S'!H76,'Data S'!I76,'Data S'!J76,"J",'Data S'!K76,'Data S'!L76,'Data S'!M76,'Data S'!N76,"J",'Data S'!O76,'Data S'!P76,'Data S'!Q76,'Data S'!R76,"J",'Data S'!S76,'Data S'!T76,'Data S'!U76,'Data S'!V76,"J",'Data S'!W76,'Data S'!X76,'Data S'!Y76,'Data S'!Z76,'Data S'!AA76,'Data S'!AB76,'Data S'!AC76)</f>
        <v xml:space="preserve">11111111112020    71000000000070NOM71                    PRENOM71                 01012069  0J       000  0J       000  0J       000  0J       000         0002611201701012091                    </v>
      </c>
    </row>
    <row r="75" spans="1:1" x14ac:dyDescent="0.25">
      <c r="A75" s="18" t="str">
        <f>CONCATENATE('Data E'!C$5,'Data E'!C$7,'Data S'!B77,'Data S'!A77,'Data S'!C77,'Data S'!D77,'Data S'!E77,'Data S'!F77,'Data S'!G77,'Data S'!H77,'Data S'!I77,'Data S'!J77,"J",'Data S'!K77,'Data S'!L77,'Data S'!M77,'Data S'!N77,"J",'Data S'!O77,'Data S'!P77,'Data S'!Q77,'Data S'!R77,"J",'Data S'!S77,'Data S'!T77,'Data S'!U77,'Data S'!V77,"J",'Data S'!W77,'Data S'!X77,'Data S'!Y77,'Data S'!Z77,'Data S'!AA77,'Data S'!AB77,'Data S'!AC77)</f>
        <v xml:space="preserve">11111111112020    72000000000071NOM72                    PRENOM72                 01012070  0J       000  0J       000  0J       000  0J       000         0002611201701012092                    </v>
      </c>
    </row>
    <row r="76" spans="1:1" x14ac:dyDescent="0.25">
      <c r="A76" s="18" t="str">
        <f>CONCATENATE('Data E'!C$5,'Data E'!C$7,'Data S'!B78,'Data S'!A78,'Data S'!C78,'Data S'!D78,'Data S'!E78,'Data S'!F78,'Data S'!G78,'Data S'!H78,'Data S'!I78,'Data S'!J78,"J",'Data S'!K78,'Data S'!L78,'Data S'!M78,'Data S'!N78,"J",'Data S'!O78,'Data S'!P78,'Data S'!Q78,'Data S'!R78,"J",'Data S'!S78,'Data S'!T78,'Data S'!U78,'Data S'!V78,"J",'Data S'!W78,'Data S'!X78,'Data S'!Y78,'Data S'!Z78,'Data S'!AA78,'Data S'!AB78,'Data S'!AC78)</f>
        <v xml:space="preserve">11111111112020    73000000000072NOM73                    PRENOM73                 01012071  0J       000  0J       000  0J       000  0J       000         0002611201701012093                    </v>
      </c>
    </row>
    <row r="77" spans="1:1" x14ac:dyDescent="0.25">
      <c r="A77" s="18" t="str">
        <f>CONCATENATE('Data E'!C$5,'Data E'!C$7,'Data S'!B79,'Data S'!A79,'Data S'!C79,'Data S'!D79,'Data S'!E79,'Data S'!F79,'Data S'!G79,'Data S'!H79,'Data S'!I79,'Data S'!J79,"J",'Data S'!K79,'Data S'!L79,'Data S'!M79,'Data S'!N79,"J",'Data S'!O79,'Data S'!P79,'Data S'!Q79,'Data S'!R79,"J",'Data S'!S79,'Data S'!T79,'Data S'!U79,'Data S'!V79,"J",'Data S'!W79,'Data S'!X79,'Data S'!Y79,'Data S'!Z79,'Data S'!AA79,'Data S'!AB79,'Data S'!AC79)</f>
        <v xml:space="preserve">11111111112020    74000000000073NOM74                    PRENOM74                 01012072  0J       000  0J       000  0J       000  0J       000         0002611201701012094                    </v>
      </c>
    </row>
    <row r="78" spans="1:1" x14ac:dyDescent="0.25">
      <c r="A78" s="18" t="str">
        <f>CONCATENATE('Data E'!C$5,'Data E'!C$7,'Data S'!B80,'Data S'!A80,'Data S'!C80,'Data S'!D80,'Data S'!E80,'Data S'!F80,'Data S'!G80,'Data S'!H80,'Data S'!I80,'Data S'!J80,"J",'Data S'!K80,'Data S'!L80,'Data S'!M80,'Data S'!N80,"J",'Data S'!O80,'Data S'!P80,'Data S'!Q80,'Data S'!R80,"J",'Data S'!S80,'Data S'!T80,'Data S'!U80,'Data S'!V80,"J",'Data S'!W80,'Data S'!X80,'Data S'!Y80,'Data S'!Z80,'Data S'!AA80,'Data S'!AB80,'Data S'!AC80)</f>
        <v xml:space="preserve">11111111112020    75000000000074NOM75                    PRENOM75                 01012073  0J       000  0J       000  0J       000  0J       000         0002611201701012095                    </v>
      </c>
    </row>
    <row r="79" spans="1:1" x14ac:dyDescent="0.25">
      <c r="A79" s="18" t="str">
        <f>CONCATENATE('Data E'!C$5,'Data E'!C$7,'Data S'!B81,'Data S'!A81,'Data S'!C81,'Data S'!D81,'Data S'!E81,'Data S'!F81,'Data S'!G81,'Data S'!H81,'Data S'!I81,'Data S'!J81,"J",'Data S'!K81,'Data S'!L81,'Data S'!M81,'Data S'!N81,"J",'Data S'!O81,'Data S'!P81,'Data S'!Q81,'Data S'!R81,"J",'Data S'!S81,'Data S'!T81,'Data S'!U81,'Data S'!V81,"J",'Data S'!W81,'Data S'!X81,'Data S'!Y81,'Data S'!Z81,'Data S'!AA81,'Data S'!AB81,'Data S'!AC81)</f>
        <v xml:space="preserve">11111111112020    76000000000075NOM76                    PRENOM76                 01012074  0J       000  0J       000  0J       000  0J       000         0002611201701012096                    </v>
      </c>
    </row>
    <row r="80" spans="1:1" x14ac:dyDescent="0.25">
      <c r="A80" s="18" t="str">
        <f>CONCATENATE('Data E'!C$5,'Data E'!C$7,'Data S'!B82,'Data S'!A82,'Data S'!C82,'Data S'!D82,'Data S'!E82,'Data S'!F82,'Data S'!G82,'Data S'!H82,'Data S'!I82,'Data S'!J82,"J",'Data S'!K82,'Data S'!L82,'Data S'!M82,'Data S'!N82,"J",'Data S'!O82,'Data S'!P82,'Data S'!Q82,'Data S'!R82,"J",'Data S'!S82,'Data S'!T82,'Data S'!U82,'Data S'!V82,"J",'Data S'!W82,'Data S'!X82,'Data S'!Y82,'Data S'!Z82,'Data S'!AA82,'Data S'!AB82,'Data S'!AC82)</f>
        <v xml:space="preserve">11111111112020    77000000000076NOM77                    PRENOM77                 01012075  0J       000  0J       000  0J       000  0J       000         0002611201701012097                    </v>
      </c>
    </row>
    <row r="81" spans="1:1" x14ac:dyDescent="0.25">
      <c r="A81" s="18" t="str">
        <f>CONCATENATE('Data E'!C$5,'Data E'!C$7,'Data S'!B83,'Data S'!A83,'Data S'!C83,'Data S'!D83,'Data S'!E83,'Data S'!F83,'Data S'!G83,'Data S'!H83,'Data S'!I83,'Data S'!J83,"J",'Data S'!K83,'Data S'!L83,'Data S'!M83,'Data S'!N83,"J",'Data S'!O83,'Data S'!P83,'Data S'!Q83,'Data S'!R83,"J",'Data S'!S83,'Data S'!T83,'Data S'!U83,'Data S'!V83,"J",'Data S'!W83,'Data S'!X83,'Data S'!Y83,'Data S'!Z83,'Data S'!AA83,'Data S'!AB83,'Data S'!AC83)</f>
        <v xml:space="preserve">11111111112020    78000000000077NOM78                    PRENOM78                 01012076  0J       000  0J       000  0J       000  0J       000         0002611201701012098                    </v>
      </c>
    </row>
    <row r="82" spans="1:1" x14ac:dyDescent="0.25">
      <c r="A82" s="18" t="str">
        <f>CONCATENATE('Data E'!C$5,'Data E'!C$7,'Data S'!B84,'Data S'!A84,'Data S'!C84,'Data S'!D84,'Data S'!E84,'Data S'!F84,'Data S'!G84,'Data S'!H84,'Data S'!I84,'Data S'!J84,"J",'Data S'!K84,'Data S'!L84,'Data S'!M84,'Data S'!N84,"J",'Data S'!O84,'Data S'!P84,'Data S'!Q84,'Data S'!R84,"J",'Data S'!S84,'Data S'!T84,'Data S'!U84,'Data S'!V84,"J",'Data S'!W84,'Data S'!X84,'Data S'!Y84,'Data S'!Z84,'Data S'!AA84,'Data S'!AB84,'Data S'!AC84)</f>
        <v xml:space="preserve">11111111112020    79000000000078NOM79                    PRENOM79                 01012077  0J       000  0J       000  0J       000  0J       000         0002611201701012099                    </v>
      </c>
    </row>
    <row r="83" spans="1:1" x14ac:dyDescent="0.25">
      <c r="A83" s="18" t="str">
        <f>CONCATENATE('Data E'!C$5,'Data E'!C$7,'Data S'!B85,'Data S'!A85,'Data S'!C85,'Data S'!D85,'Data S'!E85,'Data S'!F85,'Data S'!G85,'Data S'!H85,'Data S'!I85,'Data S'!J85,"J",'Data S'!K85,'Data S'!L85,'Data S'!M85,'Data S'!N85,"J",'Data S'!O85,'Data S'!P85,'Data S'!Q85,'Data S'!R85,"J",'Data S'!S85,'Data S'!T85,'Data S'!U85,'Data S'!V85,"J",'Data S'!W85,'Data S'!X85,'Data S'!Y85,'Data S'!Z85,'Data S'!AA85,'Data S'!AB85,'Data S'!AC85)</f>
        <v xml:space="preserve">11111111112020    80000000000079NOM80                    PRENOM80                 01012078  0J       000  0J       000  0J       000  0J       000         0002611201701012100                    </v>
      </c>
    </row>
    <row r="84" spans="1:1" x14ac:dyDescent="0.25">
      <c r="A84" s="18" t="str">
        <f>CONCATENATE('Data E'!C$5,'Data E'!C$7,'Data S'!B86,'Data S'!A86,'Data S'!C86,'Data S'!D86,'Data S'!E86,'Data S'!F86,'Data S'!G86,'Data S'!H86,'Data S'!I86,'Data S'!J86,"J",'Data S'!K86,'Data S'!L86,'Data S'!M86,'Data S'!N86,"J",'Data S'!O86,'Data S'!P86,'Data S'!Q86,'Data S'!R86,"J",'Data S'!S86,'Data S'!T86,'Data S'!U86,'Data S'!V86,"J",'Data S'!W86,'Data S'!X86,'Data S'!Y86,'Data S'!Z86,'Data S'!AA86,'Data S'!AB86,'Data S'!AC86)</f>
        <v xml:space="preserve">11111111112020    81000000000080NOM81                    PRENOM81                 01012079  0J       000  0J       000  0J       000  0J       000         0002611201701012101                    </v>
      </c>
    </row>
    <row r="85" spans="1:1" x14ac:dyDescent="0.25">
      <c r="A85" s="18" t="str">
        <f>CONCATENATE('Data E'!C$5,'Data E'!C$7,'Data S'!B87,'Data S'!A87,'Data S'!C87,'Data S'!D87,'Data S'!E87,'Data S'!F87,'Data S'!G87,'Data S'!H87,'Data S'!I87,'Data S'!J87,"J",'Data S'!K87,'Data S'!L87,'Data S'!M87,'Data S'!N87,"J",'Data S'!O87,'Data S'!P87,'Data S'!Q87,'Data S'!R87,"J",'Data S'!S87,'Data S'!T87,'Data S'!U87,'Data S'!V87,"J",'Data S'!W87,'Data S'!X87,'Data S'!Y87,'Data S'!Z87,'Data S'!AA87,'Data S'!AB87,'Data S'!AC87)</f>
        <v xml:space="preserve">11111111112020    82000000000081NOM82                    PRENOM82                 01012080  0J       000  0J       000  0J       000  0J       000         0002611201701012102                    </v>
      </c>
    </row>
    <row r="86" spans="1:1" x14ac:dyDescent="0.25">
      <c r="A86" s="18" t="str">
        <f>CONCATENATE('Data E'!C$5,'Data E'!C$7,'Data S'!B88,'Data S'!A88,'Data S'!C88,'Data S'!D88,'Data S'!E88,'Data S'!F88,'Data S'!G88,'Data S'!H88,'Data S'!I88,'Data S'!J88,"J",'Data S'!K88,'Data S'!L88,'Data S'!M88,'Data S'!N88,"J",'Data S'!O88,'Data S'!P88,'Data S'!Q88,'Data S'!R88,"J",'Data S'!S88,'Data S'!T88,'Data S'!U88,'Data S'!V88,"J",'Data S'!W88,'Data S'!X88,'Data S'!Y88,'Data S'!Z88,'Data S'!AA88,'Data S'!AB88,'Data S'!AC88)</f>
        <v xml:space="preserve">11111111112020    83000000000082NOM83                    PRENOM83                 01012081  0J       000  0J       000  0J       000  0J       000         0002611201701012103                    </v>
      </c>
    </row>
    <row r="87" spans="1:1" x14ac:dyDescent="0.25">
      <c r="A87" s="18" t="str">
        <f>CONCATENATE('Data E'!C$5,'Data E'!C$7,'Data S'!B89,'Data S'!A89,'Data S'!C89,'Data S'!D89,'Data S'!E89,'Data S'!F89,'Data S'!G89,'Data S'!H89,'Data S'!I89,'Data S'!J89,"J",'Data S'!K89,'Data S'!L89,'Data S'!M89,'Data S'!N89,"J",'Data S'!O89,'Data S'!P89,'Data S'!Q89,'Data S'!R89,"J",'Data S'!S89,'Data S'!T89,'Data S'!U89,'Data S'!V89,"J",'Data S'!W89,'Data S'!X89,'Data S'!Y89,'Data S'!Z89,'Data S'!AA89,'Data S'!AB89,'Data S'!AC89)</f>
        <v xml:space="preserve">11111111112020    84000000000083NOM84                    PRENOM84                 01012082  0J       000  0J       000  0J       000  0J       000         0002611201701012104                    </v>
      </c>
    </row>
    <row r="88" spans="1:1" x14ac:dyDescent="0.25">
      <c r="A88" s="18" t="str">
        <f>CONCATENATE('Data E'!C$5,'Data E'!C$7,'Data S'!B90,'Data S'!A90,'Data S'!C90,'Data S'!D90,'Data S'!E90,'Data S'!F90,'Data S'!G90,'Data S'!H90,'Data S'!I90,'Data S'!J90,"J",'Data S'!K90,'Data S'!L90,'Data S'!M90,'Data S'!N90,"J",'Data S'!O90,'Data S'!P90,'Data S'!Q90,'Data S'!R90,"J",'Data S'!S90,'Data S'!T90,'Data S'!U90,'Data S'!V90,"J",'Data S'!W90,'Data S'!X90,'Data S'!Y90,'Data S'!Z90,'Data S'!AA90,'Data S'!AB90,'Data S'!AC90)</f>
        <v xml:space="preserve">11111111112020    85000000000084NOM85                    PRENOM85                 01012083  0J       000  0J       000  0J       000  0J       000         0002611201701012105                    </v>
      </c>
    </row>
    <row r="89" spans="1:1" x14ac:dyDescent="0.25">
      <c r="A89" s="18" t="str">
        <f>CONCATENATE('Data E'!C$5,'Data E'!C$7,'Data S'!B91,'Data S'!A91,'Data S'!C91,'Data S'!D91,'Data S'!E91,'Data S'!F91,'Data S'!G91,'Data S'!H91,'Data S'!I91,'Data S'!J91,"J",'Data S'!K91,'Data S'!L91,'Data S'!M91,'Data S'!N91,"J",'Data S'!O91,'Data S'!P91,'Data S'!Q91,'Data S'!R91,"J",'Data S'!S91,'Data S'!T91,'Data S'!U91,'Data S'!V91,"J",'Data S'!W91,'Data S'!X91,'Data S'!Y91,'Data S'!Z91,'Data S'!AA91,'Data S'!AB91,'Data S'!AC91)</f>
        <v xml:space="preserve">11111111112020    86000000000085NOM86                    PRENOM86                 01012084  0J       000  0J       000  0J       000  0J       000         0002611201701012106                    </v>
      </c>
    </row>
    <row r="90" spans="1:1" x14ac:dyDescent="0.25">
      <c r="A90" s="18" t="str">
        <f>CONCATENATE('Data E'!C$5,'Data E'!C$7,'Data S'!B92,'Data S'!A92,'Data S'!C92,'Data S'!D92,'Data S'!E92,'Data S'!F92,'Data S'!G92,'Data S'!H92,'Data S'!I92,'Data S'!J92,"J",'Data S'!K92,'Data S'!L92,'Data S'!M92,'Data S'!N92,"J",'Data S'!O92,'Data S'!P92,'Data S'!Q92,'Data S'!R92,"J",'Data S'!S92,'Data S'!T92,'Data S'!U92,'Data S'!V92,"J",'Data S'!W92,'Data S'!X92,'Data S'!Y92,'Data S'!Z92,'Data S'!AA92,'Data S'!AB92,'Data S'!AC92)</f>
        <v xml:space="preserve">11111111112020    87000000000086NOM87                    PRENOM87                 01012085  0J       000  0J       000  0J       000  0J       000         0002611201701012107                    </v>
      </c>
    </row>
    <row r="91" spans="1:1" x14ac:dyDescent="0.25">
      <c r="A91" s="18" t="str">
        <f>CONCATENATE('Data E'!C$5,'Data E'!C$7,'Data S'!B93,'Data S'!A93,'Data S'!C93,'Data S'!D93,'Data S'!E93,'Data S'!F93,'Data S'!G93,'Data S'!H93,'Data S'!I93,'Data S'!J93,"J",'Data S'!K93,'Data S'!L93,'Data S'!M93,'Data S'!N93,"J",'Data S'!O93,'Data S'!P93,'Data S'!Q93,'Data S'!R93,"J",'Data S'!S93,'Data S'!T93,'Data S'!U93,'Data S'!V93,"J",'Data S'!W93,'Data S'!X93,'Data S'!Y93,'Data S'!Z93,'Data S'!AA93,'Data S'!AB93,'Data S'!AC93)</f>
        <v xml:space="preserve">11111111112020    88000000000087NOM88                    PRENOM88                 01012086  0J       000  0J       000  0J       000  0J       000         0002611201701012108                    </v>
      </c>
    </row>
    <row r="92" spans="1:1" x14ac:dyDescent="0.25">
      <c r="A92" s="18" t="str">
        <f>CONCATENATE('Data E'!C$5,'Data E'!C$7,'Data S'!B94,'Data S'!A94,'Data S'!C94,'Data S'!D94,'Data S'!E94,'Data S'!F94,'Data S'!G94,'Data S'!H94,'Data S'!I94,'Data S'!J94,"J",'Data S'!K94,'Data S'!L94,'Data S'!M94,'Data S'!N94,"J",'Data S'!O94,'Data S'!P94,'Data S'!Q94,'Data S'!R94,"J",'Data S'!S94,'Data S'!T94,'Data S'!U94,'Data S'!V94,"J",'Data S'!W94,'Data S'!X94,'Data S'!Y94,'Data S'!Z94,'Data S'!AA94,'Data S'!AB94,'Data S'!AC94)</f>
        <v xml:space="preserve">11111111112020    89000000000088NOM89                    PRENOM89                 01012087  0J       000  0J       000  0J       000  0J       000         0002611201701012109                    </v>
      </c>
    </row>
    <row r="93" spans="1:1" x14ac:dyDescent="0.25">
      <c r="A93" s="18" t="str">
        <f>CONCATENATE('Data E'!C$5,'Data E'!C$7,'Data S'!B95,'Data S'!A95,'Data S'!C95,'Data S'!D95,'Data S'!E95,'Data S'!F95,'Data S'!G95,'Data S'!H95,'Data S'!I95,'Data S'!J95,"J",'Data S'!K95,'Data S'!L95,'Data S'!M95,'Data S'!N95,"J",'Data S'!O95,'Data S'!P95,'Data S'!Q95,'Data S'!R95,"J",'Data S'!S95,'Data S'!T95,'Data S'!U95,'Data S'!V95,"J",'Data S'!W95,'Data S'!X95,'Data S'!Y95,'Data S'!Z95,'Data S'!AA95,'Data S'!AB95,'Data S'!AC95)</f>
        <v xml:space="preserve">11111111112020    90000000000089NOM90                    PRENOM90                 01012088  0J       000  0J       000  0J       000  0J       000         0002611201701012110                    </v>
      </c>
    </row>
    <row r="94" spans="1:1" x14ac:dyDescent="0.25">
      <c r="A94" s="18" t="str">
        <f>CONCATENATE('Data E'!C$5,'Data E'!C$7,'Data S'!B96,'Data S'!A96,'Data S'!C96,'Data S'!D96,'Data S'!E96,'Data S'!F96,'Data S'!G96,'Data S'!H96,'Data S'!I96,'Data S'!J96,"J",'Data S'!K96,'Data S'!L96,'Data S'!M96,'Data S'!N96,"J",'Data S'!O96,'Data S'!P96,'Data S'!Q96,'Data S'!R96,"J",'Data S'!S96,'Data S'!T96,'Data S'!U96,'Data S'!V96,"J",'Data S'!W96,'Data S'!X96,'Data S'!Y96,'Data S'!Z96,'Data S'!AA96,'Data S'!AB96,'Data S'!AC96)</f>
        <v xml:space="preserve">11111111112020    91000000000090NOM91                    PRENOM91                 01012089  0J       000  0J       000  0J       000  0J       000         0002611201701012111                    </v>
      </c>
    </row>
    <row r="95" spans="1:1" x14ac:dyDescent="0.25">
      <c r="A95" s="18" t="str">
        <f>CONCATENATE('Data E'!C$5,'Data E'!C$7,'Data S'!B97,'Data S'!A97,'Data S'!C97,'Data S'!D97,'Data S'!E97,'Data S'!F97,'Data S'!G97,'Data S'!H97,'Data S'!I97,'Data S'!J97,"J",'Data S'!K97,'Data S'!L97,'Data S'!M97,'Data S'!N97,"J",'Data S'!O97,'Data S'!P97,'Data S'!Q97,'Data S'!R97,"J",'Data S'!S97,'Data S'!T97,'Data S'!U97,'Data S'!V97,"J",'Data S'!W97,'Data S'!X97,'Data S'!Y97,'Data S'!Z97,'Data S'!AA97,'Data S'!AB97,'Data S'!AC97)</f>
        <v xml:space="preserve">11111111112020    92000000000091NOM92                    PRENOM92                 01012090  0J       000  0J       000  0J       000  0J       000         0002611201701012112                    </v>
      </c>
    </row>
    <row r="96" spans="1:1" x14ac:dyDescent="0.25">
      <c r="A96" s="18" t="str">
        <f>CONCATENATE('Data E'!C$5,'Data E'!C$7,'Data S'!B98,'Data S'!A98,'Data S'!C98,'Data S'!D98,'Data S'!E98,'Data S'!F98,'Data S'!G98,'Data S'!H98,'Data S'!I98,'Data S'!J98,"J",'Data S'!K98,'Data S'!L98,'Data S'!M98,'Data S'!N98,"J",'Data S'!O98,'Data S'!P98,'Data S'!Q98,'Data S'!R98,"J",'Data S'!S98,'Data S'!T98,'Data S'!U98,'Data S'!V98,"J",'Data S'!W98,'Data S'!X98,'Data S'!Y98,'Data S'!Z98,'Data S'!AA98,'Data S'!AB98,'Data S'!AC98)</f>
        <v xml:space="preserve">11111111112020    93000000000092NOM93                    PRENOM93                 01012091  0J       000  0J       000  0J       000  0J       000         0002611201701012113                    </v>
      </c>
    </row>
    <row r="97" spans="1:1" x14ac:dyDescent="0.25">
      <c r="A97" s="18" t="str">
        <f>CONCATENATE('Data E'!C$5,'Data E'!C$7,'Data S'!B99,'Data S'!A99,'Data S'!C99,'Data S'!D99,'Data S'!E99,'Data S'!F99,'Data S'!G99,'Data S'!H99,'Data S'!I99,'Data S'!J99,"J",'Data S'!K99,'Data S'!L99,'Data S'!M99,'Data S'!N99,"J",'Data S'!O99,'Data S'!P99,'Data S'!Q99,'Data S'!R99,"J",'Data S'!S99,'Data S'!T99,'Data S'!U99,'Data S'!V99,"J",'Data S'!W99,'Data S'!X99,'Data S'!Y99,'Data S'!Z99,'Data S'!AA99,'Data S'!AB99,'Data S'!AC99)</f>
        <v xml:space="preserve">11111111112020    94000000000093NOM94                    PRENOM94                 01012092  0J       000  0J       000  0J       000  0J       000         0002611201701012114                    </v>
      </c>
    </row>
    <row r="98" spans="1:1" x14ac:dyDescent="0.25">
      <c r="A98" s="18" t="str">
        <f>CONCATENATE('Data E'!C$5,'Data E'!C$7,'Data S'!B100,'Data S'!A100,'Data S'!C100,'Data S'!D100,'Data S'!E100,'Data S'!F100,'Data S'!G100,'Data S'!H100,'Data S'!I100,'Data S'!J100,"J",'Data S'!K100,'Data S'!L100,'Data S'!M100,'Data S'!N100,"J",'Data S'!O100,'Data S'!P100,'Data S'!Q100,'Data S'!R100,"J",'Data S'!S100,'Data S'!T100,'Data S'!U100,'Data S'!V100,"J",'Data S'!W100,'Data S'!X100,'Data S'!Y100,'Data S'!Z100,'Data S'!AA100,'Data S'!AB100,'Data S'!AC100)</f>
        <v xml:space="preserve">11111111112020    95000000000094NOM95                    PRENOM95                 01012093  0J       000  0J       000  0J       000  0J       000         0002611201701012115                    </v>
      </c>
    </row>
    <row r="99" spans="1:1" x14ac:dyDescent="0.25">
      <c r="A99" s="18" t="str">
        <f>CONCATENATE('Data E'!C$5,'Data E'!C$7,'Data S'!B101,'Data S'!A101,'Data S'!C101,'Data S'!D101,'Data S'!E101,'Data S'!F101,'Data S'!G101,'Data S'!H101,'Data S'!I101,'Data S'!J101,"J",'Data S'!K101,'Data S'!L101,'Data S'!M101,'Data S'!N101,"J",'Data S'!O101,'Data S'!P101,'Data S'!Q101,'Data S'!R101,"J",'Data S'!S101,'Data S'!T101,'Data S'!U101,'Data S'!V101,"J",'Data S'!W101,'Data S'!X101,'Data S'!Y101,'Data S'!Z101,'Data S'!AA101,'Data S'!AB101,'Data S'!AC101)</f>
        <v xml:space="preserve">11111111112020    96000000000095NOM96                    PRENOM96                 01012094  0J       000  0J       000  0J       000  0J       000         0002611201701012116                    </v>
      </c>
    </row>
    <row r="100" spans="1:1" x14ac:dyDescent="0.25">
      <c r="A100" s="18" t="str">
        <f>CONCATENATE('Data E'!C$5,'Data E'!C$7,'Data S'!B102,'Data S'!A102,'Data S'!C102,'Data S'!D102,'Data S'!E102,'Data S'!F102,'Data S'!G102,'Data S'!H102,'Data S'!I102,'Data S'!J102,"J",'Data S'!K102,'Data S'!L102,'Data S'!M102,'Data S'!N102,"J",'Data S'!O102,'Data S'!P102,'Data S'!Q102,'Data S'!R102,"J",'Data S'!S102,'Data S'!T102,'Data S'!U102,'Data S'!V102,"J",'Data S'!W102,'Data S'!X102,'Data S'!Y102,'Data S'!Z102,'Data S'!AA102,'Data S'!AB102,'Data S'!AC102)</f>
        <v xml:space="preserve">11111111112020    97000000000096NOM97                    PRENOM97                 01012095  0J       000  0J       000  0J       000  0J       000         0002611201701012117                    </v>
      </c>
    </row>
    <row r="101" spans="1:1" x14ac:dyDescent="0.25">
      <c r="A101" s="18" t="str">
        <f>CONCATENATE('Data E'!C$5,'Data E'!C$7,'Data S'!B103,'Data S'!A103,'Data S'!C103,'Data S'!D103,'Data S'!E103,'Data S'!F103,'Data S'!G103,'Data S'!H103,'Data S'!I103,'Data S'!J103,"J",'Data S'!K103,'Data S'!L103,'Data S'!M103,'Data S'!N103,"J",'Data S'!O103,'Data S'!P103,'Data S'!Q103,'Data S'!R103,"J",'Data S'!S103,'Data S'!T103,'Data S'!U103,'Data S'!V103,"J",'Data S'!W103,'Data S'!X103,'Data S'!Y103,'Data S'!Z103,'Data S'!AA103,'Data S'!AB103,'Data S'!AC103)</f>
        <v xml:space="preserve">11111111112020    98000000000097NOM98                    PRENOM98                 01012096  0J       000  0J       000  0J       000  0J       000         0002611201701012118                    </v>
      </c>
    </row>
    <row r="102" spans="1:1" x14ac:dyDescent="0.25">
      <c r="A102" s="18" t="str">
        <f>CONCATENATE('Data E'!C$5,'Data E'!C$7,'Data S'!B104,'Data S'!A104,'Data S'!C104,'Data S'!D104,'Data S'!E104,'Data S'!F104,'Data S'!G104,'Data S'!H104,'Data S'!I104,'Data S'!J104,"J",'Data S'!K104,'Data S'!L104,'Data S'!M104,'Data S'!N104,"J",'Data S'!O104,'Data S'!P104,'Data S'!Q104,'Data S'!R104,"J",'Data S'!S104,'Data S'!T104,'Data S'!U104,'Data S'!V104,"J",'Data S'!W104,'Data S'!X104,'Data S'!Y104,'Data S'!Z104,'Data S'!AA104,'Data S'!AB104,'Data S'!AC104)</f>
        <v xml:space="preserve">11111111112020    99000000000098NOM99                    PRENOM99                 01012097  0J       000  0J       000  0J       000  0J       000         0002611201701012119                    </v>
      </c>
    </row>
    <row r="103" spans="1:1" x14ac:dyDescent="0.25">
      <c r="A103" s="18" t="str">
        <f>CONCATENATE('Data E'!C$5,'Data E'!C$7,'Data S'!B105,'Data S'!A105,'Data S'!C105,'Data S'!D105,'Data S'!E105,'Data S'!F105,'Data S'!G105,'Data S'!H105,'Data S'!I105,'Data S'!J105,"J",'Data S'!K105,'Data S'!L105,'Data S'!M105,'Data S'!N105,"J",'Data S'!O105,'Data S'!P105,'Data S'!Q105,'Data S'!R105,"J",'Data S'!S105,'Data S'!T105,'Data S'!U105,'Data S'!V105,"J",'Data S'!W105,'Data S'!X105,'Data S'!Y105,'Data S'!Z105,'Data S'!AA105,'Data S'!AB105,'Data S'!AC105)</f>
        <v xml:space="preserve">11111111112020   100000000000099NOM100                   PRENOM100                01012098  0J       000  0J       000  0J       000  0J       000         0002611201701012120                    </v>
      </c>
    </row>
    <row r="104" spans="1:1" x14ac:dyDescent="0.25">
      <c r="A104" s="18" t="str">
        <f>CONCATENATE('Data E'!C$5,'Data E'!C$7,'Data S'!B106,'Data S'!A106,'Data S'!C106,'Data S'!D106,'Data S'!E106,'Data S'!F106,'Data S'!G106,'Data S'!H106,'Data S'!I106,'Data S'!J106,"J",'Data S'!K106,'Data S'!L106,'Data S'!M106,'Data S'!N106,"J",'Data S'!O106,'Data S'!P106,'Data S'!Q106,'Data S'!R106,"J",'Data S'!S106,'Data S'!T106,'Data S'!U106,'Data S'!V106,"J",'Data S'!W106,'Data S'!X106,'Data S'!Y106,'Data S'!Z106,'Data S'!AA106,'Data S'!AB106,'Data S'!AC106)</f>
        <v xml:space="preserve">11111111112020   101000000000100NOM101                   PRENOM101                01012099  0J       000  0J       000  0J       000  0J       000         0002611201701012121                    </v>
      </c>
    </row>
    <row r="105" spans="1:1" x14ac:dyDescent="0.25">
      <c r="A105" s="18" t="str">
        <f>CONCATENATE('Data E'!C$5,'Data E'!C$7,'Data S'!B107,'Data S'!A107,'Data S'!C107,'Data S'!D107,'Data S'!E107,'Data S'!F107,'Data S'!G107,'Data S'!H107,'Data S'!I107,'Data S'!J107,"J",'Data S'!K107,'Data S'!L107,'Data S'!M107,'Data S'!N107,"J",'Data S'!O107,'Data S'!P107,'Data S'!Q107,'Data S'!R107,"J",'Data S'!S107,'Data S'!T107,'Data S'!U107,'Data S'!V107,"J",'Data S'!W107,'Data S'!X107,'Data S'!Y107,'Data S'!Z107,'Data S'!AA107,'Data S'!AB107,'Data S'!AC107)</f>
        <v xml:space="preserve">11111111112020   102000000000101NOM102                   PRENOM102                01012100  0J       000  0J       000  0J       000  0J       000         0002611201701012122                    </v>
      </c>
    </row>
    <row r="106" spans="1:1" x14ac:dyDescent="0.25">
      <c r="A106" s="18" t="str">
        <f>CONCATENATE('Data E'!C$5,'Data E'!C$7,'Data S'!B108,'Data S'!A108,'Data S'!C108,'Data S'!D108,'Data S'!E108,'Data S'!F108,'Data S'!G108,'Data S'!H108,'Data S'!I108,'Data S'!J108,"J",'Data S'!K108,'Data S'!L108,'Data S'!M108,'Data S'!N108,"J",'Data S'!O108,'Data S'!P108,'Data S'!Q108,'Data S'!R108,"J",'Data S'!S108,'Data S'!T108,'Data S'!U108,'Data S'!V108,"J",'Data S'!W108,'Data S'!X108,'Data S'!Y108,'Data S'!Z108,'Data S'!AA108,'Data S'!AB108,'Data S'!AC108)</f>
        <v xml:space="preserve">11111111112020   103000000000102NOM103                   PRENOM103                01012101  0J       000  0J       000  0J       000  0J       000         0002611201701012123                    </v>
      </c>
    </row>
    <row r="107" spans="1:1" x14ac:dyDescent="0.25">
      <c r="A107" s="18" t="str">
        <f>CONCATENATE('Data E'!C$5,'Data E'!C$7,'Data S'!B109,'Data S'!A109,'Data S'!C109,'Data S'!D109,'Data S'!E109,'Data S'!F109,'Data S'!G109,'Data S'!H109,'Data S'!I109,'Data S'!J109,"J",'Data S'!K109,'Data S'!L109,'Data S'!M109,'Data S'!N109,"J",'Data S'!O109,'Data S'!P109,'Data S'!Q109,'Data S'!R109,"J",'Data S'!S109,'Data S'!T109,'Data S'!U109,'Data S'!V109,"J",'Data S'!W109,'Data S'!X109,'Data S'!Y109,'Data S'!Z109,'Data S'!AA109,'Data S'!AB109,'Data S'!AC109)</f>
        <v xml:space="preserve">11111111112020   104000000000103NOM104                   PRENOM104                01012102  0J       000  0J       000  0J       000  0J       000         0002611201701012124                    </v>
      </c>
    </row>
    <row r="108" spans="1:1" x14ac:dyDescent="0.25">
      <c r="A108" s="18" t="str">
        <f>CONCATENATE('Data E'!C$5,'Data E'!C$7,'Data S'!B110,'Data S'!A110,'Data S'!C110,'Data S'!D110,'Data S'!E110,'Data S'!F110,'Data S'!G110,'Data S'!H110,'Data S'!I110,'Data S'!J110,"J",'Data S'!K110,'Data S'!L110,'Data S'!M110,'Data S'!N110,"J",'Data S'!O110,'Data S'!P110,'Data S'!Q110,'Data S'!R110,"J",'Data S'!S110,'Data S'!T110,'Data S'!U110,'Data S'!V110,"J",'Data S'!W110,'Data S'!X110,'Data S'!Y110,'Data S'!Z110,'Data S'!AA110,'Data S'!AB110,'Data S'!AC110)</f>
        <v xml:space="preserve">11111111112020   105000000000104NOM105                   PRENOM105                01012103  0J       000  0J       000  0J       000  0J       000         0002611201701012125                    </v>
      </c>
    </row>
    <row r="109" spans="1:1" x14ac:dyDescent="0.25">
      <c r="A109" s="18" t="str">
        <f>CONCATENATE('Data E'!C$5,'Data E'!C$7,'Data S'!B111,'Data S'!A111,'Data S'!C111,'Data S'!D111,'Data S'!E111,'Data S'!F111,'Data S'!G111,'Data S'!H111,'Data S'!I111,'Data S'!J111,"J",'Data S'!K111,'Data S'!L111,'Data S'!M111,'Data S'!N111,"J",'Data S'!O111,'Data S'!P111,'Data S'!Q111,'Data S'!R111,"J",'Data S'!S111,'Data S'!T111,'Data S'!U111,'Data S'!V111,"J",'Data S'!W111,'Data S'!X111,'Data S'!Y111,'Data S'!Z111,'Data S'!AA111,'Data S'!AB111,'Data S'!AC111)</f>
        <v xml:space="preserve">11111111112020   106000000000105NOM106                   PRENOM106                01012104  0J       000  0J       000  0J       000  0J       000         0002611201701012126                    </v>
      </c>
    </row>
    <row r="110" spans="1:1" x14ac:dyDescent="0.25">
      <c r="A110" s="18" t="str">
        <f>CONCATENATE('Data E'!C$5,'Data E'!C$7,'Data S'!B112,'Data S'!A112,'Data S'!C112,'Data S'!D112,'Data S'!E112,'Data S'!F112,'Data S'!G112,'Data S'!H112,'Data S'!I112,'Data S'!J112,"J",'Data S'!K112,'Data S'!L112,'Data S'!M112,'Data S'!N112,"J",'Data S'!O112,'Data S'!P112,'Data S'!Q112,'Data S'!R112,"J",'Data S'!S112,'Data S'!T112,'Data S'!U112,'Data S'!V112,"J",'Data S'!W112,'Data S'!X112,'Data S'!Y112,'Data S'!Z112,'Data S'!AA112,'Data S'!AB112,'Data S'!AC112)</f>
        <v xml:space="preserve">11111111112020   107000000000106NOM107                   PRENOM107                01012105  0J       000  0J       000  0J       000  0J       000         0002611201701012127                    </v>
      </c>
    </row>
    <row r="111" spans="1:1" x14ac:dyDescent="0.25">
      <c r="A111" s="18" t="str">
        <f>CONCATENATE('Data E'!C$5,'Data E'!C$7,'Data S'!B113,'Data S'!A113,'Data S'!C113,'Data S'!D113,'Data S'!E113,'Data S'!F113,'Data S'!G113,'Data S'!H113,'Data S'!I113,'Data S'!J113,"J",'Data S'!K113,'Data S'!L113,'Data S'!M113,'Data S'!N113,"J",'Data S'!O113,'Data S'!P113,'Data S'!Q113,'Data S'!R113,"J",'Data S'!S113,'Data S'!T113,'Data S'!U113,'Data S'!V113,"J",'Data S'!W113,'Data S'!X113,'Data S'!Y113,'Data S'!Z113,'Data S'!AA113,'Data S'!AB113,'Data S'!AC113)</f>
        <v xml:space="preserve">11111111112020   108000000000107NOM108                   PRENOM108                01012106  0J       000  0J       000  0J       000  0J       000         0002611201701012128                    </v>
      </c>
    </row>
    <row r="112" spans="1:1" x14ac:dyDescent="0.25">
      <c r="A112" s="18" t="str">
        <f>CONCATENATE('Data E'!C$5,'Data E'!C$7,'Data S'!B114,'Data S'!A114,'Data S'!C114,'Data S'!D114,'Data S'!E114,'Data S'!F114,'Data S'!G114,'Data S'!H114,'Data S'!I114,'Data S'!J114,"J",'Data S'!K114,'Data S'!L114,'Data S'!M114,'Data S'!N114,"J",'Data S'!O114,'Data S'!P114,'Data S'!Q114,'Data S'!R114,"J",'Data S'!S114,'Data S'!T114,'Data S'!U114,'Data S'!V114,"J",'Data S'!W114,'Data S'!X114,'Data S'!Y114,'Data S'!Z114,'Data S'!AA114,'Data S'!AB114,'Data S'!AC114)</f>
        <v xml:space="preserve">11111111112020   109000000000108NOM109                   PRENOM109                01012107  0J       000  0J       000  0J       000  0J       000         0002611201701012129                    </v>
      </c>
    </row>
    <row r="113" spans="1:1" x14ac:dyDescent="0.25">
      <c r="A113" s="18" t="str">
        <f>CONCATENATE('Data E'!C$5,'Data E'!C$7,'Data S'!B115,'Data S'!A115,'Data S'!C115,'Data S'!D115,'Data S'!E115,'Data S'!F115,'Data S'!G115,'Data S'!H115,'Data S'!I115,'Data S'!J115,"J",'Data S'!K115,'Data S'!L115,'Data S'!M115,'Data S'!N115,"J",'Data S'!O115,'Data S'!P115,'Data S'!Q115,'Data S'!R115,"J",'Data S'!S115,'Data S'!T115,'Data S'!U115,'Data S'!V115,"J",'Data S'!W115,'Data S'!X115,'Data S'!Y115,'Data S'!Z115,'Data S'!AA115,'Data S'!AB115,'Data S'!AC115)</f>
        <v xml:space="preserve">11111111112020   110000000000109NOM110                   PRENOM110                01012108  0J       000  0J       000  0J       000  0J       000         0002611201701012130                    </v>
      </c>
    </row>
    <row r="114" spans="1:1" x14ac:dyDescent="0.25">
      <c r="A114" s="18" t="str">
        <f>CONCATENATE('Data E'!C$5,'Data E'!C$7,'Data S'!B116,'Data S'!A116,'Data S'!C116,'Data S'!D116,'Data S'!E116,'Data S'!F116,'Data S'!G116,'Data S'!H116,'Data S'!I116,'Data S'!J116,"J",'Data S'!K116,'Data S'!L116,'Data S'!M116,'Data S'!N116,"J",'Data S'!O116,'Data S'!P116,'Data S'!Q116,'Data S'!R116,"J",'Data S'!S116,'Data S'!T116,'Data S'!U116,'Data S'!V116,"J",'Data S'!W116,'Data S'!X116,'Data S'!Y116,'Data S'!Z116,'Data S'!AA116,'Data S'!AB116,'Data S'!AC116)</f>
        <v xml:space="preserve">11111111112020   111000000000110NOM111                   PRENOM111                01012109  0J       000  0J       000  0J       000  0J       000         0002611201701012131                    </v>
      </c>
    </row>
    <row r="115" spans="1:1" x14ac:dyDescent="0.25">
      <c r="A115" s="18" t="str">
        <f>CONCATENATE('Data E'!C$5,'Data E'!C$7,'Data S'!B117,'Data S'!A117,'Data S'!C117,'Data S'!D117,'Data S'!E117,'Data S'!F117,'Data S'!G117,'Data S'!H117,'Data S'!I117,'Data S'!J117,"J",'Data S'!K117,'Data S'!L117,'Data S'!M117,'Data S'!N117,"J",'Data S'!O117,'Data S'!P117,'Data S'!Q117,'Data S'!R117,"J",'Data S'!S117,'Data S'!T117,'Data S'!U117,'Data S'!V117,"J",'Data S'!W117,'Data S'!X117,'Data S'!Y117,'Data S'!Z117,'Data S'!AA117,'Data S'!AB117,'Data S'!AC117)</f>
        <v xml:space="preserve">11111111112020   112000000000111NOM112                   PRENOM112                01012110  0J       000  0J       000  0J       000  0J       000         0002611201701012132                    </v>
      </c>
    </row>
    <row r="116" spans="1:1" x14ac:dyDescent="0.25">
      <c r="A116" s="18" t="str">
        <f>CONCATENATE('Data E'!C$5,'Data E'!C$7,'Data S'!B118,'Data S'!A118,'Data S'!C118,'Data S'!D118,'Data S'!E118,'Data S'!F118,'Data S'!G118,'Data S'!H118,'Data S'!I118,'Data S'!J118,"J",'Data S'!K118,'Data S'!L118,'Data S'!M118,'Data S'!N118,"J",'Data S'!O118,'Data S'!P118,'Data S'!Q118,'Data S'!R118,"J",'Data S'!S118,'Data S'!T118,'Data S'!U118,'Data S'!V118,"J",'Data S'!W118,'Data S'!X118,'Data S'!Y118,'Data S'!Z118,'Data S'!AA118,'Data S'!AB118,'Data S'!AC118)</f>
        <v xml:space="preserve">11111111112020   113000000000112NOM113                   PRENOM113                01012111  0J       000  0J       000  0J       000  0J       000         0002611201701012133                    </v>
      </c>
    </row>
    <row r="117" spans="1:1" x14ac:dyDescent="0.25">
      <c r="A117" s="18" t="str">
        <f>CONCATENATE('Data E'!C$5,'Data E'!C$7,'Data S'!B119,'Data S'!A119,'Data S'!C119,'Data S'!D119,'Data S'!E119,'Data S'!F119,'Data S'!G119,'Data S'!H119,'Data S'!I119,'Data S'!J119,"J",'Data S'!K119,'Data S'!L119,'Data S'!M119,'Data S'!N119,"J",'Data S'!O119,'Data S'!P119,'Data S'!Q119,'Data S'!R119,"J",'Data S'!S119,'Data S'!T119,'Data S'!U119,'Data S'!V119,"J",'Data S'!W119,'Data S'!X119,'Data S'!Y119,'Data S'!Z119,'Data S'!AA119,'Data S'!AB119,'Data S'!AC119)</f>
        <v xml:space="preserve">11111111112020   114000000000113NOM114                   PRENOM114                01012112  0J       000  0J       000  0J       000  0J       000         0002611201701012134                    </v>
      </c>
    </row>
    <row r="118" spans="1:1" x14ac:dyDescent="0.25">
      <c r="A118" s="18" t="str">
        <f>CONCATENATE('Data E'!C$5,'Data E'!C$7,'Data S'!B120,'Data S'!A120,'Data S'!C120,'Data S'!D120,'Data S'!E120,'Data S'!F120,'Data S'!G120,'Data S'!H120,'Data S'!I120,'Data S'!J120,"J",'Data S'!K120,'Data S'!L120,'Data S'!M120,'Data S'!N120,"J",'Data S'!O120,'Data S'!P120,'Data S'!Q120,'Data S'!R120,"J",'Data S'!S120,'Data S'!T120,'Data S'!U120,'Data S'!V120,"J",'Data S'!W120,'Data S'!X120,'Data S'!Y120,'Data S'!Z120,'Data S'!AA120,'Data S'!AB120,'Data S'!AC120)</f>
        <v xml:space="preserve">11111111112020   115000000000114NOM115                   PRENOM115                01012113  0J       000  0J       000  0J       000  0J       000         0002611201701012135                    </v>
      </c>
    </row>
    <row r="119" spans="1:1" x14ac:dyDescent="0.25">
      <c r="A119" s="18" t="str">
        <f>CONCATENATE('Data E'!C$5,'Data E'!C$7,'Data S'!B121,'Data S'!A121,'Data S'!C121,'Data S'!D121,'Data S'!E121,'Data S'!F121,'Data S'!G121,'Data S'!H121,'Data S'!I121,'Data S'!J121,"J",'Data S'!K121,'Data S'!L121,'Data S'!M121,'Data S'!N121,"J",'Data S'!O121,'Data S'!P121,'Data S'!Q121,'Data S'!R121,"J",'Data S'!S121,'Data S'!T121,'Data S'!U121,'Data S'!V121,"J",'Data S'!W121,'Data S'!X121,'Data S'!Y121,'Data S'!Z121,'Data S'!AA121,'Data S'!AB121,'Data S'!AC121)</f>
        <v xml:space="preserve">11111111112020   116000000000115NOM116                   PRENOM116                01012114  0J       000  0J       000  0J       000  0J       000         0002611201701012136                    </v>
      </c>
    </row>
    <row r="120" spans="1:1" x14ac:dyDescent="0.25">
      <c r="A120" s="18" t="str">
        <f>CONCATENATE('Data E'!C$5,'Data E'!C$7,'Data S'!B122,'Data S'!A122,'Data S'!C122,'Data S'!D122,'Data S'!E122,'Data S'!F122,'Data S'!G122,'Data S'!H122,'Data S'!I122,'Data S'!J122,"J",'Data S'!K122,'Data S'!L122,'Data S'!M122,'Data S'!N122,"J",'Data S'!O122,'Data S'!P122,'Data S'!Q122,'Data S'!R122,"J",'Data S'!S122,'Data S'!T122,'Data S'!U122,'Data S'!V122,"J",'Data S'!W122,'Data S'!X122,'Data S'!Y122,'Data S'!Z122,'Data S'!AA122,'Data S'!AB122,'Data S'!AC122)</f>
        <v xml:space="preserve">11111111112020   117000000000116NOM117                   PRENOM117                01012115  0J       000  0J       000  0J       000  0J       000         0002611201701012137                    </v>
      </c>
    </row>
    <row r="121" spans="1:1" x14ac:dyDescent="0.25">
      <c r="A121" s="18" t="str">
        <f>CONCATENATE('Data E'!C$5,'Data E'!C$7,'Data S'!B123,'Data S'!A123,'Data S'!C123,'Data S'!D123,'Data S'!E123,'Data S'!F123,'Data S'!G123,'Data S'!H123,'Data S'!I123,'Data S'!J123,"J",'Data S'!K123,'Data S'!L123,'Data S'!M123,'Data S'!N123,"J",'Data S'!O123,'Data S'!P123,'Data S'!Q123,'Data S'!R123,"J",'Data S'!S123,'Data S'!T123,'Data S'!U123,'Data S'!V123,"J",'Data S'!W123,'Data S'!X123,'Data S'!Y123,'Data S'!Z123,'Data S'!AA123,'Data S'!AB123,'Data S'!AC123)</f>
        <v xml:space="preserve">11111111112020   118000000000117NOM118                   PRENOM118                01012116  0J       000  0J       000  0J       000  0J       000         0002611201701012138                    </v>
      </c>
    </row>
    <row r="122" spans="1:1" x14ac:dyDescent="0.25">
      <c r="A122" s="18" t="str">
        <f>CONCATENATE('Data E'!C$5,'Data E'!C$7,'Data S'!B124,'Data S'!A124,'Data S'!C124,'Data S'!D124,'Data S'!E124,'Data S'!F124,'Data S'!G124,'Data S'!H124,'Data S'!I124,'Data S'!J124,"J",'Data S'!K124,'Data S'!L124,'Data S'!M124,'Data S'!N124,"J",'Data S'!O124,'Data S'!P124,'Data S'!Q124,'Data S'!R124,"J",'Data S'!S124,'Data S'!T124,'Data S'!U124,'Data S'!V124,"J",'Data S'!W124,'Data S'!X124,'Data S'!Y124,'Data S'!Z124,'Data S'!AA124,'Data S'!AB124,'Data S'!AC124)</f>
        <v xml:space="preserve">11111111112020   119000000000118NOM119                   PRENOM119                01012117  0J       000  0J       000  0J       000  0J       000         0002611201701012139                    </v>
      </c>
    </row>
    <row r="123" spans="1:1" x14ac:dyDescent="0.25">
      <c r="A123" s="18" t="str">
        <f>CONCATENATE('Data E'!C$5,'Data E'!C$7,'Data S'!B125,'Data S'!A125,'Data S'!C125,'Data S'!D125,'Data S'!E125,'Data S'!F125,'Data S'!G125,'Data S'!H125,'Data S'!I125,'Data S'!J125,"J",'Data S'!K125,'Data S'!L125,'Data S'!M125,'Data S'!N125,"J",'Data S'!O125,'Data S'!P125,'Data S'!Q125,'Data S'!R125,"J",'Data S'!S125,'Data S'!T125,'Data S'!U125,'Data S'!V125,"J",'Data S'!W125,'Data S'!X125,'Data S'!Y125,'Data S'!Z125,'Data S'!AA125,'Data S'!AB125,'Data S'!AC125)</f>
        <v xml:space="preserve">11111111112020   120000000000119NOM120                   PRENOM120                01012118  0J       000  0J       000  0J       000  0J       000         0002611201701012140                    </v>
      </c>
    </row>
    <row r="124" spans="1:1" x14ac:dyDescent="0.25">
      <c r="A124" s="18" t="str">
        <f>CONCATENATE('Data E'!C$5,'Data E'!C$7,'Data S'!B126,'Data S'!A126,'Data S'!C126,'Data S'!D126,'Data S'!E126,'Data S'!F126,'Data S'!G126,'Data S'!H126,'Data S'!I126,'Data S'!J126,"J",'Data S'!K126,'Data S'!L126,'Data S'!M126,'Data S'!N126,"J",'Data S'!O126,'Data S'!P126,'Data S'!Q126,'Data S'!R126,"J",'Data S'!S126,'Data S'!T126,'Data S'!U126,'Data S'!V126,"J",'Data S'!W126,'Data S'!X126,'Data S'!Y126,'Data S'!Z126,'Data S'!AA126,'Data S'!AB126,'Data S'!AC126)</f>
        <v xml:space="preserve">11111111112020   121000000000120NOM121                   PRENOM121                01012119  0J       000  0J       000  0J       000  0J       000         0002611201701012141                    </v>
      </c>
    </row>
    <row r="125" spans="1:1" x14ac:dyDescent="0.25">
      <c r="A125" s="18" t="str">
        <f>CONCATENATE('Data E'!C$5,'Data E'!C$7,'Data S'!B127,'Data S'!A127,'Data S'!C127,'Data S'!D127,'Data S'!E127,'Data S'!F127,'Data S'!G127,'Data S'!H127,'Data S'!I127,'Data S'!J127,"J",'Data S'!K127,'Data S'!L127,'Data S'!M127,'Data S'!N127,"J",'Data S'!O127,'Data S'!P127,'Data S'!Q127,'Data S'!R127,"J",'Data S'!S127,'Data S'!T127,'Data S'!U127,'Data S'!V127,"J",'Data S'!W127,'Data S'!X127,'Data S'!Y127,'Data S'!Z127,'Data S'!AA127,'Data S'!AB127,'Data S'!AC127)</f>
        <v xml:space="preserve">11111111112020   122000000000121NOM122                   PRENOM122                01012120  0J       000  0J       000  0J       000  0J       000         0002611201701012142                    </v>
      </c>
    </row>
    <row r="126" spans="1:1" x14ac:dyDescent="0.25">
      <c r="A126" s="18" t="str">
        <f>CONCATENATE('Data E'!C$5,'Data E'!C$7,'Data S'!B128,'Data S'!A128,'Data S'!C128,'Data S'!D128,'Data S'!E128,'Data S'!F128,'Data S'!G128,'Data S'!H128,'Data S'!I128,'Data S'!J128,"J",'Data S'!K128,'Data S'!L128,'Data S'!M128,'Data S'!N128,"J",'Data S'!O128,'Data S'!P128,'Data S'!Q128,'Data S'!R128,"J",'Data S'!S128,'Data S'!T128,'Data S'!U128,'Data S'!V128,"J",'Data S'!W128,'Data S'!X128,'Data S'!Y128,'Data S'!Z128,'Data S'!AA128,'Data S'!AB128,'Data S'!AC128)</f>
        <v xml:space="preserve">11111111112020   123000000000122NOM123                   PRENOM123                01012121  0J       000  0J       000  0J       000  0J       000         0002611201701012143                    </v>
      </c>
    </row>
    <row r="127" spans="1:1" x14ac:dyDescent="0.25">
      <c r="A127" s="18" t="str">
        <f>CONCATENATE('Data E'!C$5,'Data E'!C$7,'Data S'!B129,'Data S'!A129,'Data S'!C129,'Data S'!D129,'Data S'!E129,'Data S'!F129,'Data S'!G129,'Data S'!H129,'Data S'!I129,'Data S'!J129,"J",'Data S'!K129,'Data S'!L129,'Data S'!M129,'Data S'!N129,"J",'Data S'!O129,'Data S'!P129,'Data S'!Q129,'Data S'!R129,"J",'Data S'!S129,'Data S'!T129,'Data S'!U129,'Data S'!V129,"J",'Data S'!W129,'Data S'!X129,'Data S'!Y129,'Data S'!Z129,'Data S'!AA129,'Data S'!AB129,'Data S'!AC129)</f>
        <v xml:space="preserve">11111111112020   124000000000123NOM124                   PRENOM124                01012122  0J       000  0J       000  0J       000  0J       000         0002611201701012144                    </v>
      </c>
    </row>
    <row r="128" spans="1:1" x14ac:dyDescent="0.25">
      <c r="A128" s="18" t="str">
        <f>CONCATENATE('Data E'!C$5,'Data E'!C$7,'Data S'!B130,'Data S'!A130,'Data S'!C130,'Data S'!D130,'Data S'!E130,'Data S'!F130,'Data S'!G130,'Data S'!H130,'Data S'!I130,'Data S'!J130,"J",'Data S'!K130,'Data S'!L130,'Data S'!M130,'Data S'!N130,"J",'Data S'!O130,'Data S'!P130,'Data S'!Q130,'Data S'!R130,"J",'Data S'!S130,'Data S'!T130,'Data S'!U130,'Data S'!V130,"J",'Data S'!W130,'Data S'!X130,'Data S'!Y130,'Data S'!Z130,'Data S'!AA130,'Data S'!AB130,'Data S'!AC130)</f>
        <v xml:space="preserve">11111111112020   125000000000124NOM125                   PRENOM125                01012123  0J       000  0J       000  0J       000  0J       000         0002611201701012145                    </v>
      </c>
    </row>
    <row r="129" spans="1:1" x14ac:dyDescent="0.25">
      <c r="A129" s="18" t="str">
        <f>CONCATENATE('Data E'!C$5,'Data E'!C$7,'Data S'!B131,'Data S'!A131,'Data S'!C131,'Data S'!D131,'Data S'!E131,'Data S'!F131,'Data S'!G131,'Data S'!H131,'Data S'!I131,'Data S'!J131,"J",'Data S'!K131,'Data S'!L131,'Data S'!M131,'Data S'!N131,"J",'Data S'!O131,'Data S'!P131,'Data S'!Q131,'Data S'!R131,"J",'Data S'!S131,'Data S'!T131,'Data S'!U131,'Data S'!V131,"J",'Data S'!W131,'Data S'!X131,'Data S'!Y131,'Data S'!Z131,'Data S'!AA131,'Data S'!AB131,'Data S'!AC131)</f>
        <v xml:space="preserve">11111111112020   126000000000125NOM126                   PRENOM126                01012124  0J       000  0J       000  0J       000  0J       000         0002611201701012146                    </v>
      </c>
    </row>
    <row r="130" spans="1:1" x14ac:dyDescent="0.25">
      <c r="A130" s="18" t="str">
        <f>CONCATENATE('Data E'!C$5,'Data E'!C$7,'Data S'!B132,'Data S'!A132,'Data S'!C132,'Data S'!D132,'Data S'!E132,'Data S'!F132,'Data S'!G132,'Data S'!H132,'Data S'!I132,'Data S'!J132,"J",'Data S'!K132,'Data S'!L132,'Data S'!M132,'Data S'!N132,"J",'Data S'!O132,'Data S'!P132,'Data S'!Q132,'Data S'!R132,"J",'Data S'!S132,'Data S'!T132,'Data S'!U132,'Data S'!V132,"J",'Data S'!W132,'Data S'!X132,'Data S'!Y132,'Data S'!Z132,'Data S'!AA132,'Data S'!AB132,'Data S'!AC132)</f>
        <v xml:space="preserve">11111111112020   127000000000126NOM127                   PRENOM127                01012125  0J       000  0J       000  0J       000  0J       000         0002611201701012147                    </v>
      </c>
    </row>
    <row r="131" spans="1:1" x14ac:dyDescent="0.25">
      <c r="A131" s="18" t="str">
        <f>CONCATENATE('Data E'!C$5,'Data E'!C$7,'Data S'!B133,'Data S'!A133,'Data S'!C133,'Data S'!D133,'Data S'!E133,'Data S'!F133,'Data S'!G133,'Data S'!H133,'Data S'!I133,'Data S'!J133,"J",'Data S'!K133,'Data S'!L133,'Data S'!M133,'Data S'!N133,"J",'Data S'!O133,'Data S'!P133,'Data S'!Q133,'Data S'!R133,"J",'Data S'!S133,'Data S'!T133,'Data S'!U133,'Data S'!V133,"J",'Data S'!W133,'Data S'!X133,'Data S'!Y133,'Data S'!Z133,'Data S'!AA133,'Data S'!AB133,'Data S'!AC133)</f>
        <v xml:space="preserve">11111111112020   128000000000127NOM128                   PRENOM128                01012126  0J       000  0J       000  0J       000  0J       000         0002611201701012148                    </v>
      </c>
    </row>
    <row r="132" spans="1:1" x14ac:dyDescent="0.25">
      <c r="A132" s="18" t="str">
        <f>CONCATENATE('Data E'!C$5,'Data E'!C$7,'Data S'!B134,'Data S'!A134,'Data S'!C134,'Data S'!D134,'Data S'!E134,'Data S'!F134,'Data S'!G134,'Data S'!H134,'Data S'!I134,'Data S'!J134,"J",'Data S'!K134,'Data S'!L134,'Data S'!M134,'Data S'!N134,"J",'Data S'!O134,'Data S'!P134,'Data S'!Q134,'Data S'!R134,"J",'Data S'!S134,'Data S'!T134,'Data S'!U134,'Data S'!V134,"J",'Data S'!W134,'Data S'!X134,'Data S'!Y134,'Data S'!Z134,'Data S'!AA134,'Data S'!AB134,'Data S'!AC134)</f>
        <v xml:space="preserve">11111111112020   129000000000128NOM129                   PRENOM129                01012127  0J       000  0J       000  0J       000  0J       000         0002611201701012149                    </v>
      </c>
    </row>
    <row r="133" spans="1:1" x14ac:dyDescent="0.25">
      <c r="A133" s="18" t="str">
        <f>CONCATENATE('Data E'!C$5,'Data E'!C$7,'Data S'!B135,'Data S'!A135,'Data S'!C135,'Data S'!D135,'Data S'!E135,'Data S'!F135,'Data S'!G135,'Data S'!H135,'Data S'!I135,'Data S'!J135,"J",'Data S'!K135,'Data S'!L135,'Data S'!M135,'Data S'!N135,"J",'Data S'!O135,'Data S'!P135,'Data S'!Q135,'Data S'!R135,"J",'Data S'!S135,'Data S'!T135,'Data S'!U135,'Data S'!V135,"J",'Data S'!W135,'Data S'!X135,'Data S'!Y135,'Data S'!Z135,'Data S'!AA135,'Data S'!AB135,'Data S'!AC135)</f>
        <v xml:space="preserve">11111111112020   130000000000129NOM130                   PRENOM130                01012128  0J       000  0J       000  0J       000  0J       000         0002611201701012150                    </v>
      </c>
    </row>
    <row r="134" spans="1:1" x14ac:dyDescent="0.25">
      <c r="A134" s="18" t="str">
        <f>CONCATENATE('Data E'!C$5,'Data E'!C$7,'Data S'!B136,'Data S'!A136,'Data S'!C136,'Data S'!D136,'Data S'!E136,'Data S'!F136,'Data S'!G136,'Data S'!H136,'Data S'!I136,'Data S'!J136,"J",'Data S'!K136,'Data S'!L136,'Data S'!M136,'Data S'!N136,"J",'Data S'!O136,'Data S'!P136,'Data S'!Q136,'Data S'!R136,"J",'Data S'!S136,'Data S'!T136,'Data S'!U136,'Data S'!V136,"J",'Data S'!W136,'Data S'!X136,'Data S'!Y136,'Data S'!Z136,'Data S'!AA136,'Data S'!AB136,'Data S'!AC136)</f>
        <v xml:space="preserve">11111111112020   131000000000130NOM131                   PRENOM131                01012129  0J       000  0J       000  0J       000  0J       000         0002611201701012151                    </v>
      </c>
    </row>
    <row r="135" spans="1:1" x14ac:dyDescent="0.25">
      <c r="A135" s="18" t="str">
        <f>CONCATENATE('Data E'!C$5,'Data E'!C$7,'Data S'!B137,'Data S'!A137,'Data S'!C137,'Data S'!D137,'Data S'!E137,'Data S'!F137,'Data S'!G137,'Data S'!H137,'Data S'!I137,'Data S'!J137,"J",'Data S'!K137,'Data S'!L137,'Data S'!M137,'Data S'!N137,"J",'Data S'!O137,'Data S'!P137,'Data S'!Q137,'Data S'!R137,"J",'Data S'!S137,'Data S'!T137,'Data S'!U137,'Data S'!V137,"J",'Data S'!W137,'Data S'!X137,'Data S'!Y137,'Data S'!Z137,'Data S'!AA137,'Data S'!AB137,'Data S'!AC137)</f>
        <v xml:space="preserve">11111111112020   132000000000131NOM132                   PRENOM132                01012130  0J       000  0J       000  0J       000  0J       000         0002611201701012152                    </v>
      </c>
    </row>
    <row r="136" spans="1:1" x14ac:dyDescent="0.25">
      <c r="A136" s="18" t="str">
        <f>CONCATENATE('Data E'!C$5,'Data E'!C$7,'Data S'!B138,'Data S'!A138,'Data S'!C138,'Data S'!D138,'Data S'!E138,'Data S'!F138,'Data S'!G138,'Data S'!H138,'Data S'!I138,'Data S'!J138,"J",'Data S'!K138,'Data S'!L138,'Data S'!M138,'Data S'!N138,"J",'Data S'!O138,'Data S'!P138,'Data S'!Q138,'Data S'!R138,"J",'Data S'!S138,'Data S'!T138,'Data S'!U138,'Data S'!V138,"J",'Data S'!W138,'Data S'!X138,'Data S'!Y138,'Data S'!Z138,'Data S'!AA138,'Data S'!AB138,'Data S'!AC138)</f>
        <v xml:space="preserve">11111111112020   133000000000132NOM133                   PRENOM133                01012131  0J       000  0J       000  0J       000  0J       000         0002611201701012153                    </v>
      </c>
    </row>
    <row r="137" spans="1:1" x14ac:dyDescent="0.25">
      <c r="A137" s="18" t="str">
        <f>CONCATENATE('Data E'!C$5,'Data E'!C$7,'Data S'!B139,'Data S'!A139,'Data S'!C139,'Data S'!D139,'Data S'!E139,'Data S'!F139,'Data S'!G139,'Data S'!H139,'Data S'!I139,'Data S'!J139,"J",'Data S'!K139,'Data S'!L139,'Data S'!M139,'Data S'!N139,"J",'Data S'!O139,'Data S'!P139,'Data S'!Q139,'Data S'!R139,"J",'Data S'!S139,'Data S'!T139,'Data S'!U139,'Data S'!V139,"J",'Data S'!W139,'Data S'!X139,'Data S'!Y139,'Data S'!Z139,'Data S'!AA139,'Data S'!AB139,'Data S'!AC139)</f>
        <v xml:space="preserve">11111111112020   134000000000133NOM134                   PRENOM134                01012132  0J       000  0J       000  0J       000  0J       000         0002611201701012154                    </v>
      </c>
    </row>
    <row r="138" spans="1:1" x14ac:dyDescent="0.25">
      <c r="A138" s="18" t="str">
        <f>CONCATENATE('Data E'!C$5,'Data E'!C$7,'Data S'!B140,'Data S'!A140,'Data S'!C140,'Data S'!D140,'Data S'!E140,'Data S'!F140,'Data S'!G140,'Data S'!H140,'Data S'!I140,'Data S'!J140,"J",'Data S'!K140,'Data S'!L140,'Data S'!M140,'Data S'!N140,"J",'Data S'!O140,'Data S'!P140,'Data S'!Q140,'Data S'!R140,"J",'Data S'!S140,'Data S'!T140,'Data S'!U140,'Data S'!V140,"J",'Data S'!W140,'Data S'!X140,'Data S'!Y140,'Data S'!Z140,'Data S'!AA140,'Data S'!AB140,'Data S'!AC140)</f>
        <v xml:space="preserve">11111111112020   135000000000134NOM135                   PRENOM135                01012133  0J       000  0J       000  0J       000  0J       000         0002611201701012155                    </v>
      </c>
    </row>
    <row r="139" spans="1:1" x14ac:dyDescent="0.25">
      <c r="A139" s="18" t="str">
        <f>CONCATENATE('Data E'!C$5,'Data E'!C$7,'Data S'!B141,'Data S'!A141,'Data S'!C141,'Data S'!D141,'Data S'!E141,'Data S'!F141,'Data S'!G141,'Data S'!H141,'Data S'!I141,'Data S'!J141,"J",'Data S'!K141,'Data S'!L141,'Data S'!M141,'Data S'!N141,"J",'Data S'!O141,'Data S'!P141,'Data S'!Q141,'Data S'!R141,"J",'Data S'!S141,'Data S'!T141,'Data S'!U141,'Data S'!V141,"J",'Data S'!W141,'Data S'!X141,'Data S'!Y141,'Data S'!Z141,'Data S'!AA141,'Data S'!AB141,'Data S'!AC141)</f>
        <v xml:space="preserve">11111111112020   136000000000135NOM136                   PRENOM136                01012134  0J       000  0J       000  0J       000  0J       000         0002611201701012156                    </v>
      </c>
    </row>
    <row r="140" spans="1:1" x14ac:dyDescent="0.25">
      <c r="A140" s="18" t="str">
        <f>CONCATENATE('Data E'!C$5,'Data E'!C$7,'Data S'!B142,'Data S'!A142,'Data S'!C142,'Data S'!D142,'Data S'!E142,'Data S'!F142,'Data S'!G142,'Data S'!H142,'Data S'!I142,'Data S'!J142,"J",'Data S'!K142,'Data S'!L142,'Data S'!M142,'Data S'!N142,"J",'Data S'!O142,'Data S'!P142,'Data S'!Q142,'Data S'!R142,"J",'Data S'!S142,'Data S'!T142,'Data S'!U142,'Data S'!V142,"J",'Data S'!W142,'Data S'!X142,'Data S'!Y142,'Data S'!Z142,'Data S'!AA142,'Data S'!AB142,'Data S'!AC142)</f>
        <v xml:space="preserve">11111111112020   137000000000136NOM137                   PRENOM137                01012135  0J       000  0J       000  0J       000  0J       000         0002611201701012157                    </v>
      </c>
    </row>
    <row r="141" spans="1:1" x14ac:dyDescent="0.25">
      <c r="A141" s="18" t="str">
        <f>CONCATENATE('Data E'!C$5,'Data E'!C$7,'Data S'!B143,'Data S'!A143,'Data S'!C143,'Data S'!D143,'Data S'!E143,'Data S'!F143,'Data S'!G143,'Data S'!H143,'Data S'!I143,'Data S'!J143,"J",'Data S'!K143,'Data S'!L143,'Data S'!M143,'Data S'!N143,"J",'Data S'!O143,'Data S'!P143,'Data S'!Q143,'Data S'!R143,"J",'Data S'!S143,'Data S'!T143,'Data S'!U143,'Data S'!V143,"J",'Data S'!W143,'Data S'!X143,'Data S'!Y143,'Data S'!Z143,'Data S'!AA143,'Data S'!AB143,'Data S'!AC143)</f>
        <v xml:space="preserve">11111111112020   138000000000137NOM138                   PRENOM138                01012136  0J       000  0J       000  0J       000  0J       000         0002611201701012158                    </v>
      </c>
    </row>
    <row r="142" spans="1:1" x14ac:dyDescent="0.25">
      <c r="A142" s="18" t="str">
        <f>CONCATENATE('Data E'!C$5,'Data E'!C$7,'Data S'!B144,'Data S'!A144,'Data S'!C144,'Data S'!D144,'Data S'!E144,'Data S'!F144,'Data S'!G144,'Data S'!H144,'Data S'!I144,'Data S'!J144,"J",'Data S'!K144,'Data S'!L144,'Data S'!M144,'Data S'!N144,"J",'Data S'!O144,'Data S'!P144,'Data S'!Q144,'Data S'!R144,"J",'Data S'!S144,'Data S'!T144,'Data S'!U144,'Data S'!V144,"J",'Data S'!W144,'Data S'!X144,'Data S'!Y144,'Data S'!Z144,'Data S'!AA144,'Data S'!AB144,'Data S'!AC144)</f>
        <v xml:space="preserve">11111111112020   139000000000138NOM139                   PRENOM139                01012137  0J       000  0J       000  0J       000  0J       000         0002611201701012159                    </v>
      </c>
    </row>
    <row r="143" spans="1:1" x14ac:dyDescent="0.25">
      <c r="A143" s="18" t="str">
        <f>CONCATENATE('Data E'!C$5,'Data E'!C$7,'Data S'!B145,'Data S'!A145,'Data S'!C145,'Data S'!D145,'Data S'!E145,'Data S'!F145,'Data S'!G145,'Data S'!H145,'Data S'!I145,'Data S'!J145,"J",'Data S'!K145,'Data S'!L145,'Data S'!M145,'Data S'!N145,"J",'Data S'!O145,'Data S'!P145,'Data S'!Q145,'Data S'!R145,"J",'Data S'!S145,'Data S'!T145,'Data S'!U145,'Data S'!V145,"J",'Data S'!W145,'Data S'!X145,'Data S'!Y145,'Data S'!Z145,'Data S'!AA145,'Data S'!AB145,'Data S'!AC145)</f>
        <v xml:space="preserve">11111111112020   140000000000139NOM140                   PRENOM140                01012138  0J       000  0J       000  0J       000  0J       000         0002611201701012160                    </v>
      </c>
    </row>
    <row r="144" spans="1:1" x14ac:dyDescent="0.25">
      <c r="A144" s="18" t="str">
        <f>CONCATENATE('Data E'!C$5,'Data E'!C$7,'Data S'!B146,'Data S'!A146,'Data S'!C146,'Data S'!D146,'Data S'!E146,'Data S'!F146,'Data S'!G146,'Data S'!H146,'Data S'!I146,'Data S'!J146,"J",'Data S'!K146,'Data S'!L146,'Data S'!M146,'Data S'!N146,"J",'Data S'!O146,'Data S'!P146,'Data S'!Q146,'Data S'!R146,"J",'Data S'!S146,'Data S'!T146,'Data S'!U146,'Data S'!V146,"J",'Data S'!W146,'Data S'!X146,'Data S'!Y146,'Data S'!Z146,'Data S'!AA146,'Data S'!AB146,'Data S'!AC146)</f>
        <v xml:space="preserve">11111111112020   141000000000140NOM141                   PRENOM141                01012139  0J       000  0J       000  0J       000  0J       000         0002611201701012161                    </v>
      </c>
    </row>
    <row r="145" spans="1:1" x14ac:dyDescent="0.25">
      <c r="A145" s="18" t="str">
        <f>CONCATENATE('Data E'!C$5,'Data E'!C$7,'Data S'!B147,'Data S'!A147,'Data S'!C147,'Data S'!D147,'Data S'!E147,'Data S'!F147,'Data S'!G147,'Data S'!H147,'Data S'!I147,'Data S'!J147,"J",'Data S'!K147,'Data S'!L147,'Data S'!M147,'Data S'!N147,"J",'Data S'!O147,'Data S'!P147,'Data S'!Q147,'Data S'!R147,"J",'Data S'!S147,'Data S'!T147,'Data S'!U147,'Data S'!V147,"J",'Data S'!W147,'Data S'!X147,'Data S'!Y147,'Data S'!Z147,'Data S'!AA147,'Data S'!AB147,'Data S'!AC147)</f>
        <v xml:space="preserve">11111111112020   142000000000141NOM142                   PRENOM142                01012140  0J       000  0J       000  0J       000  0J       000         0002611201701012162                    </v>
      </c>
    </row>
    <row r="146" spans="1:1" x14ac:dyDescent="0.25">
      <c r="A146" s="18" t="str">
        <f>CONCATENATE('Data E'!C$5,'Data E'!C$7,'Data S'!B148,'Data S'!A148,'Data S'!C148,'Data S'!D148,'Data S'!E148,'Data S'!F148,'Data S'!G148,'Data S'!H148,'Data S'!I148,'Data S'!J148,"J",'Data S'!K148,'Data S'!L148,'Data S'!M148,'Data S'!N148,"J",'Data S'!O148,'Data S'!P148,'Data S'!Q148,'Data S'!R148,"J",'Data S'!S148,'Data S'!T148,'Data S'!U148,'Data S'!V148,"J",'Data S'!W148,'Data S'!X148,'Data S'!Y148,'Data S'!Z148,'Data S'!AA148,'Data S'!AB148,'Data S'!AC148)</f>
        <v xml:space="preserve">11111111112020   143000000000142NOM143                   PRENOM143                01012141  0J       000  0J       000  0J       000  0J       000         0002611201701012163                    </v>
      </c>
    </row>
    <row r="147" spans="1:1" x14ac:dyDescent="0.25">
      <c r="A147" s="18" t="str">
        <f>CONCATENATE('Data E'!C$5,'Data E'!C$7,'Data S'!B149,'Data S'!A149,'Data S'!C149,'Data S'!D149,'Data S'!E149,'Data S'!F149,'Data S'!G149,'Data S'!H149,'Data S'!I149,'Data S'!J149,"J",'Data S'!K149,'Data S'!L149,'Data S'!M149,'Data S'!N149,"J",'Data S'!O149,'Data S'!P149,'Data S'!Q149,'Data S'!R149,"J",'Data S'!S149,'Data S'!T149,'Data S'!U149,'Data S'!V149,"J",'Data S'!W149,'Data S'!X149,'Data S'!Y149,'Data S'!Z149,'Data S'!AA149,'Data S'!AB149,'Data S'!AC149)</f>
        <v xml:space="preserve">11111111112020   144000000000143NOM144                   PRENOM144                01012142  0J       000  0J       000  0J       000  0J       000         0002611201701012164                    </v>
      </c>
    </row>
    <row r="148" spans="1:1" x14ac:dyDescent="0.25">
      <c r="A148" s="18" t="str">
        <f>CONCATENATE('Data E'!C$5,'Data E'!C$7,'Data S'!B150,'Data S'!A150,'Data S'!C150,'Data S'!D150,'Data S'!E150,'Data S'!F150,'Data S'!G150,'Data S'!H150,'Data S'!I150,'Data S'!J150,"J",'Data S'!K150,'Data S'!L150,'Data S'!M150,'Data S'!N150,"J",'Data S'!O150,'Data S'!P150,'Data S'!Q150,'Data S'!R150,"J",'Data S'!S150,'Data S'!T150,'Data S'!U150,'Data S'!V150,"J",'Data S'!W150,'Data S'!X150,'Data S'!Y150,'Data S'!Z150,'Data S'!AA150,'Data S'!AB150,'Data S'!AC150)</f>
        <v xml:space="preserve">11111111112020   145000000000144NOM145                   PRENOM145                01012143  0J       000  0J       000  0J       000  0J       000         0002611201701012165                    </v>
      </c>
    </row>
    <row r="149" spans="1:1" x14ac:dyDescent="0.25">
      <c r="A149" s="18" t="str">
        <f>CONCATENATE('Data E'!C$5,'Data E'!C$7,'Data S'!B151,'Data S'!A151,'Data S'!C151,'Data S'!D151,'Data S'!E151,'Data S'!F151,'Data S'!G151,'Data S'!H151,'Data S'!I151,'Data S'!J151,"J",'Data S'!K151,'Data S'!L151,'Data S'!M151,'Data S'!N151,"J",'Data S'!O151,'Data S'!P151,'Data S'!Q151,'Data S'!R151,"J",'Data S'!S151,'Data S'!T151,'Data S'!U151,'Data S'!V151,"J",'Data S'!W151,'Data S'!X151,'Data S'!Y151,'Data S'!Z151,'Data S'!AA151,'Data S'!AB151,'Data S'!AC151)</f>
        <v xml:space="preserve">11111111112020   146000000000145NOM146                   PRENOM146                01012144  0J       000  0J       000  0J       000  0J       000         0002611201701012166                    </v>
      </c>
    </row>
    <row r="150" spans="1:1" x14ac:dyDescent="0.25">
      <c r="A150" s="18" t="str">
        <f>CONCATENATE('Data E'!C$5,'Data E'!C$7,'Data S'!B152,'Data S'!A152,'Data S'!C152,'Data S'!D152,'Data S'!E152,'Data S'!F152,'Data S'!G152,'Data S'!H152,'Data S'!I152,'Data S'!J152,"J",'Data S'!K152,'Data S'!L152,'Data S'!M152,'Data S'!N152,"J",'Data S'!O152,'Data S'!P152,'Data S'!Q152,'Data S'!R152,"J",'Data S'!S152,'Data S'!T152,'Data S'!U152,'Data S'!V152,"J",'Data S'!W152,'Data S'!X152,'Data S'!Y152,'Data S'!Z152,'Data S'!AA152,'Data S'!AB152,'Data S'!AC152)</f>
        <v xml:space="preserve">11111111112020   147000000000146NOM147                   PRENOM147                01012145  0J       000  0J       000  0J       000  0J       000         0002611201701012167                    </v>
      </c>
    </row>
    <row r="151" spans="1:1" x14ac:dyDescent="0.25">
      <c r="A151" s="18" t="str">
        <f>CONCATENATE('Data E'!C$5,'Data E'!C$7,'Data S'!B153,'Data S'!A153,'Data S'!C153,'Data S'!D153,'Data S'!E153,'Data S'!F153,'Data S'!G153,'Data S'!H153,'Data S'!I153,'Data S'!J153,"J",'Data S'!K153,'Data S'!L153,'Data S'!M153,'Data S'!N153,"J",'Data S'!O153,'Data S'!P153,'Data S'!Q153,'Data S'!R153,"J",'Data S'!S153,'Data S'!T153,'Data S'!U153,'Data S'!V153,"J",'Data S'!W153,'Data S'!X153,'Data S'!Y153,'Data S'!Z153,'Data S'!AA153,'Data S'!AB153,'Data S'!AC153)</f>
        <v xml:space="preserve">11111111112020   148000000000147NOM148                   PRENOM148                01012146  0J       000  0J       000  0J       000  0J       000         0002611201701012168                    </v>
      </c>
    </row>
    <row r="152" spans="1:1" x14ac:dyDescent="0.25">
      <c r="A152" s="18" t="str">
        <f>CONCATENATE('Data E'!C$5,'Data E'!C$7,'Data S'!B154,'Data S'!A154,'Data S'!C154,'Data S'!D154,'Data S'!E154,'Data S'!F154,'Data S'!G154,'Data S'!H154,'Data S'!I154,'Data S'!J154,"J",'Data S'!K154,'Data S'!L154,'Data S'!M154,'Data S'!N154,"J",'Data S'!O154,'Data S'!P154,'Data S'!Q154,'Data S'!R154,"J",'Data S'!S154,'Data S'!T154,'Data S'!U154,'Data S'!V154,"J",'Data S'!W154,'Data S'!X154,'Data S'!Y154,'Data S'!Z154,'Data S'!AA154,'Data S'!AB154,'Data S'!AC154)</f>
        <v xml:space="preserve">11111111112020   149000000000148NOM149                   PRENOM149                01012147  0J       000  0J       000  0J       000  0J       000         0002611201701012169                    </v>
      </c>
    </row>
    <row r="153" spans="1:1" x14ac:dyDescent="0.25">
      <c r="A153" s="18" t="str">
        <f>CONCATENATE('Data E'!C$5,'Data E'!C$7,'Data S'!B155,'Data S'!A155,'Data S'!C155,'Data S'!D155,'Data S'!E155,'Data S'!F155,'Data S'!G155,'Data S'!H155,'Data S'!I155,'Data S'!J155,"J",'Data S'!K155,'Data S'!L155,'Data S'!M155,'Data S'!N155,"J",'Data S'!O155,'Data S'!P155,'Data S'!Q155,'Data S'!R155,"J",'Data S'!S155,'Data S'!T155,'Data S'!U155,'Data S'!V155,"J",'Data S'!W155,'Data S'!X155,'Data S'!Y155,'Data S'!Z155,'Data S'!AA155,'Data S'!AB155,'Data S'!AC155)</f>
        <v xml:space="preserve">11111111112020   150000000000149NOM150                   PRENOM150                01012148  0J       000  0J       000  0J       000  0J       000         0002611201701012170                    </v>
      </c>
    </row>
    <row r="154" spans="1:1" x14ac:dyDescent="0.25">
      <c r="A154" s="18" t="str">
        <f>CONCATENATE('Data E'!C$5,'Data E'!C$7,'Data S'!B156,'Data S'!A156,'Data S'!C156,'Data S'!D156,'Data S'!E156,'Data S'!F156,'Data S'!G156,'Data S'!H156,'Data S'!I156,'Data S'!J156,"J",'Data S'!K156,'Data S'!L156,'Data S'!M156,'Data S'!N156,"J",'Data S'!O156,'Data S'!P156,'Data S'!Q156,'Data S'!R156,"J",'Data S'!S156,'Data S'!T156,'Data S'!U156,'Data S'!V156,"J",'Data S'!W156,'Data S'!X156,'Data S'!Y156,'Data S'!Z156,'Data S'!AA156,'Data S'!AB156,'Data S'!AC156)</f>
        <v xml:space="preserve">11111111112020   151000000000150NOM151                   PRENOM151                01012149  0J       000  0J       000  0J       000  0J       000         0002611201701012171                    </v>
      </c>
    </row>
    <row r="155" spans="1:1" x14ac:dyDescent="0.25">
      <c r="A155" s="18" t="str">
        <f>CONCATENATE('Data E'!C$5,'Data E'!C$7,'Data S'!B157,'Data S'!A157,'Data S'!C157,'Data S'!D157,'Data S'!E157,'Data S'!F157,'Data S'!G157,'Data S'!H157,'Data S'!I157,'Data S'!J157,"J",'Data S'!K157,'Data S'!L157,'Data S'!M157,'Data S'!N157,"J",'Data S'!O157,'Data S'!P157,'Data S'!Q157,'Data S'!R157,"J",'Data S'!S157,'Data S'!T157,'Data S'!U157,'Data S'!V157,"J",'Data S'!W157,'Data S'!X157,'Data S'!Y157,'Data S'!Z157,'Data S'!AA157,'Data S'!AB157,'Data S'!AC157)</f>
        <v xml:space="preserve">11111111112020   152000000000151NOM152                   PRENOM152                01012150  0J       000  0J       000  0J       000  0J       000         0002611201701012172                    </v>
      </c>
    </row>
    <row r="156" spans="1:1" x14ac:dyDescent="0.25">
      <c r="A156" s="18" t="str">
        <f>CONCATENATE('Data E'!C$5,'Data E'!C$7,'Data S'!B158,'Data S'!A158,'Data S'!C158,'Data S'!D158,'Data S'!E158,'Data S'!F158,'Data S'!G158,'Data S'!H158,'Data S'!I158,'Data S'!J158,"J",'Data S'!K158,'Data S'!L158,'Data S'!M158,'Data S'!N158,"J",'Data S'!O158,'Data S'!P158,'Data S'!Q158,'Data S'!R158,"J",'Data S'!S158,'Data S'!T158,'Data S'!U158,'Data S'!V158,"J",'Data S'!W158,'Data S'!X158,'Data S'!Y158,'Data S'!Z158,'Data S'!AA158,'Data S'!AB158,'Data S'!AC158)</f>
        <v xml:space="preserve">11111111112020   153000000000152NOM153                   PRENOM153                01012151  0J       000  0J       000  0J       000  0J       000         0002611201701012173                    </v>
      </c>
    </row>
    <row r="157" spans="1:1" x14ac:dyDescent="0.25">
      <c r="A157" s="18" t="str">
        <f>CONCATENATE('Data E'!C$5,'Data E'!C$7,'Data S'!B159,'Data S'!A159,'Data S'!C159,'Data S'!D159,'Data S'!E159,'Data S'!F159,'Data S'!G159,'Data S'!H159,'Data S'!I159,'Data S'!J159,"J",'Data S'!K159,'Data S'!L159,'Data S'!M159,'Data S'!N159,"J",'Data S'!O159,'Data S'!P159,'Data S'!Q159,'Data S'!R159,"J",'Data S'!S159,'Data S'!T159,'Data S'!U159,'Data S'!V159,"J",'Data S'!W159,'Data S'!X159,'Data S'!Y159,'Data S'!Z159,'Data S'!AA159,'Data S'!AB159,'Data S'!AC159)</f>
        <v xml:space="preserve">11111111112020   154000000000153NOM154                   PRENOM154                01012152  0J       000  0J       000  0J       000  0J       000         0002611201701012174                    </v>
      </c>
    </row>
    <row r="158" spans="1:1" x14ac:dyDescent="0.25">
      <c r="A158" s="18" t="str">
        <f>CONCATENATE('Data E'!C$5,'Data E'!C$7,'Data S'!B160,'Data S'!A160,'Data S'!C160,'Data S'!D160,'Data S'!E160,'Data S'!F160,'Data S'!G160,'Data S'!H160,'Data S'!I160,'Data S'!J160,"J",'Data S'!K160,'Data S'!L160,'Data S'!M160,'Data S'!N160,"J",'Data S'!O160,'Data S'!P160,'Data S'!Q160,'Data S'!R160,"J",'Data S'!S160,'Data S'!T160,'Data S'!U160,'Data S'!V160,"J",'Data S'!W160,'Data S'!X160,'Data S'!Y160,'Data S'!Z160,'Data S'!AA160,'Data S'!AB160,'Data S'!AC160)</f>
        <v xml:space="preserve">11111111112020   155000000000154NOM155                   PRENOM155                01012153  0J       000  0J       000  0J       000  0J       000         0002611201701012175                    </v>
      </c>
    </row>
    <row r="159" spans="1:1" x14ac:dyDescent="0.25">
      <c r="A159" s="18" t="str">
        <f>CONCATENATE('Data E'!C$5,'Data E'!C$7,'Data S'!B161,'Data S'!A161,'Data S'!C161,'Data S'!D161,'Data S'!E161,'Data S'!F161,'Data S'!G161,'Data S'!H161,'Data S'!I161,'Data S'!J161,"J",'Data S'!K161,'Data S'!L161,'Data S'!M161,'Data S'!N161,"J",'Data S'!O161,'Data S'!P161,'Data S'!Q161,'Data S'!R161,"J",'Data S'!S161,'Data S'!T161,'Data S'!U161,'Data S'!V161,"J",'Data S'!W161,'Data S'!X161,'Data S'!Y161,'Data S'!Z161,'Data S'!AA161,'Data S'!AB161,'Data S'!AC161)</f>
        <v xml:space="preserve">11111111112020   156000000000155NOM156                   PRENOM156                01012154  0J       000  0J       000  0J       000  0J       000         0002611201701012176                    </v>
      </c>
    </row>
    <row r="160" spans="1:1" x14ac:dyDescent="0.25">
      <c r="A160" s="18" t="str">
        <f>CONCATENATE('Data E'!C$5,'Data E'!C$7,'Data S'!B162,'Data S'!A162,'Data S'!C162,'Data S'!D162,'Data S'!E162,'Data S'!F162,'Data S'!G162,'Data S'!H162,'Data S'!I162,'Data S'!J162,"J",'Data S'!K162,'Data S'!L162,'Data S'!M162,'Data S'!N162,"J",'Data S'!O162,'Data S'!P162,'Data S'!Q162,'Data S'!R162,"J",'Data S'!S162,'Data S'!T162,'Data S'!U162,'Data S'!V162,"J",'Data S'!W162,'Data S'!X162,'Data S'!Y162,'Data S'!Z162,'Data S'!AA162,'Data S'!AB162,'Data S'!AC162)</f>
        <v xml:space="preserve">11111111112020   157000000000156NOM157                   PRENOM157                01012155  0J       000  0J       000  0J       000  0J       000         0002611201701012177                    </v>
      </c>
    </row>
    <row r="161" spans="1:1" x14ac:dyDescent="0.25">
      <c r="A161" s="18" t="str">
        <f>CONCATENATE('Data E'!C$5,'Data E'!C$7,'Data S'!B163,'Data S'!A163,'Data S'!C163,'Data S'!D163,'Data S'!E163,'Data S'!F163,'Data S'!G163,'Data S'!H163,'Data S'!I163,'Data S'!J163,"J",'Data S'!K163,'Data S'!L163,'Data S'!M163,'Data S'!N163,"J",'Data S'!O163,'Data S'!P163,'Data S'!Q163,'Data S'!R163,"J",'Data S'!S163,'Data S'!T163,'Data S'!U163,'Data S'!V163,"J",'Data S'!W163,'Data S'!X163,'Data S'!Y163,'Data S'!Z163,'Data S'!AA163,'Data S'!AB163,'Data S'!AC163)</f>
        <v xml:space="preserve">11111111112020   158000000000157NOM158                   PRENOM158                01012156  0J       000  0J       000  0J       000  0J       000         0002611201701012178                    </v>
      </c>
    </row>
    <row r="162" spans="1:1" x14ac:dyDescent="0.25">
      <c r="A162" s="18" t="str">
        <f>CONCATENATE('Data E'!C$5,'Data E'!C$7,'Data S'!B164,'Data S'!A164,'Data S'!C164,'Data S'!D164,'Data S'!E164,'Data S'!F164,'Data S'!G164,'Data S'!H164,'Data S'!I164,'Data S'!J164,"J",'Data S'!K164,'Data S'!L164,'Data S'!M164,'Data S'!N164,"J",'Data S'!O164,'Data S'!P164,'Data S'!Q164,'Data S'!R164,"J",'Data S'!S164,'Data S'!T164,'Data S'!U164,'Data S'!V164,"J",'Data S'!W164,'Data S'!X164,'Data S'!Y164,'Data S'!Z164,'Data S'!AA164,'Data S'!AB164,'Data S'!AC164)</f>
        <v xml:space="preserve">11111111112020   159000000000158NOM159                   PRENOM159                01012157  0J       000  0J       000  0J       000  0J       000         0002611201701012179                    </v>
      </c>
    </row>
    <row r="163" spans="1:1" x14ac:dyDescent="0.25">
      <c r="A163" s="18" t="str">
        <f>CONCATENATE('Data E'!C$5,'Data E'!C$7,'Data S'!B165,'Data S'!A165,'Data S'!C165,'Data S'!D165,'Data S'!E165,'Data S'!F165,'Data S'!G165,'Data S'!H165,'Data S'!I165,'Data S'!J165,"J",'Data S'!K165,'Data S'!L165,'Data S'!M165,'Data S'!N165,"J",'Data S'!O165,'Data S'!P165,'Data S'!Q165,'Data S'!R165,"J",'Data S'!S165,'Data S'!T165,'Data S'!U165,'Data S'!V165,"J",'Data S'!W165,'Data S'!X165,'Data S'!Y165,'Data S'!Z165,'Data S'!AA165,'Data S'!AB165,'Data S'!AC165)</f>
        <v xml:space="preserve">11111111112020   160000000000159NOM160                   PRENOM160                01012158  0J       000  0J       000  0J       000  0J       000         0002611201701012180                    </v>
      </c>
    </row>
    <row r="164" spans="1:1" x14ac:dyDescent="0.25">
      <c r="A164" s="18" t="str">
        <f>CONCATENATE('Data E'!C$5,'Data E'!C$7,'Data S'!B166,'Data S'!A166,'Data S'!C166,'Data S'!D166,'Data S'!E166,'Data S'!F166,'Data S'!G166,'Data S'!H166,'Data S'!I166,'Data S'!J166,"J",'Data S'!K166,'Data S'!L166,'Data S'!M166,'Data S'!N166,"J",'Data S'!O166,'Data S'!P166,'Data S'!Q166,'Data S'!R166,"J",'Data S'!S166,'Data S'!T166,'Data S'!U166,'Data S'!V166,"J",'Data S'!W166,'Data S'!X166,'Data S'!Y166,'Data S'!Z166,'Data S'!AA166,'Data S'!AB166,'Data S'!AC166)</f>
        <v xml:space="preserve">11111111112020   161000000000160NOM161                   PRENOM161                01012159  0J       000  0J       000  0J       000  0J       000         0002611201701012181                    </v>
      </c>
    </row>
    <row r="165" spans="1:1" x14ac:dyDescent="0.25">
      <c r="A165" s="18" t="str">
        <f>CONCATENATE('Data E'!C$5,'Data E'!C$7,'Data S'!B167,'Data S'!A167,'Data S'!C167,'Data S'!D167,'Data S'!E167,'Data S'!F167,'Data S'!G167,'Data S'!H167,'Data S'!I167,'Data S'!J167,"J",'Data S'!K167,'Data S'!L167,'Data S'!M167,'Data S'!N167,"J",'Data S'!O167,'Data S'!P167,'Data S'!Q167,'Data S'!R167,"J",'Data S'!S167,'Data S'!T167,'Data S'!U167,'Data S'!V167,"J",'Data S'!W167,'Data S'!X167,'Data S'!Y167,'Data S'!Z167,'Data S'!AA167,'Data S'!AB167,'Data S'!AC167)</f>
        <v xml:space="preserve">11111111112020   162000000000161NOM162                   PRENOM162                01012160  0J       000  0J       000  0J       000  0J       000         0002611201701012182                    </v>
      </c>
    </row>
    <row r="166" spans="1:1" x14ac:dyDescent="0.25">
      <c r="A166" s="18" t="str">
        <f>CONCATENATE('Data E'!C$5,'Data E'!C$7,'Data S'!B168,'Data S'!A168,'Data S'!C168,'Data S'!D168,'Data S'!E168,'Data S'!F168,'Data S'!G168,'Data S'!H168,'Data S'!I168,'Data S'!J168,"J",'Data S'!K168,'Data S'!L168,'Data S'!M168,'Data S'!N168,"J",'Data S'!O168,'Data S'!P168,'Data S'!Q168,'Data S'!R168,"J",'Data S'!S168,'Data S'!T168,'Data S'!U168,'Data S'!V168,"J",'Data S'!W168,'Data S'!X168,'Data S'!Y168,'Data S'!Z168,'Data S'!AA168,'Data S'!AB168,'Data S'!AC168)</f>
        <v xml:space="preserve">11111111112020   163000000000162NOM163                   PRENOM163                01012161  0J       000  0J       000  0J       000  0J       000         0002611201701012183                    </v>
      </c>
    </row>
    <row r="167" spans="1:1" x14ac:dyDescent="0.25">
      <c r="A167" s="18" t="str">
        <f>CONCATENATE('Data E'!C$5,'Data E'!C$7,'Data S'!B169,'Data S'!A169,'Data S'!C169,'Data S'!D169,'Data S'!E169,'Data S'!F169,'Data S'!G169,'Data S'!H169,'Data S'!I169,'Data S'!J169,"J",'Data S'!K169,'Data S'!L169,'Data S'!M169,'Data S'!N169,"J",'Data S'!O169,'Data S'!P169,'Data S'!Q169,'Data S'!R169,"J",'Data S'!S169,'Data S'!T169,'Data S'!U169,'Data S'!V169,"J",'Data S'!W169,'Data S'!X169,'Data S'!Y169,'Data S'!Z169,'Data S'!AA169,'Data S'!AB169,'Data S'!AC169)</f>
        <v xml:space="preserve">11111111112020   164000000000163NOM164                   PRENOM164                01012162  0J       000  0J       000  0J       000  0J       000         0002611201701012184                    </v>
      </c>
    </row>
    <row r="168" spans="1:1" x14ac:dyDescent="0.25">
      <c r="A168" s="18" t="str">
        <f>CONCATENATE('Data E'!C$5,'Data E'!C$7,'Data S'!B170,'Data S'!A170,'Data S'!C170,'Data S'!D170,'Data S'!E170,'Data S'!F170,'Data S'!G170,'Data S'!H170,'Data S'!I170,'Data S'!J170,"J",'Data S'!K170,'Data S'!L170,'Data S'!M170,'Data S'!N170,"J",'Data S'!O170,'Data S'!P170,'Data S'!Q170,'Data S'!R170,"J",'Data S'!S170,'Data S'!T170,'Data S'!U170,'Data S'!V170,"J",'Data S'!W170,'Data S'!X170,'Data S'!Y170,'Data S'!Z170,'Data S'!AA170,'Data S'!AB170,'Data S'!AC170)</f>
        <v xml:space="preserve">11111111112020   165000000000164NOM165                   PRENOM165                01012163  0J       000  0J       000  0J       000  0J       000         0002611201701012185                    </v>
      </c>
    </row>
    <row r="169" spans="1:1" x14ac:dyDescent="0.25">
      <c r="A169" s="18" t="str">
        <f>CONCATENATE('Data E'!C$5,'Data E'!C$7,'Data S'!B171,'Data S'!A171,'Data S'!C171,'Data S'!D171,'Data S'!E171,'Data S'!F171,'Data S'!G171,'Data S'!H171,'Data S'!I171,'Data S'!J171,"J",'Data S'!K171,'Data S'!L171,'Data S'!M171,'Data S'!N171,"J",'Data S'!O171,'Data S'!P171,'Data S'!Q171,'Data S'!R171,"J",'Data S'!S171,'Data S'!T171,'Data S'!U171,'Data S'!V171,"J",'Data S'!W171,'Data S'!X171,'Data S'!Y171,'Data S'!Z171,'Data S'!AA171,'Data S'!AB171,'Data S'!AC171)</f>
        <v xml:space="preserve">11111111112020   166000000000165NOM166                   PRENOM166                01012164  0J       000  0J       000  0J       000  0J       000         0002611201701012186                    </v>
      </c>
    </row>
    <row r="170" spans="1:1" x14ac:dyDescent="0.25">
      <c r="A170" s="18" t="str">
        <f>CONCATENATE('Data E'!C$5,'Data E'!C$7,'Data S'!B172,'Data S'!A172,'Data S'!C172,'Data S'!D172,'Data S'!E172,'Data S'!F172,'Data S'!G172,'Data S'!H172,'Data S'!I172,'Data S'!J172,"J",'Data S'!K172,'Data S'!L172,'Data S'!M172,'Data S'!N172,"J",'Data S'!O172,'Data S'!P172,'Data S'!Q172,'Data S'!R172,"J",'Data S'!S172,'Data S'!T172,'Data S'!U172,'Data S'!V172,"J",'Data S'!W172,'Data S'!X172,'Data S'!Y172,'Data S'!Z172,'Data S'!AA172,'Data S'!AB172,'Data S'!AC172)</f>
        <v xml:space="preserve">11111111112020   167000000000166NOM167                   PRENOM167                01012165  0J       000  0J       000  0J       000  0J       000         0002611201701012187                    </v>
      </c>
    </row>
    <row r="171" spans="1:1" x14ac:dyDescent="0.25">
      <c r="A171" s="18" t="str">
        <f>CONCATENATE('Data E'!C$5,'Data E'!C$7,'Data S'!B173,'Data S'!A173,'Data S'!C173,'Data S'!D173,'Data S'!E173,'Data S'!F173,'Data S'!G173,'Data S'!H173,'Data S'!I173,'Data S'!J173,"J",'Data S'!K173,'Data S'!L173,'Data S'!M173,'Data S'!N173,"J",'Data S'!O173,'Data S'!P173,'Data S'!Q173,'Data S'!R173,"J",'Data S'!S173,'Data S'!T173,'Data S'!U173,'Data S'!V173,"J",'Data S'!W173,'Data S'!X173,'Data S'!Y173,'Data S'!Z173,'Data S'!AA173,'Data S'!AB173,'Data S'!AC173)</f>
        <v xml:space="preserve">11111111112020   168000000000167NOM168                   PRENOM168                01012166  0J       000  0J       000  0J       000  0J       000         0002611201701012188                    </v>
      </c>
    </row>
    <row r="172" spans="1:1" x14ac:dyDescent="0.25">
      <c r="A172" s="18" t="str">
        <f>CONCATENATE('Data E'!C$5,'Data E'!C$7,'Data S'!B174,'Data S'!A174,'Data S'!C174,'Data S'!D174,'Data S'!E174,'Data S'!F174,'Data S'!G174,'Data S'!H174,'Data S'!I174,'Data S'!J174,"J",'Data S'!K174,'Data S'!L174,'Data S'!M174,'Data S'!N174,"J",'Data S'!O174,'Data S'!P174,'Data S'!Q174,'Data S'!R174,"J",'Data S'!S174,'Data S'!T174,'Data S'!U174,'Data S'!V174,"J",'Data S'!W174,'Data S'!X174,'Data S'!Y174,'Data S'!Z174,'Data S'!AA174,'Data S'!AB174,'Data S'!AC174)</f>
        <v xml:space="preserve">11111111112020   169000000000168NOM169                   PRENOM169                01012167  0J       000  0J       000  0J       000  0J       000         0002611201701012189                    </v>
      </c>
    </row>
    <row r="173" spans="1:1" x14ac:dyDescent="0.25">
      <c r="A173" s="18" t="str">
        <f>CONCATENATE('Data E'!C$5,'Data E'!C$7,'Data S'!B175,'Data S'!A175,'Data S'!C175,'Data S'!D175,'Data S'!E175,'Data S'!F175,'Data S'!G175,'Data S'!H175,'Data S'!I175,'Data S'!J175,"J",'Data S'!K175,'Data S'!L175,'Data S'!M175,'Data S'!N175,"J",'Data S'!O175,'Data S'!P175,'Data S'!Q175,'Data S'!R175,"J",'Data S'!S175,'Data S'!T175,'Data S'!U175,'Data S'!V175,"J",'Data S'!W175,'Data S'!X175,'Data S'!Y175,'Data S'!Z175,'Data S'!AA175,'Data S'!AB175,'Data S'!AC175)</f>
        <v xml:space="preserve">11111111112020   170000000000169NOM170                   PRENOM170                01012168  0J       000  0J       000  0J       000  0J       000         0002611201701012190                    </v>
      </c>
    </row>
    <row r="174" spans="1:1" x14ac:dyDescent="0.25">
      <c r="A174" s="18" t="str">
        <f>CONCATENATE('Data E'!C$5,'Data E'!C$7,'Data S'!B176,'Data S'!A176,'Data S'!C176,'Data S'!D176,'Data S'!E176,'Data S'!F176,'Data S'!G176,'Data S'!H176,'Data S'!I176,'Data S'!J176,"J",'Data S'!K176,'Data S'!L176,'Data S'!M176,'Data S'!N176,"J",'Data S'!O176,'Data S'!P176,'Data S'!Q176,'Data S'!R176,"J",'Data S'!S176,'Data S'!T176,'Data S'!U176,'Data S'!V176,"J",'Data S'!W176,'Data S'!X176,'Data S'!Y176,'Data S'!Z176,'Data S'!AA176,'Data S'!AB176,'Data S'!AC176)</f>
        <v xml:space="preserve">11111111112020   171000000000170NOM171                   PRENOM171                01012169  0J       000  0J       000  0J       000  0J       000         0002611201701012191                    </v>
      </c>
    </row>
    <row r="175" spans="1:1" x14ac:dyDescent="0.25">
      <c r="A175" s="18" t="str">
        <f>CONCATENATE('Data E'!C$5,'Data E'!C$7,'Data S'!B177,'Data S'!A177,'Data S'!C177,'Data S'!D177,'Data S'!E177,'Data S'!F177,'Data S'!G177,'Data S'!H177,'Data S'!I177,'Data S'!J177,"J",'Data S'!K177,'Data S'!L177,'Data S'!M177,'Data S'!N177,"J",'Data S'!O177,'Data S'!P177,'Data S'!Q177,'Data S'!R177,"J",'Data S'!S177,'Data S'!T177,'Data S'!U177,'Data S'!V177,"J",'Data S'!W177,'Data S'!X177,'Data S'!Y177,'Data S'!Z177,'Data S'!AA177,'Data S'!AB177,'Data S'!AC177)</f>
        <v xml:space="preserve">11111111112020   172000000000171NOM172                   PRENOM172                01012170  0J       000  0J       000  0J       000  0J       000         0002611201701012192                    </v>
      </c>
    </row>
    <row r="176" spans="1:1" x14ac:dyDescent="0.25">
      <c r="A176" s="18" t="str">
        <f>CONCATENATE('Data E'!C$5,'Data E'!C$7,'Data S'!B178,'Data S'!A178,'Data S'!C178,'Data S'!D178,'Data S'!E178,'Data S'!F178,'Data S'!G178,'Data S'!H178,'Data S'!I178,'Data S'!J178,"J",'Data S'!K178,'Data S'!L178,'Data S'!M178,'Data S'!N178,"J",'Data S'!O178,'Data S'!P178,'Data S'!Q178,'Data S'!R178,"J",'Data S'!S178,'Data S'!T178,'Data S'!U178,'Data S'!V178,"J",'Data S'!W178,'Data S'!X178,'Data S'!Y178,'Data S'!Z178,'Data S'!AA178,'Data S'!AB178,'Data S'!AC178)</f>
        <v xml:space="preserve">11111111112020   173000000000172NOM173                   PRENOM173                01012171  0J       000  0J       000  0J       000  0J       000         0002611201701012193                    </v>
      </c>
    </row>
    <row r="177" spans="1:1" x14ac:dyDescent="0.25">
      <c r="A177" s="18" t="str">
        <f>CONCATENATE('Data E'!C$5,'Data E'!C$7,'Data S'!B179,'Data S'!A179,'Data S'!C179,'Data S'!D179,'Data S'!E179,'Data S'!F179,'Data S'!G179,'Data S'!H179,'Data S'!I179,'Data S'!J179,"J",'Data S'!K179,'Data S'!L179,'Data S'!M179,'Data S'!N179,"J",'Data S'!O179,'Data S'!P179,'Data S'!Q179,'Data S'!R179,"J",'Data S'!S179,'Data S'!T179,'Data S'!U179,'Data S'!V179,"J",'Data S'!W179,'Data S'!X179,'Data S'!Y179,'Data S'!Z179,'Data S'!AA179,'Data S'!AB179,'Data S'!AC179)</f>
        <v xml:space="preserve">11111111112020   174000000000173NOM174                   PRENOM174                01012172  0J       000  0J       000  0J       000  0J       000         0002611201701012194                    </v>
      </c>
    </row>
    <row r="178" spans="1:1" x14ac:dyDescent="0.25">
      <c r="A178" s="18" t="str">
        <f>CONCATENATE('Data E'!C$5,'Data E'!C$7,'Data S'!B180,'Data S'!A180,'Data S'!C180,'Data S'!D180,'Data S'!E180,'Data S'!F180,'Data S'!G180,'Data S'!H180,'Data S'!I180,'Data S'!J180,"J",'Data S'!K180,'Data S'!L180,'Data S'!M180,'Data S'!N180,"J",'Data S'!O180,'Data S'!P180,'Data S'!Q180,'Data S'!R180,"J",'Data S'!S180,'Data S'!T180,'Data S'!U180,'Data S'!V180,"J",'Data S'!W180,'Data S'!X180,'Data S'!Y180,'Data S'!Z180,'Data S'!AA180,'Data S'!AB180,'Data S'!AC180)</f>
        <v xml:space="preserve">11111111112020   175000000000174NOM175                   PRENOM175                01012173  0J       000  0J       000  0J       000  0J       000         0002611201701012195                    </v>
      </c>
    </row>
    <row r="179" spans="1:1" x14ac:dyDescent="0.25">
      <c r="A179" s="18" t="str">
        <f>CONCATENATE('Data E'!C$5,'Data E'!C$7,'Data S'!B181,'Data S'!A181,'Data S'!C181,'Data S'!D181,'Data S'!E181,'Data S'!F181,'Data S'!G181,'Data S'!H181,'Data S'!I181,'Data S'!J181,"J",'Data S'!K181,'Data S'!L181,'Data S'!M181,'Data S'!N181,"J",'Data S'!O181,'Data S'!P181,'Data S'!Q181,'Data S'!R181,"J",'Data S'!S181,'Data S'!T181,'Data S'!U181,'Data S'!V181,"J",'Data S'!W181,'Data S'!X181,'Data S'!Y181,'Data S'!Z181,'Data S'!AA181,'Data S'!AB181,'Data S'!AC181)</f>
        <v xml:space="preserve">11111111112020   176000000000175NOM176                   PRENOM176                01012174  0J       000  0J       000  0J       000  0J       000         0002611201701012196                    </v>
      </c>
    </row>
    <row r="180" spans="1:1" x14ac:dyDescent="0.25">
      <c r="A180" s="18" t="str">
        <f>CONCATENATE('Data E'!C$5,'Data E'!C$7,'Data S'!B182,'Data S'!A182,'Data S'!C182,'Data S'!D182,'Data S'!E182,'Data S'!F182,'Data S'!G182,'Data S'!H182,'Data S'!I182,'Data S'!J182,"J",'Data S'!K182,'Data S'!L182,'Data S'!M182,'Data S'!N182,"J",'Data S'!O182,'Data S'!P182,'Data S'!Q182,'Data S'!R182,"J",'Data S'!S182,'Data S'!T182,'Data S'!U182,'Data S'!V182,"J",'Data S'!W182,'Data S'!X182,'Data S'!Y182,'Data S'!Z182,'Data S'!AA182,'Data S'!AB182,'Data S'!AC182)</f>
        <v xml:space="preserve">11111111112020   177000000000176NOM177                   PRENOM177                01012175  0J       000  0J       000  0J       000  0J       000         0002611201701012197                    </v>
      </c>
    </row>
    <row r="181" spans="1:1" x14ac:dyDescent="0.25">
      <c r="A181" s="18" t="str">
        <f>CONCATENATE('Data E'!C$5,'Data E'!C$7,'Data S'!B183,'Data S'!A183,'Data S'!C183,'Data S'!D183,'Data S'!E183,'Data S'!F183,'Data S'!G183,'Data S'!H183,'Data S'!I183,'Data S'!J183,"J",'Data S'!K183,'Data S'!L183,'Data S'!M183,'Data S'!N183,"J",'Data S'!O183,'Data S'!P183,'Data S'!Q183,'Data S'!R183,"J",'Data S'!S183,'Data S'!T183,'Data S'!U183,'Data S'!V183,"J",'Data S'!W183,'Data S'!X183,'Data S'!Y183,'Data S'!Z183,'Data S'!AA183,'Data S'!AB183,'Data S'!AC183)</f>
        <v xml:space="preserve">11111111112020   178000000000177NOM178                   PRENOM178                01012176  0J       000  0J       000  0J       000  0J       000         0002611201701012198                    </v>
      </c>
    </row>
    <row r="182" spans="1:1" x14ac:dyDescent="0.25">
      <c r="A182" s="18" t="str">
        <f>CONCATENATE('Data E'!C$5,'Data E'!C$7,'Data S'!B184,'Data S'!A184,'Data S'!C184,'Data S'!D184,'Data S'!E184,'Data S'!F184,'Data S'!G184,'Data S'!H184,'Data S'!I184,'Data S'!J184,"J",'Data S'!K184,'Data S'!L184,'Data S'!M184,'Data S'!N184,"J",'Data S'!O184,'Data S'!P184,'Data S'!Q184,'Data S'!R184,"J",'Data S'!S184,'Data S'!T184,'Data S'!U184,'Data S'!V184,"J",'Data S'!W184,'Data S'!X184,'Data S'!Y184,'Data S'!Z184,'Data S'!AA184,'Data S'!AB184,'Data S'!AC184)</f>
        <v xml:space="preserve">11111111112020   179000000000178NOM179                   PRENOM179                01012177  0J       000  0J       000  0J       000  0J       000         0002611201701012199                    </v>
      </c>
    </row>
    <row r="183" spans="1:1" x14ac:dyDescent="0.25">
      <c r="A183" s="18" t="str">
        <f>CONCATENATE('Data E'!C$5,'Data E'!C$7,'Data S'!B185,'Data S'!A185,'Data S'!C185,'Data S'!D185,'Data S'!E185,'Data S'!F185,'Data S'!G185,'Data S'!H185,'Data S'!I185,'Data S'!J185,"J",'Data S'!K185,'Data S'!L185,'Data S'!M185,'Data S'!N185,"J",'Data S'!O185,'Data S'!P185,'Data S'!Q185,'Data S'!R185,"J",'Data S'!S185,'Data S'!T185,'Data S'!U185,'Data S'!V185,"J",'Data S'!W185,'Data S'!X185,'Data S'!Y185,'Data S'!Z185,'Data S'!AA185,'Data S'!AB185,'Data S'!AC185)</f>
        <v xml:space="preserve">11111111112020   180000000000179NOM180                   PRENOM180                01012178  0J       000  0J       000  0J       000  0J       000         0002611201701012200                    </v>
      </c>
    </row>
    <row r="184" spans="1:1" x14ac:dyDescent="0.25">
      <c r="A184" s="18" t="str">
        <f>CONCATENATE('Data E'!C$5,'Data E'!C$7,'Data S'!B186,'Data S'!A186,'Data S'!C186,'Data S'!D186,'Data S'!E186,'Data S'!F186,'Data S'!G186,'Data S'!H186,'Data S'!I186,'Data S'!J186,"J",'Data S'!K186,'Data S'!L186,'Data S'!M186,'Data S'!N186,"J",'Data S'!O186,'Data S'!P186,'Data S'!Q186,'Data S'!R186,"J",'Data S'!S186,'Data S'!T186,'Data S'!U186,'Data S'!V186,"J",'Data S'!W186,'Data S'!X186,'Data S'!Y186,'Data S'!Z186,'Data S'!AA186,'Data S'!AB186,'Data S'!AC186)</f>
        <v xml:space="preserve">11111111112020   181000000000180NOM181                   PRENOM181                01012179  0J       000  0J       000  0J       000  0J       000         0002611201701012201                    </v>
      </c>
    </row>
    <row r="185" spans="1:1" x14ac:dyDescent="0.25">
      <c r="A185" s="18" t="str">
        <f>CONCATENATE('Data E'!C$5,'Data E'!C$7,'Data S'!B187,'Data S'!A187,'Data S'!C187,'Data S'!D187,'Data S'!E187,'Data S'!F187,'Data S'!G187,'Data S'!H187,'Data S'!I187,'Data S'!J187,"J",'Data S'!K187,'Data S'!L187,'Data S'!M187,'Data S'!N187,"J",'Data S'!O187,'Data S'!P187,'Data S'!Q187,'Data S'!R187,"J",'Data S'!S187,'Data S'!T187,'Data S'!U187,'Data S'!V187,"J",'Data S'!W187,'Data S'!X187,'Data S'!Y187,'Data S'!Z187,'Data S'!AA187,'Data S'!AB187,'Data S'!AC187)</f>
        <v xml:space="preserve">11111111112020   182000000000181NOM182                   PRENOM182                01012180  0J       000  0J       000  0J       000  0J       000         0002611201701012202                    </v>
      </c>
    </row>
    <row r="186" spans="1:1" x14ac:dyDescent="0.25">
      <c r="A186" s="18" t="str">
        <f>CONCATENATE('Data E'!C$5,'Data E'!C$7,'Data S'!B188,'Data S'!A188,'Data S'!C188,'Data S'!D188,'Data S'!E188,'Data S'!F188,'Data S'!G188,'Data S'!H188,'Data S'!I188,'Data S'!J188,"J",'Data S'!K188,'Data S'!L188,'Data S'!M188,'Data S'!N188,"J",'Data S'!O188,'Data S'!P188,'Data S'!Q188,'Data S'!R188,"J",'Data S'!S188,'Data S'!T188,'Data S'!U188,'Data S'!V188,"J",'Data S'!W188,'Data S'!X188,'Data S'!Y188,'Data S'!Z188,'Data S'!AA188,'Data S'!AB188,'Data S'!AC188)</f>
        <v xml:space="preserve">11111111112020   183000000000182NOM183                   PRENOM183                01012181  0J       000  0J       000  0J       000  0J       000         0002611201701012203                    </v>
      </c>
    </row>
    <row r="187" spans="1:1" x14ac:dyDescent="0.25">
      <c r="A187" s="18" t="str">
        <f>CONCATENATE('Data E'!C$5,'Data E'!C$7,'Data S'!B189,'Data S'!A189,'Data S'!C189,'Data S'!D189,'Data S'!E189,'Data S'!F189,'Data S'!G189,'Data S'!H189,'Data S'!I189,'Data S'!J189,"J",'Data S'!K189,'Data S'!L189,'Data S'!M189,'Data S'!N189,"J",'Data S'!O189,'Data S'!P189,'Data S'!Q189,'Data S'!R189,"J",'Data S'!S189,'Data S'!T189,'Data S'!U189,'Data S'!V189,"J",'Data S'!W189,'Data S'!X189,'Data S'!Y189,'Data S'!Z189,'Data S'!AA189,'Data S'!AB189,'Data S'!AC189)</f>
        <v xml:space="preserve">11111111112020   184000000000183NOM184                   PRENOM184                01012182  0J       000  0J       000  0J       000  0J       000         0002611201701012204                    </v>
      </c>
    </row>
    <row r="188" spans="1:1" x14ac:dyDescent="0.25">
      <c r="A188" s="18" t="str">
        <f>CONCATENATE('Data E'!C$5,'Data E'!C$7,'Data S'!B190,'Data S'!A190,'Data S'!C190,'Data S'!D190,'Data S'!E190,'Data S'!F190,'Data S'!G190,'Data S'!H190,'Data S'!I190,'Data S'!J190,"J",'Data S'!K190,'Data S'!L190,'Data S'!M190,'Data S'!N190,"J",'Data S'!O190,'Data S'!P190,'Data S'!Q190,'Data S'!R190,"J",'Data S'!S190,'Data S'!T190,'Data S'!U190,'Data S'!V190,"J",'Data S'!W190,'Data S'!X190,'Data S'!Y190,'Data S'!Z190,'Data S'!AA190,'Data S'!AB190,'Data S'!AC190)</f>
        <v xml:space="preserve">11111111112020   185000000000184NOM185                   PRENOM185                01012183  0J       000  0J       000  0J       000  0J       000         0002611201701012205                    </v>
      </c>
    </row>
    <row r="189" spans="1:1" x14ac:dyDescent="0.25">
      <c r="A189" s="18" t="str">
        <f>CONCATENATE('Data E'!C$5,'Data E'!C$7,'Data S'!B191,'Data S'!A191,'Data S'!C191,'Data S'!D191,'Data S'!E191,'Data S'!F191,'Data S'!G191,'Data S'!H191,'Data S'!I191,'Data S'!J191,"J",'Data S'!K191,'Data S'!L191,'Data S'!M191,'Data S'!N191,"J",'Data S'!O191,'Data S'!P191,'Data S'!Q191,'Data S'!R191,"J",'Data S'!S191,'Data S'!T191,'Data S'!U191,'Data S'!V191,"J",'Data S'!W191,'Data S'!X191,'Data S'!Y191,'Data S'!Z191,'Data S'!AA191,'Data S'!AB191,'Data S'!AC191)</f>
        <v xml:space="preserve">11111111112020   186000000000185NOM186                   PRENOM186                01012184  0J       000  0J       000  0J       000  0J       000         0002611201701012206                    </v>
      </c>
    </row>
    <row r="190" spans="1:1" x14ac:dyDescent="0.25">
      <c r="A190" s="18" t="str">
        <f>CONCATENATE('Data E'!C$5,'Data E'!C$7,'Data S'!B192,'Data S'!A192,'Data S'!C192,'Data S'!D192,'Data S'!E192,'Data S'!F192,'Data S'!G192,'Data S'!H192,'Data S'!I192,'Data S'!J192,"J",'Data S'!K192,'Data S'!L192,'Data S'!M192,'Data S'!N192,"J",'Data S'!O192,'Data S'!P192,'Data S'!Q192,'Data S'!R192,"J",'Data S'!S192,'Data S'!T192,'Data S'!U192,'Data S'!V192,"J",'Data S'!W192,'Data S'!X192,'Data S'!Y192,'Data S'!Z192,'Data S'!AA192,'Data S'!AB192,'Data S'!AC192)</f>
        <v xml:space="preserve">11111111112020   187000000000186NOM187                   PRENOM187                01012185  0J       000  0J       000  0J       000  0J       000         0002611201701012207                    </v>
      </c>
    </row>
    <row r="191" spans="1:1" x14ac:dyDescent="0.25">
      <c r="A191" s="18" t="str">
        <f>CONCATENATE('Data E'!C$5,'Data E'!C$7,'Data S'!B193,'Data S'!A193,'Data S'!C193,'Data S'!D193,'Data S'!E193,'Data S'!F193,'Data S'!G193,'Data S'!H193,'Data S'!I193,'Data S'!J193,"J",'Data S'!K193,'Data S'!L193,'Data S'!M193,'Data S'!N193,"J",'Data S'!O193,'Data S'!P193,'Data S'!Q193,'Data S'!R193,"J",'Data S'!S193,'Data S'!T193,'Data S'!U193,'Data S'!V193,"J",'Data S'!W193,'Data S'!X193,'Data S'!Y193,'Data S'!Z193,'Data S'!AA193,'Data S'!AB193,'Data S'!AC193)</f>
        <v xml:space="preserve">11111111112020   188000000000187NOM188                   PRENOM188                01012186  0J       000  0J       000  0J       000  0J       000         0002611201701012208                    </v>
      </c>
    </row>
    <row r="192" spans="1:1" x14ac:dyDescent="0.25">
      <c r="A192" s="18" t="str">
        <f>CONCATENATE('Data E'!C$5,'Data E'!C$7,'Data S'!B194,'Data S'!A194,'Data S'!C194,'Data S'!D194,'Data S'!E194,'Data S'!F194,'Data S'!G194,'Data S'!H194,'Data S'!I194,'Data S'!J194,"J",'Data S'!K194,'Data S'!L194,'Data S'!M194,'Data S'!N194,"J",'Data S'!O194,'Data S'!P194,'Data S'!Q194,'Data S'!R194,"J",'Data S'!S194,'Data S'!T194,'Data S'!U194,'Data S'!V194,"J",'Data S'!W194,'Data S'!X194,'Data S'!Y194,'Data S'!Z194,'Data S'!AA194,'Data S'!AB194,'Data S'!AC194)</f>
        <v xml:space="preserve">11111111112020   189000000000188NOM189                   PRENOM189                01012187  0J       000  0J       000  0J       000  0J       000         0002611201701012209                    </v>
      </c>
    </row>
    <row r="193" spans="1:1" x14ac:dyDescent="0.25">
      <c r="A193" s="18" t="str">
        <f>CONCATENATE('Data E'!C$5,'Data E'!C$7,'Data S'!B195,'Data S'!A195,'Data S'!C195,'Data S'!D195,'Data S'!E195,'Data S'!F195,'Data S'!G195,'Data S'!H195,'Data S'!I195,'Data S'!J195,"J",'Data S'!K195,'Data S'!L195,'Data S'!M195,'Data S'!N195,"J",'Data S'!O195,'Data S'!P195,'Data S'!Q195,'Data S'!R195,"J",'Data S'!S195,'Data S'!T195,'Data S'!U195,'Data S'!V195,"J",'Data S'!W195,'Data S'!X195,'Data S'!Y195,'Data S'!Z195,'Data S'!AA195,'Data S'!AB195,'Data S'!AC195)</f>
        <v xml:space="preserve">11111111112020   190000000000189NOM190                   PRENOM190                01012188  0J       000  0J       000  0J       000  0J       000         0002611201701012210                    </v>
      </c>
    </row>
    <row r="194" spans="1:1" x14ac:dyDescent="0.25">
      <c r="A194" s="18" t="str">
        <f>CONCATENATE('Data E'!C$5,'Data E'!C$7,'Data S'!B196,'Data S'!A196,'Data S'!C196,'Data S'!D196,'Data S'!E196,'Data S'!F196,'Data S'!G196,'Data S'!H196,'Data S'!I196,'Data S'!J196,"J",'Data S'!K196,'Data S'!L196,'Data S'!M196,'Data S'!N196,"J",'Data S'!O196,'Data S'!P196,'Data S'!Q196,'Data S'!R196,"J",'Data S'!S196,'Data S'!T196,'Data S'!U196,'Data S'!V196,"J",'Data S'!W196,'Data S'!X196,'Data S'!Y196,'Data S'!Z196,'Data S'!AA196,'Data S'!AB196,'Data S'!AC196)</f>
        <v xml:space="preserve">11111111112020   191000000000190NOM191                   PRENOM191                01012189  0J       000  0J       000  0J       000  0J       000         0002611201701012211                    </v>
      </c>
    </row>
    <row r="195" spans="1:1" x14ac:dyDescent="0.25">
      <c r="A195" s="18" t="str">
        <f>CONCATENATE('Data E'!C$5,'Data E'!C$7,'Data S'!B197,'Data S'!A197,'Data S'!C197,'Data S'!D197,'Data S'!E197,'Data S'!F197,'Data S'!G197,'Data S'!H197,'Data S'!I197,'Data S'!J197,"J",'Data S'!K197,'Data S'!L197,'Data S'!M197,'Data S'!N197,"J",'Data S'!O197,'Data S'!P197,'Data S'!Q197,'Data S'!R197,"J",'Data S'!S197,'Data S'!T197,'Data S'!U197,'Data S'!V197,"J",'Data S'!W197,'Data S'!X197,'Data S'!Y197,'Data S'!Z197,'Data S'!AA197,'Data S'!AB197,'Data S'!AC197)</f>
        <v xml:space="preserve">11111111112020   192000000000191NOM192                   PRENOM192                01012190  0J       000  0J       000  0J       000  0J       000         0002611201701012212                    </v>
      </c>
    </row>
    <row r="196" spans="1:1" x14ac:dyDescent="0.25">
      <c r="A196" s="18" t="str">
        <f>CONCATENATE('Data E'!C$5,'Data E'!C$7,'Data S'!B198,'Data S'!A198,'Data S'!C198,'Data S'!D198,'Data S'!E198,'Data S'!F198,'Data S'!G198,'Data S'!H198,'Data S'!I198,'Data S'!J198,"J",'Data S'!K198,'Data S'!L198,'Data S'!M198,'Data S'!N198,"J",'Data S'!O198,'Data S'!P198,'Data S'!Q198,'Data S'!R198,"J",'Data S'!S198,'Data S'!T198,'Data S'!U198,'Data S'!V198,"J",'Data S'!W198,'Data S'!X198,'Data S'!Y198,'Data S'!Z198,'Data S'!AA198,'Data S'!AB198,'Data S'!AC198)</f>
        <v xml:space="preserve">11111111112020   193000000000192NOM193                   PRENOM193                01012191  0J       000  0J       000  0J       000  0J       000         0002611201701012213                    </v>
      </c>
    </row>
    <row r="197" spans="1:1" x14ac:dyDescent="0.25">
      <c r="A197" s="18" t="str">
        <f>CONCATENATE('Data E'!C$5,'Data E'!C$7,'Data S'!B199,'Data S'!A199,'Data S'!C199,'Data S'!D199,'Data S'!E199,'Data S'!F199,'Data S'!G199,'Data S'!H199,'Data S'!I199,'Data S'!J199,"J",'Data S'!K199,'Data S'!L199,'Data S'!M199,'Data S'!N199,"J",'Data S'!O199,'Data S'!P199,'Data S'!Q199,'Data S'!R199,"J",'Data S'!S199,'Data S'!T199,'Data S'!U199,'Data S'!V199,"J",'Data S'!W199,'Data S'!X199,'Data S'!Y199,'Data S'!Z199,'Data S'!AA199,'Data S'!AB199,'Data S'!AC199)</f>
        <v xml:space="preserve">11111111112020   194000000000193NOM194                   PRENOM194                01012192  0J       000  0J       000  0J       000  0J       000         0002611201701012214                    </v>
      </c>
    </row>
    <row r="198" spans="1:1" x14ac:dyDescent="0.25">
      <c r="A198" s="18" t="str">
        <f>CONCATENATE('Data E'!C$5,'Data E'!C$7,'Data S'!B200,'Data S'!A200,'Data S'!C200,'Data S'!D200,'Data S'!E200,'Data S'!F200,'Data S'!G200,'Data S'!H200,'Data S'!I200,'Data S'!J200,"J",'Data S'!K200,'Data S'!L200,'Data S'!M200,'Data S'!N200,"J",'Data S'!O200,'Data S'!P200,'Data S'!Q200,'Data S'!R200,"J",'Data S'!S200,'Data S'!T200,'Data S'!U200,'Data S'!V200,"J",'Data S'!W200,'Data S'!X200,'Data S'!Y200,'Data S'!Z200,'Data S'!AA200,'Data S'!AB200,'Data S'!AC200)</f>
        <v xml:space="preserve">11111111112020   195000000000194NOM195                   PRENOM195                01012193  0J       000  0J       000  0J       000  0J       000         0002611201701012215                    </v>
      </c>
    </row>
    <row r="199" spans="1:1" x14ac:dyDescent="0.25">
      <c r="A199" s="18" t="str">
        <f>CONCATENATE('Data E'!C$5,'Data E'!C$7,'Data S'!B201,'Data S'!A201,'Data S'!C201,'Data S'!D201,'Data S'!E201,'Data S'!F201,'Data S'!G201,'Data S'!H201,'Data S'!I201,'Data S'!J201,"J",'Data S'!K201,'Data S'!L201,'Data S'!M201,'Data S'!N201,"J",'Data S'!O201,'Data S'!P201,'Data S'!Q201,'Data S'!R201,"J",'Data S'!S201,'Data S'!T201,'Data S'!U201,'Data S'!V201,"J",'Data S'!W201,'Data S'!X201,'Data S'!Y201,'Data S'!Z201,'Data S'!AA201,'Data S'!AB201,'Data S'!AC201)</f>
        <v xml:space="preserve">11111111112020   196000000000195NOM196                   PRENOM196                01012194  0J       000  0J       000  0J       000  0J       000         0002611201701012216                    </v>
      </c>
    </row>
    <row r="200" spans="1:1" x14ac:dyDescent="0.25">
      <c r="A200" s="18" t="str">
        <f>CONCATENATE('Data E'!C$5,'Data E'!C$7,'Data S'!B202,'Data S'!A202,'Data S'!C202,'Data S'!D202,'Data S'!E202,'Data S'!F202,'Data S'!G202,'Data S'!H202,'Data S'!I202,'Data S'!J202,"J",'Data S'!K202,'Data S'!L202,'Data S'!M202,'Data S'!N202,"J",'Data S'!O202,'Data S'!P202,'Data S'!Q202,'Data S'!R202,"J",'Data S'!S202,'Data S'!T202,'Data S'!U202,'Data S'!V202,"J",'Data S'!W202,'Data S'!X202,'Data S'!Y202,'Data S'!Z202,'Data S'!AA202,'Data S'!AB202,'Data S'!AC202)</f>
        <v xml:space="preserve">11111111112020   197000000000196NOM197                   PRENOM197                01012195  0J       000  0J       000  0J       000  0J       000         0002611201701012217                    </v>
      </c>
    </row>
    <row r="201" spans="1:1" x14ac:dyDescent="0.25">
      <c r="A201" s="18" t="str">
        <f>CONCATENATE('Data E'!C$5,'Data E'!C$7,'Data S'!B203,'Data S'!A203,'Data S'!C203,'Data S'!D203,'Data S'!E203,'Data S'!F203,'Data S'!G203,'Data S'!H203,'Data S'!I203,'Data S'!J203,"J",'Data S'!K203,'Data S'!L203,'Data S'!M203,'Data S'!N203,"J",'Data S'!O203,'Data S'!P203,'Data S'!Q203,'Data S'!R203,"J",'Data S'!S203,'Data S'!T203,'Data S'!U203,'Data S'!V203,"J",'Data S'!W203,'Data S'!X203,'Data S'!Y203,'Data S'!Z203,'Data S'!AA203,'Data S'!AB203,'Data S'!AC203)</f>
        <v xml:space="preserve">11111111112020   198000000000197NOM198                   PRENOM198                01012196  0J       000  0J       000  0J       000  0J       000         0002611201701012218                    </v>
      </c>
    </row>
    <row r="202" spans="1:1" x14ac:dyDescent="0.25">
      <c r="A202" s="18" t="str">
        <f>CONCATENATE('Data E'!C$5,'Data E'!C$7,'Data S'!B204,'Data S'!A204,'Data S'!C204,'Data S'!D204,'Data S'!E204,'Data S'!F204,'Data S'!G204,'Data S'!H204,'Data S'!I204,'Data S'!J204,"J",'Data S'!K204,'Data S'!L204,'Data S'!M204,'Data S'!N204,"J",'Data S'!O204,'Data S'!P204,'Data S'!Q204,'Data S'!R204,"J",'Data S'!S204,'Data S'!T204,'Data S'!U204,'Data S'!V204,"J",'Data S'!W204,'Data S'!X204,'Data S'!Y204,'Data S'!Z204,'Data S'!AA204,'Data S'!AB204,'Data S'!AC204)</f>
        <v xml:space="preserve">11111111112020   199000000000198NOM199                   PRENOM199                01012197  0J       000  0J       000  0J       000  0J       000         0002611201701012219                    </v>
      </c>
    </row>
    <row r="203" spans="1:1" x14ac:dyDescent="0.25">
      <c r="A203" s="18" t="str">
        <f>CONCATENATE('Data E'!C$5,'Data E'!C$7,'Data S'!B205,'Data S'!A205,'Data S'!C205,'Data S'!D205,'Data S'!E205,'Data S'!F205,'Data S'!G205,'Data S'!H205,'Data S'!I205,'Data S'!J205,"J",'Data S'!K205,'Data S'!L205,'Data S'!M205,'Data S'!N205,"J",'Data S'!O205,'Data S'!P205,'Data S'!Q205,'Data S'!R205,"J",'Data S'!S205,'Data S'!T205,'Data S'!U205,'Data S'!V205,"J",'Data S'!W205,'Data S'!X205,'Data S'!Y205,'Data S'!Z205,'Data S'!AA205,'Data S'!AB205,'Data S'!AC205)</f>
        <v xml:space="preserve">11111111112020   200000000000199NOM200                   PRENOM200                01012198  0J       000  0J       000  0J       000  0J       000         0002611201701012220                    </v>
      </c>
    </row>
    <row r="204" spans="1:1" x14ac:dyDescent="0.25">
      <c r="A204" s="18" t="str">
        <f>CONCATENATE('Data E'!C$5,'Data E'!C$7,'Data S'!B206,'Data S'!A206,'Data S'!C206,'Data S'!D206,'Data S'!E206,'Data S'!F206,'Data S'!G206,'Data S'!H206,'Data S'!I206,'Data S'!J206,"J",'Data S'!K206,'Data S'!L206,'Data S'!M206,'Data S'!N206,"J",'Data S'!O206,'Data S'!P206,'Data S'!Q206,'Data S'!R206,"J",'Data S'!S206,'Data S'!T206,'Data S'!U206,'Data S'!V206,"J",'Data S'!W206,'Data S'!X206,'Data S'!Y206,'Data S'!Z206,'Data S'!AA206,'Data S'!AB206,'Data S'!AC206)</f>
        <v xml:space="preserve">11111111112020   201000000000200NOM201                   PRENOM201                01012199  0J       000  0J       000  0J       000  0J       000         0002611201701012221                    </v>
      </c>
    </row>
    <row r="205" spans="1:1" x14ac:dyDescent="0.25">
      <c r="A205" s="18" t="str">
        <f>CONCATENATE('Data E'!C$5,'Data E'!C$7,'Data S'!B207,'Data S'!A207,'Data S'!C207,'Data S'!D207,'Data S'!E207,'Data S'!F207,'Data S'!G207,'Data S'!H207,'Data S'!I207,'Data S'!J207,"J",'Data S'!K207,'Data S'!L207,'Data S'!M207,'Data S'!N207,"J",'Data S'!O207,'Data S'!P207,'Data S'!Q207,'Data S'!R207,"J",'Data S'!S207,'Data S'!T207,'Data S'!U207,'Data S'!V207,"J",'Data S'!W207,'Data S'!X207,'Data S'!Y207,'Data S'!Z207,'Data S'!AA207,'Data S'!AB207,'Data S'!AC207)</f>
        <v xml:space="preserve">11111111112020   202000000000201NOM202                   PRENOM202                01012200  0J       000  0J       000  0J       000  0J       000         0002611201701012222                    </v>
      </c>
    </row>
    <row r="206" spans="1:1" x14ac:dyDescent="0.25">
      <c r="A206" s="18" t="str">
        <f>CONCATENATE('Data E'!C$5,'Data E'!C$7,'Data S'!B208,'Data S'!A208,'Data S'!C208,'Data S'!D208,'Data S'!E208,'Data S'!F208,'Data S'!G208,'Data S'!H208,'Data S'!I208,'Data S'!J208,"J",'Data S'!K208,'Data S'!L208,'Data S'!M208,'Data S'!N208,"J",'Data S'!O208,'Data S'!P208,'Data S'!Q208,'Data S'!R208,"J",'Data S'!S208,'Data S'!T208,'Data S'!U208,'Data S'!V208,"J",'Data S'!W208,'Data S'!X208,'Data S'!Y208,'Data S'!Z208,'Data S'!AA208,'Data S'!AB208,'Data S'!AC208)</f>
        <v xml:space="preserve">11111111112020   203000000000202NOM203                   PRENOM203                01012201  0J       000  0J       000  0J       000  0J       000         0002611201701012223                    </v>
      </c>
    </row>
    <row r="207" spans="1:1" x14ac:dyDescent="0.25">
      <c r="A207" s="18" t="str">
        <f>CONCATENATE('Data E'!C$5,'Data E'!C$7,'Data S'!B209,'Data S'!A209,'Data S'!C209,'Data S'!D209,'Data S'!E209,'Data S'!F209,'Data S'!G209,'Data S'!H209,'Data S'!I209,'Data S'!J209,"J",'Data S'!K209,'Data S'!L209,'Data S'!M209,'Data S'!N209,"J",'Data S'!O209,'Data S'!P209,'Data S'!Q209,'Data S'!R209,"J",'Data S'!S209,'Data S'!T209,'Data S'!U209,'Data S'!V209,"J",'Data S'!W209,'Data S'!X209,'Data S'!Y209,'Data S'!Z209,'Data S'!AA209,'Data S'!AB209,'Data S'!AC209)</f>
        <v xml:space="preserve">11111111112020   204000000000203NOM204                   PRENOM204                01012202  0J       000  0J       000  0J       000  0J       000         0002611201701012224                    </v>
      </c>
    </row>
    <row r="208" spans="1:1" x14ac:dyDescent="0.25">
      <c r="A208" s="18" t="str">
        <f>CONCATENATE('Data E'!C$5,'Data E'!C$7,'Data S'!B210,'Data S'!A210,'Data S'!C210,'Data S'!D210,'Data S'!E210,'Data S'!F210,'Data S'!G210,'Data S'!H210,'Data S'!I210,'Data S'!J210,"J",'Data S'!K210,'Data S'!L210,'Data S'!M210,'Data S'!N210,"J",'Data S'!O210,'Data S'!P210,'Data S'!Q210,'Data S'!R210,"J",'Data S'!S210,'Data S'!T210,'Data S'!U210,'Data S'!V210,"J",'Data S'!W210,'Data S'!X210,'Data S'!Y210,'Data S'!Z210,'Data S'!AA210,'Data S'!AB210,'Data S'!AC210)</f>
        <v xml:space="preserve">11111111112020   205000000000204NOM205                   PRENOM205                01012203  0J       000  0J       000  0J       000  0J       000         0002611201701012225                    </v>
      </c>
    </row>
    <row r="209" spans="1:1" x14ac:dyDescent="0.25">
      <c r="A209" s="18" t="str">
        <f>CONCATENATE('Data E'!C$5,'Data E'!C$7,'Data S'!B211,'Data S'!A211,'Data S'!C211,'Data S'!D211,'Data S'!E211,'Data S'!F211,'Data S'!G211,'Data S'!H211,'Data S'!I211,'Data S'!J211,"J",'Data S'!K211,'Data S'!L211,'Data S'!M211,'Data S'!N211,"J",'Data S'!O211,'Data S'!P211,'Data S'!Q211,'Data S'!R211,"J",'Data S'!S211,'Data S'!T211,'Data S'!U211,'Data S'!V211,"J",'Data S'!W211,'Data S'!X211,'Data S'!Y211,'Data S'!Z211,'Data S'!AA211,'Data S'!AB211,'Data S'!AC211)</f>
        <v xml:space="preserve">11111111112020   206000000000205NOM206                   PRENOM206                01012204  0J       000  0J       000  0J       000  0J       000         0002611201701012226                    </v>
      </c>
    </row>
    <row r="210" spans="1:1" x14ac:dyDescent="0.25">
      <c r="A210" s="18" t="str">
        <f>CONCATENATE('Data E'!C$5,'Data E'!C$7,'Data S'!B212,'Data S'!A212,'Data S'!C212,'Data S'!D212,'Data S'!E212,'Data S'!F212,'Data S'!G212,'Data S'!H212,'Data S'!I212,'Data S'!J212,"J",'Data S'!K212,'Data S'!L212,'Data S'!M212,'Data S'!N212,"J",'Data S'!O212,'Data S'!P212,'Data S'!Q212,'Data S'!R212,"J",'Data S'!S212,'Data S'!T212,'Data S'!U212,'Data S'!V212,"J",'Data S'!W212,'Data S'!X212,'Data S'!Y212,'Data S'!Z212,'Data S'!AA212,'Data S'!AB212,'Data S'!AC212)</f>
        <v xml:space="preserve">11111111112020   207000000000206NOM207                   PRENOM207                01012205  0J       000  0J       000  0J       000  0J       000         0002611201701012227                    </v>
      </c>
    </row>
    <row r="211" spans="1:1" x14ac:dyDescent="0.25">
      <c r="A211" s="18" t="str">
        <f>CONCATENATE('Data E'!C$5,'Data E'!C$7,'Data S'!B213,'Data S'!A213,'Data S'!C213,'Data S'!D213,'Data S'!E213,'Data S'!F213,'Data S'!G213,'Data S'!H213,'Data S'!I213,'Data S'!J213,"J",'Data S'!K213,'Data S'!L213,'Data S'!M213,'Data S'!N213,"J",'Data S'!O213,'Data S'!P213,'Data S'!Q213,'Data S'!R213,"J",'Data S'!S213,'Data S'!T213,'Data S'!U213,'Data S'!V213,"J",'Data S'!W213,'Data S'!X213,'Data S'!Y213,'Data S'!Z213,'Data S'!AA213,'Data S'!AB213,'Data S'!AC213)</f>
        <v xml:space="preserve">11111111112020   208000000000207NOM208                   PRENOM208                01012206  0J       000  0J       000  0J       000  0J       000         0002611201701012228                    </v>
      </c>
    </row>
    <row r="212" spans="1:1" x14ac:dyDescent="0.25">
      <c r="A212" s="18" t="str">
        <f>CONCATENATE('Data E'!C$5,'Data E'!C$7,'Data S'!B214,'Data S'!A214,'Data S'!C214,'Data S'!D214,'Data S'!E214,'Data S'!F214,'Data S'!G214,'Data S'!H214,'Data S'!I214,'Data S'!J214,"J",'Data S'!K214,'Data S'!L214,'Data S'!M214,'Data S'!N214,"J",'Data S'!O214,'Data S'!P214,'Data S'!Q214,'Data S'!R214,"J",'Data S'!S214,'Data S'!T214,'Data S'!U214,'Data S'!V214,"J",'Data S'!W214,'Data S'!X214,'Data S'!Y214,'Data S'!Z214,'Data S'!AA214,'Data S'!AB214,'Data S'!AC214)</f>
        <v xml:space="preserve">11111111112020   209000000000208NOM209                   PRENOM209                01012207  0J       000  0J       000  0J       000  0J       000         0002611201701012229                    </v>
      </c>
    </row>
    <row r="213" spans="1:1" x14ac:dyDescent="0.25">
      <c r="A213" s="18" t="str">
        <f>CONCATENATE('Data E'!C$5,'Data E'!C$7,'Data S'!B215,'Data S'!A215,'Data S'!C215,'Data S'!D215,'Data S'!E215,'Data S'!F215,'Data S'!G215,'Data S'!H215,'Data S'!I215,'Data S'!J215,"J",'Data S'!K215,'Data S'!L215,'Data S'!M215,'Data S'!N215,"J",'Data S'!O215,'Data S'!P215,'Data S'!Q215,'Data S'!R215,"J",'Data S'!S215,'Data S'!T215,'Data S'!U215,'Data S'!V215,"J",'Data S'!W215,'Data S'!X215,'Data S'!Y215,'Data S'!Z215,'Data S'!AA215,'Data S'!AB215,'Data S'!AC215)</f>
        <v xml:space="preserve">11111111112020   210000000000209NOM210                   PRENOM210                01012208  0J       000  0J       000  0J       000  0J       000         0002611201701012230                    </v>
      </c>
    </row>
    <row r="214" spans="1:1" x14ac:dyDescent="0.25">
      <c r="A214" s="18" t="str">
        <f>CONCATENATE('Data E'!C$5,'Data E'!C$7,'Data S'!B216,'Data S'!A216,'Data S'!C216,'Data S'!D216,'Data S'!E216,'Data S'!F216,'Data S'!G216,'Data S'!H216,'Data S'!I216,'Data S'!J216,"J",'Data S'!K216,'Data S'!L216,'Data S'!M216,'Data S'!N216,"J",'Data S'!O216,'Data S'!P216,'Data S'!Q216,'Data S'!R216,"J",'Data S'!S216,'Data S'!T216,'Data S'!U216,'Data S'!V216,"J",'Data S'!W216,'Data S'!X216,'Data S'!Y216,'Data S'!Z216,'Data S'!AA216,'Data S'!AB216,'Data S'!AC216)</f>
        <v xml:space="preserve">11111111112020   211000000000210NOM211                   PRENOM211                01012209  0J       000  0J       000  0J       000  0J       000         0002611201701012231                    </v>
      </c>
    </row>
    <row r="215" spans="1:1" x14ac:dyDescent="0.25">
      <c r="A215" s="18" t="str">
        <f>CONCATENATE('Data E'!C$5,'Data E'!C$7,'Data S'!B217,'Data S'!A217,'Data S'!C217,'Data S'!D217,'Data S'!E217,'Data S'!F217,'Data S'!G217,'Data S'!H217,'Data S'!I217,'Data S'!J217,"J",'Data S'!K217,'Data S'!L217,'Data S'!M217,'Data S'!N217,"J",'Data S'!O217,'Data S'!P217,'Data S'!Q217,'Data S'!R217,"J",'Data S'!S217,'Data S'!T217,'Data S'!U217,'Data S'!V217,"J",'Data S'!W217,'Data S'!X217,'Data S'!Y217,'Data S'!Z217,'Data S'!AA217,'Data S'!AB217,'Data S'!AC217)</f>
        <v xml:space="preserve">11111111112020   212000000000211NOM212                   PRENOM212                01012210  0J       000  0J       000  0J       000  0J       000         0002611201701012232                    </v>
      </c>
    </row>
    <row r="216" spans="1:1" x14ac:dyDescent="0.25">
      <c r="A216" s="18" t="str">
        <f>CONCATENATE('Data E'!C$5,'Data E'!C$7,'Data S'!B218,'Data S'!A218,'Data S'!C218,'Data S'!D218,'Data S'!E218,'Data S'!F218,'Data S'!G218,'Data S'!H218,'Data S'!I218,'Data S'!J218,"J",'Data S'!K218,'Data S'!L218,'Data S'!M218,'Data S'!N218,"J",'Data S'!O218,'Data S'!P218,'Data S'!Q218,'Data S'!R218,"J",'Data S'!S218,'Data S'!T218,'Data S'!U218,'Data S'!V218,"J",'Data S'!W218,'Data S'!X218,'Data S'!Y218,'Data S'!Z218,'Data S'!AA218,'Data S'!AB218,'Data S'!AC218)</f>
        <v xml:space="preserve">11111111112020   213000000000212NOM213                   PRENOM213                01012211  0J       000  0J       000  0J       000  0J       000         0002611201701012233                    </v>
      </c>
    </row>
    <row r="217" spans="1:1" x14ac:dyDescent="0.25">
      <c r="A217" s="18" t="str">
        <f>CONCATENATE('Data E'!C$5,'Data E'!C$7,'Data S'!B219,'Data S'!A219,'Data S'!C219,'Data S'!D219,'Data S'!E219,'Data S'!F219,'Data S'!G219,'Data S'!H219,'Data S'!I219,'Data S'!J219,"J",'Data S'!K219,'Data S'!L219,'Data S'!M219,'Data S'!N219,"J",'Data S'!O219,'Data S'!P219,'Data S'!Q219,'Data S'!R219,"J",'Data S'!S219,'Data S'!T219,'Data S'!U219,'Data S'!V219,"J",'Data S'!W219,'Data S'!X219,'Data S'!Y219,'Data S'!Z219,'Data S'!AA219,'Data S'!AB219,'Data S'!AC219)</f>
        <v xml:space="preserve">11111111112020   214000000000213NOM214                   PRENOM214                01012212  0J       000  0J       000  0J       000  0J       000         0002611201701012234                    </v>
      </c>
    </row>
    <row r="218" spans="1:1" x14ac:dyDescent="0.25">
      <c r="A218" s="18" t="str">
        <f>CONCATENATE('Data E'!C$5,'Data E'!C$7,'Data S'!B220,'Data S'!A220,'Data S'!C220,'Data S'!D220,'Data S'!E220,'Data S'!F220,'Data S'!G220,'Data S'!H220,'Data S'!I220,'Data S'!J220,"J",'Data S'!K220,'Data S'!L220,'Data S'!M220,'Data S'!N220,"J",'Data S'!O220,'Data S'!P220,'Data S'!Q220,'Data S'!R220,"J",'Data S'!S220,'Data S'!T220,'Data S'!U220,'Data S'!V220,"J",'Data S'!W220,'Data S'!X220,'Data S'!Y220,'Data S'!Z220,'Data S'!AA220,'Data S'!AB220,'Data S'!AC220)</f>
        <v xml:space="preserve">11111111112020   215000000000214NOM215                   PRENOM215                01012213  0J       000  0J       000  0J       000  0J       000         0002611201701012235                    </v>
      </c>
    </row>
    <row r="219" spans="1:1" x14ac:dyDescent="0.25">
      <c r="A219" s="18" t="str">
        <f>CONCATENATE('Data E'!C$5,'Data E'!C$7,'Data S'!B221,'Data S'!A221,'Data S'!C221,'Data S'!D221,'Data S'!E221,'Data S'!F221,'Data S'!G221,'Data S'!H221,'Data S'!I221,'Data S'!J221,"J",'Data S'!K221,'Data S'!L221,'Data S'!M221,'Data S'!N221,"J",'Data S'!O221,'Data S'!P221,'Data S'!Q221,'Data S'!R221,"J",'Data S'!S221,'Data S'!T221,'Data S'!U221,'Data S'!V221,"J",'Data S'!W221,'Data S'!X221,'Data S'!Y221,'Data S'!Z221,'Data S'!AA221,'Data S'!AB221,'Data S'!AC221)</f>
        <v xml:space="preserve">11111111112020   216000000000215NOM216                   PRENOM216                01012214  0J       000  0J       000  0J       000  0J       000         0002611201701012236                    </v>
      </c>
    </row>
    <row r="220" spans="1:1" x14ac:dyDescent="0.25">
      <c r="A220" s="18" t="str">
        <f>CONCATENATE('Data E'!C$5,'Data E'!C$7,'Data S'!B222,'Data S'!A222,'Data S'!C222,'Data S'!D222,'Data S'!E222,'Data S'!F222,'Data S'!G222,'Data S'!H222,'Data S'!I222,'Data S'!J222,"J",'Data S'!K222,'Data S'!L222,'Data S'!M222,'Data S'!N222,"J",'Data S'!O222,'Data S'!P222,'Data S'!Q222,'Data S'!R222,"J",'Data S'!S222,'Data S'!T222,'Data S'!U222,'Data S'!V222,"J",'Data S'!W222,'Data S'!X222,'Data S'!Y222,'Data S'!Z222,'Data S'!AA222,'Data S'!AB222,'Data S'!AC222)</f>
        <v xml:space="preserve">11111111112020   217000000000216NOM217                   PRENOM217                01012215  0J       000  0J       000  0J       000  0J       000         0002611201701012237                    </v>
      </c>
    </row>
    <row r="221" spans="1:1" x14ac:dyDescent="0.25">
      <c r="A221" s="18" t="str">
        <f>CONCATENATE('Data E'!C$5,'Data E'!C$7,'Data S'!B223,'Data S'!A223,'Data S'!C223,'Data S'!D223,'Data S'!E223,'Data S'!F223,'Data S'!G223,'Data S'!H223,'Data S'!I223,'Data S'!J223,"J",'Data S'!K223,'Data S'!L223,'Data S'!M223,'Data S'!N223,"J",'Data S'!O223,'Data S'!P223,'Data S'!Q223,'Data S'!R223,"J",'Data S'!S223,'Data S'!T223,'Data S'!U223,'Data S'!V223,"J",'Data S'!W223,'Data S'!X223,'Data S'!Y223,'Data S'!Z223,'Data S'!AA223,'Data S'!AB223,'Data S'!AC223)</f>
        <v xml:space="preserve">11111111112020   218000000000217NOM218                   PRENOM218                01012216  0J       000  0J       000  0J       000  0J       000         0002611201701012238                    </v>
      </c>
    </row>
    <row r="222" spans="1:1" x14ac:dyDescent="0.25">
      <c r="A222" s="18" t="str">
        <f>CONCATENATE('Data E'!C$5,'Data E'!C$7,'Data S'!B224,'Data S'!A224,'Data S'!C224,'Data S'!D224,'Data S'!E224,'Data S'!F224,'Data S'!G224,'Data S'!H224,'Data S'!I224,'Data S'!J224,"J",'Data S'!K224,'Data S'!L224,'Data S'!M224,'Data S'!N224,"J",'Data S'!O224,'Data S'!P224,'Data S'!Q224,'Data S'!R224,"J",'Data S'!S224,'Data S'!T224,'Data S'!U224,'Data S'!V224,"J",'Data S'!W224,'Data S'!X224,'Data S'!Y224,'Data S'!Z224,'Data S'!AA224,'Data S'!AB224,'Data S'!AC224)</f>
        <v xml:space="preserve">11111111112020   219000000000218NOM219                   PRENOM219                01012217  0J       000  0J       000  0J       000  0J       000         0002611201701012239                    </v>
      </c>
    </row>
    <row r="223" spans="1:1" x14ac:dyDescent="0.25">
      <c r="A223" s="18" t="str">
        <f>CONCATENATE('Data E'!C$5,'Data E'!C$7,'Data S'!B225,'Data S'!A225,'Data S'!C225,'Data S'!D225,'Data S'!E225,'Data S'!F225,'Data S'!G225,'Data S'!H225,'Data S'!I225,'Data S'!J225,"J",'Data S'!K225,'Data S'!L225,'Data S'!M225,'Data S'!N225,"J",'Data S'!O225,'Data S'!P225,'Data S'!Q225,'Data S'!R225,"J",'Data S'!S225,'Data S'!T225,'Data S'!U225,'Data S'!V225,"J",'Data S'!W225,'Data S'!X225,'Data S'!Y225,'Data S'!Z225,'Data S'!AA225,'Data S'!AB225,'Data S'!AC225)</f>
        <v xml:space="preserve">11111111112020   220000000000219NOM220                   PRENOM220                01012218  0J       000  0J       000  0J       000  0J       000         0002611201701012240                    </v>
      </c>
    </row>
    <row r="224" spans="1:1" x14ac:dyDescent="0.25">
      <c r="A224" s="18" t="str">
        <f>CONCATENATE('Data E'!C$5,'Data E'!C$7,'Data S'!B226,'Data S'!A226,'Data S'!C226,'Data S'!D226,'Data S'!E226,'Data S'!F226,'Data S'!G226,'Data S'!H226,'Data S'!I226,'Data S'!J226,"J",'Data S'!K226,'Data S'!L226,'Data S'!M226,'Data S'!N226,"J",'Data S'!O226,'Data S'!P226,'Data S'!Q226,'Data S'!R226,"J",'Data S'!S226,'Data S'!T226,'Data S'!U226,'Data S'!V226,"J",'Data S'!W226,'Data S'!X226,'Data S'!Y226,'Data S'!Z226,'Data S'!AA226,'Data S'!AB226,'Data S'!AC226)</f>
        <v xml:space="preserve">11111111112020   221000000000220NOM221                   PRENOM221                01012219  0J       000  0J       000  0J       000  0J       000         0002611201701012241                    </v>
      </c>
    </row>
    <row r="225" spans="1:1" x14ac:dyDescent="0.25">
      <c r="A225" s="18" t="str">
        <f>CONCATENATE('Data E'!C$5,'Data E'!C$7,'Data S'!B227,'Data S'!A227,'Data S'!C227,'Data S'!D227,'Data S'!E227,'Data S'!F227,'Data S'!G227,'Data S'!H227,'Data S'!I227,'Data S'!J227,"J",'Data S'!K227,'Data S'!L227,'Data S'!M227,'Data S'!N227,"J",'Data S'!O227,'Data S'!P227,'Data S'!Q227,'Data S'!R227,"J",'Data S'!S227,'Data S'!T227,'Data S'!U227,'Data S'!V227,"J",'Data S'!W227,'Data S'!X227,'Data S'!Y227,'Data S'!Z227,'Data S'!AA227,'Data S'!AB227,'Data S'!AC227)</f>
        <v xml:space="preserve">11111111112020   222000000000221NOM222                   PRENOM222                01012220  0J       000  0J       000  0J       000  0J       000         0002611201701012242                    </v>
      </c>
    </row>
    <row r="226" spans="1:1" x14ac:dyDescent="0.25">
      <c r="A226" s="18" t="str">
        <f>CONCATENATE('Data E'!C$5,'Data E'!C$7,'Data S'!B228,'Data S'!A228,'Data S'!C228,'Data S'!D228,'Data S'!E228,'Data S'!F228,'Data S'!G228,'Data S'!H228,'Data S'!I228,'Data S'!J228,"J",'Data S'!K228,'Data S'!L228,'Data S'!M228,'Data S'!N228,"J",'Data S'!O228,'Data S'!P228,'Data S'!Q228,'Data S'!R228,"J",'Data S'!S228,'Data S'!T228,'Data S'!U228,'Data S'!V228,"J",'Data S'!W228,'Data S'!X228,'Data S'!Y228,'Data S'!Z228,'Data S'!AA228,'Data S'!AB228,'Data S'!AC228)</f>
        <v xml:space="preserve">11111111112020   223000000000222NOM223                   PRENOM223                01012221  0J       000  0J       000  0J       000  0J       000         0002611201701012243                    </v>
      </c>
    </row>
    <row r="227" spans="1:1" x14ac:dyDescent="0.25">
      <c r="A227" s="18" t="str">
        <f>CONCATENATE('Data E'!C$5,'Data E'!C$7,'Data S'!B229,'Data S'!A229,'Data S'!C229,'Data S'!D229,'Data S'!E229,'Data S'!F229,'Data S'!G229,'Data S'!H229,'Data S'!I229,'Data S'!J229,"J",'Data S'!K229,'Data S'!L229,'Data S'!M229,'Data S'!N229,"J",'Data S'!O229,'Data S'!P229,'Data S'!Q229,'Data S'!R229,"J",'Data S'!S229,'Data S'!T229,'Data S'!U229,'Data S'!V229,"J",'Data S'!W229,'Data S'!X229,'Data S'!Y229,'Data S'!Z229,'Data S'!AA229,'Data S'!AB229,'Data S'!AC229)</f>
        <v xml:space="preserve">11111111112020   224000000000223NOM224                   PRENOM224                01012222  0J       000  0J       000  0J       000  0J       000         0002611201701012244                    </v>
      </c>
    </row>
    <row r="228" spans="1:1" x14ac:dyDescent="0.25">
      <c r="A228" s="18" t="str">
        <f>CONCATENATE('Data E'!C$5,'Data E'!C$7,'Data S'!B230,'Data S'!A230,'Data S'!C230,'Data S'!D230,'Data S'!E230,'Data S'!F230,'Data S'!G230,'Data S'!H230,'Data S'!I230,'Data S'!J230,"J",'Data S'!K230,'Data S'!L230,'Data S'!M230,'Data S'!N230,"J",'Data S'!O230,'Data S'!P230,'Data S'!Q230,'Data S'!R230,"J",'Data S'!S230,'Data S'!T230,'Data S'!U230,'Data S'!V230,"J",'Data S'!W230,'Data S'!X230,'Data S'!Y230,'Data S'!Z230,'Data S'!AA230,'Data S'!AB230,'Data S'!AC230)</f>
        <v xml:space="preserve">11111111112020   225000000000224NOM225                   PRENOM225                01012223  0J       000  0J       000  0J       000  0J       000         0002611201701012245                    </v>
      </c>
    </row>
    <row r="229" spans="1:1" x14ac:dyDescent="0.25">
      <c r="A229" s="18" t="str">
        <f>CONCATENATE('Data E'!C$5,'Data E'!C$7,'Data S'!B231,'Data S'!A231,'Data S'!C231,'Data S'!D231,'Data S'!E231,'Data S'!F231,'Data S'!G231,'Data S'!H231,'Data S'!I231,'Data S'!J231,"J",'Data S'!K231,'Data S'!L231,'Data S'!M231,'Data S'!N231,"J",'Data S'!O231,'Data S'!P231,'Data S'!Q231,'Data S'!R231,"J",'Data S'!S231,'Data S'!T231,'Data S'!U231,'Data S'!V231,"J",'Data S'!W231,'Data S'!X231,'Data S'!Y231,'Data S'!Z231,'Data S'!AA231,'Data S'!AB231,'Data S'!AC231)</f>
        <v xml:space="preserve">11111111112020   226000000000225NOM226                   PRENOM226                01012224  0J       000  0J       000  0J       000  0J       000         0002611201701012246                    </v>
      </c>
    </row>
    <row r="230" spans="1:1" x14ac:dyDescent="0.25">
      <c r="A230" s="18" t="str">
        <f>CONCATENATE('Data E'!C$5,'Data E'!C$7,'Data S'!B232,'Data S'!A232,'Data S'!C232,'Data S'!D232,'Data S'!E232,'Data S'!F232,'Data S'!G232,'Data S'!H232,'Data S'!I232,'Data S'!J232,"J",'Data S'!K232,'Data S'!L232,'Data S'!M232,'Data S'!N232,"J",'Data S'!O232,'Data S'!P232,'Data S'!Q232,'Data S'!R232,"J",'Data S'!S232,'Data S'!T232,'Data S'!U232,'Data S'!V232,"J",'Data S'!W232,'Data S'!X232,'Data S'!Y232,'Data S'!Z232,'Data S'!AA232,'Data S'!AB232,'Data S'!AC232)</f>
        <v xml:space="preserve">11111111112020   227000000000226NOM227                   PRENOM227                01012225  0J       000  0J       000  0J       000  0J       000         0002611201701012247                    </v>
      </c>
    </row>
    <row r="231" spans="1:1" x14ac:dyDescent="0.25">
      <c r="A231" s="18" t="str">
        <f>CONCATENATE('Data E'!C$5,'Data E'!C$7,'Data S'!B233,'Data S'!A233,'Data S'!C233,'Data S'!D233,'Data S'!E233,'Data S'!F233,'Data S'!G233,'Data S'!H233,'Data S'!I233,'Data S'!J233,"J",'Data S'!K233,'Data S'!L233,'Data S'!M233,'Data S'!N233,"J",'Data S'!O233,'Data S'!P233,'Data S'!Q233,'Data S'!R233,"J",'Data S'!S233,'Data S'!T233,'Data S'!U233,'Data S'!V233,"J",'Data S'!W233,'Data S'!X233,'Data S'!Y233,'Data S'!Z233,'Data S'!AA233,'Data S'!AB233,'Data S'!AC233)</f>
        <v xml:space="preserve">11111111112020   228000000000227NOM228                   PRENOM228                01012226  0J       000  0J       000  0J       000  0J       000         0002611201701012248                    </v>
      </c>
    </row>
    <row r="232" spans="1:1" x14ac:dyDescent="0.25">
      <c r="A232" s="18" t="str">
        <f>CONCATENATE('Data E'!C$5,'Data E'!C$7,'Data S'!B234,'Data S'!A234,'Data S'!C234,'Data S'!D234,'Data S'!E234,'Data S'!F234,'Data S'!G234,'Data S'!H234,'Data S'!I234,'Data S'!J234,"J",'Data S'!K234,'Data S'!L234,'Data S'!M234,'Data S'!N234,"J",'Data S'!O234,'Data S'!P234,'Data S'!Q234,'Data S'!R234,"J",'Data S'!S234,'Data S'!T234,'Data S'!U234,'Data S'!V234,"J",'Data S'!W234,'Data S'!X234,'Data S'!Y234,'Data S'!Z234,'Data S'!AA234,'Data S'!AB234,'Data S'!AC234)</f>
        <v xml:space="preserve">11111111112020   229000000000228NOM229                   PRENOM229                01012227  0J       000  0J       000  0J       000  0J       000         0002611201701012249                    </v>
      </c>
    </row>
    <row r="233" spans="1:1" x14ac:dyDescent="0.25">
      <c r="A233" s="18" t="str">
        <f>CONCATENATE('Data E'!C$5,'Data E'!C$7,'Data S'!B235,'Data S'!A235,'Data S'!C235,'Data S'!D235,'Data S'!E235,'Data S'!F235,'Data S'!G235,'Data S'!H235,'Data S'!I235,'Data S'!J235,"J",'Data S'!K235,'Data S'!L235,'Data S'!M235,'Data S'!N235,"J",'Data S'!O235,'Data S'!P235,'Data S'!Q235,'Data S'!R235,"J",'Data S'!S235,'Data S'!T235,'Data S'!U235,'Data S'!V235,"J",'Data S'!W235,'Data S'!X235,'Data S'!Y235,'Data S'!Z235,'Data S'!AA235,'Data S'!AB235,'Data S'!AC235)</f>
        <v xml:space="preserve">11111111112020   230000000000229NOM230                   PRENOM230                01012228  0J       000  0J       000  0J       000  0J       000         0002611201701012250                    </v>
      </c>
    </row>
    <row r="234" spans="1:1" x14ac:dyDescent="0.25">
      <c r="A234" s="18" t="str">
        <f>CONCATENATE('Data E'!C$5,'Data E'!C$7,'Data S'!B236,'Data S'!A236,'Data S'!C236,'Data S'!D236,'Data S'!E236,'Data S'!F236,'Data S'!G236,'Data S'!H236,'Data S'!I236,'Data S'!J236,"J",'Data S'!K236,'Data S'!L236,'Data S'!M236,'Data S'!N236,"J",'Data S'!O236,'Data S'!P236,'Data S'!Q236,'Data S'!R236,"J",'Data S'!S236,'Data S'!T236,'Data S'!U236,'Data S'!V236,"J",'Data S'!W236,'Data S'!X236,'Data S'!Y236,'Data S'!Z236,'Data S'!AA236,'Data S'!AB236,'Data S'!AC236)</f>
        <v xml:space="preserve">11111111112020   231000000000230NOM231                   PRENOM231                01012229  0J       000  0J       000  0J       000  0J       000         0002611201701012251                    </v>
      </c>
    </row>
    <row r="235" spans="1:1" x14ac:dyDescent="0.25">
      <c r="A235" s="18" t="str">
        <f>CONCATENATE('Data E'!C$5,'Data E'!C$7,'Data S'!B237,'Data S'!A237,'Data S'!C237,'Data S'!D237,'Data S'!E237,'Data S'!F237,'Data S'!G237,'Data S'!H237,'Data S'!I237,'Data S'!J237,"J",'Data S'!K237,'Data S'!L237,'Data S'!M237,'Data S'!N237,"J",'Data S'!O237,'Data S'!P237,'Data S'!Q237,'Data S'!R237,"J",'Data S'!S237,'Data S'!T237,'Data S'!U237,'Data S'!V237,"J",'Data S'!W237,'Data S'!X237,'Data S'!Y237,'Data S'!Z237,'Data S'!AA237,'Data S'!AB237,'Data S'!AC237)</f>
        <v xml:space="preserve">11111111112020   232000000000231NOM232                   PRENOM232                01012230  0J       000  0J       000  0J       000  0J       000         0002611201701012252                    </v>
      </c>
    </row>
    <row r="236" spans="1:1" x14ac:dyDescent="0.25">
      <c r="A236" s="18" t="str">
        <f>CONCATENATE('Data E'!C$5,'Data E'!C$7,'Data S'!B238,'Data S'!A238,'Data S'!C238,'Data S'!D238,'Data S'!E238,'Data S'!F238,'Data S'!G238,'Data S'!H238,'Data S'!I238,'Data S'!J238,"J",'Data S'!K238,'Data S'!L238,'Data S'!M238,'Data S'!N238,"J",'Data S'!O238,'Data S'!P238,'Data S'!Q238,'Data S'!R238,"J",'Data S'!S238,'Data S'!T238,'Data S'!U238,'Data S'!V238,"J",'Data S'!W238,'Data S'!X238,'Data S'!Y238,'Data S'!Z238,'Data S'!AA238,'Data S'!AB238,'Data S'!AC238)</f>
        <v xml:space="preserve">11111111112020   233000000000232NOM233                   PRENOM233                01012231  0J       000  0J       000  0J       000  0J       000         0002611201701012253                    </v>
      </c>
    </row>
    <row r="237" spans="1:1" x14ac:dyDescent="0.25">
      <c r="A237" s="18" t="str">
        <f>CONCATENATE('Data E'!C$5,'Data E'!C$7,'Data S'!B239,'Data S'!A239,'Data S'!C239,'Data S'!D239,'Data S'!E239,'Data S'!F239,'Data S'!G239,'Data S'!H239,'Data S'!I239,'Data S'!J239,"J",'Data S'!K239,'Data S'!L239,'Data S'!M239,'Data S'!N239,"J",'Data S'!O239,'Data S'!P239,'Data S'!Q239,'Data S'!R239,"J",'Data S'!S239,'Data S'!T239,'Data S'!U239,'Data S'!V239,"J",'Data S'!W239,'Data S'!X239,'Data S'!Y239,'Data S'!Z239,'Data S'!AA239,'Data S'!AB239,'Data S'!AC239)</f>
        <v xml:space="preserve">11111111112020   234000000000233NOM234                   PRENOM234                01012232  0J       000  0J       000  0J       000  0J       000         0002611201701012254                    </v>
      </c>
    </row>
    <row r="238" spans="1:1" x14ac:dyDescent="0.25">
      <c r="A238" s="18" t="str">
        <f>CONCATENATE('Data E'!C$5,'Data E'!C$7,'Data S'!B240,'Data S'!A240,'Data S'!C240,'Data S'!D240,'Data S'!E240,'Data S'!F240,'Data S'!G240,'Data S'!H240,'Data S'!I240,'Data S'!J240,"J",'Data S'!K240,'Data S'!L240,'Data S'!M240,'Data S'!N240,"J",'Data S'!O240,'Data S'!P240,'Data S'!Q240,'Data S'!R240,"J",'Data S'!S240,'Data S'!T240,'Data S'!U240,'Data S'!V240,"J",'Data S'!W240,'Data S'!X240,'Data S'!Y240,'Data S'!Z240,'Data S'!AA240,'Data S'!AB240,'Data S'!AC240)</f>
        <v xml:space="preserve">11111111112020   235000000000234NOM235                   PRENOM235                01012233  0J       000  0J       000  0J       000  0J       000         0002611201701012255                    </v>
      </c>
    </row>
    <row r="239" spans="1:1" x14ac:dyDescent="0.25">
      <c r="A239" s="18" t="str">
        <f>CONCATENATE('Data E'!C$5,'Data E'!C$7,'Data S'!B241,'Data S'!A241,'Data S'!C241,'Data S'!D241,'Data S'!E241,'Data S'!F241,'Data S'!G241,'Data S'!H241,'Data S'!I241,'Data S'!J241,"J",'Data S'!K241,'Data S'!L241,'Data S'!M241,'Data S'!N241,"J",'Data S'!O241,'Data S'!P241,'Data S'!Q241,'Data S'!R241,"J",'Data S'!S241,'Data S'!T241,'Data S'!U241,'Data S'!V241,"J",'Data S'!W241,'Data S'!X241,'Data S'!Y241,'Data S'!Z241,'Data S'!AA241,'Data S'!AB241,'Data S'!AC241)</f>
        <v xml:space="preserve">11111111112020   236000000000235NOM236                   PRENOM236                01012234  0J       000  0J       000  0J       000  0J       000         0002611201701012256                    </v>
      </c>
    </row>
    <row r="240" spans="1:1" x14ac:dyDescent="0.25">
      <c r="A240" s="18" t="str">
        <f>CONCATENATE('Data E'!C$5,'Data E'!C$7,'Data S'!B242,'Data S'!A242,'Data S'!C242,'Data S'!D242,'Data S'!E242,'Data S'!F242,'Data S'!G242,'Data S'!H242,'Data S'!I242,'Data S'!J242,"J",'Data S'!K242,'Data S'!L242,'Data S'!M242,'Data S'!N242,"J",'Data S'!O242,'Data S'!P242,'Data S'!Q242,'Data S'!R242,"J",'Data S'!S242,'Data S'!T242,'Data S'!U242,'Data S'!V242,"J",'Data S'!W242,'Data S'!X242,'Data S'!Y242,'Data S'!Z242,'Data S'!AA242,'Data S'!AB242,'Data S'!AC242)</f>
        <v xml:space="preserve">11111111112020   237000000000236NOM237                   PRENOM237                01012235  0J       000  0J       000  0J       000  0J       000         0002611201701012257                    </v>
      </c>
    </row>
    <row r="241" spans="1:1" x14ac:dyDescent="0.25">
      <c r="A241" s="18" t="str">
        <f>CONCATENATE('Data E'!C$5,'Data E'!C$7,'Data S'!B243,'Data S'!A243,'Data S'!C243,'Data S'!D243,'Data S'!E243,'Data S'!F243,'Data S'!G243,'Data S'!H243,'Data S'!I243,'Data S'!J243,"J",'Data S'!K243,'Data S'!L243,'Data S'!M243,'Data S'!N243,"J",'Data S'!O243,'Data S'!P243,'Data S'!Q243,'Data S'!R243,"J",'Data S'!S243,'Data S'!T243,'Data S'!U243,'Data S'!V243,"J",'Data S'!W243,'Data S'!X243,'Data S'!Y243,'Data S'!Z243,'Data S'!AA243,'Data S'!AB243,'Data S'!AC243)</f>
        <v xml:space="preserve">11111111112020   238000000000237NOM238                   PRENOM238                01012236  0J       000  0J       000  0J       000  0J       000         0002611201701012258                    </v>
      </c>
    </row>
    <row r="242" spans="1:1" x14ac:dyDescent="0.25">
      <c r="A242" s="18" t="str">
        <f>CONCATENATE('Data E'!C$5,'Data E'!C$7,'Data S'!B244,'Data S'!A244,'Data S'!C244,'Data S'!D244,'Data S'!E244,'Data S'!F244,'Data S'!G244,'Data S'!H244,'Data S'!I244,'Data S'!J244,"J",'Data S'!K244,'Data S'!L244,'Data S'!M244,'Data S'!N244,"J",'Data S'!O244,'Data S'!P244,'Data S'!Q244,'Data S'!R244,"J",'Data S'!S244,'Data S'!T244,'Data S'!U244,'Data S'!V244,"J",'Data S'!W244,'Data S'!X244,'Data S'!Y244,'Data S'!Z244,'Data S'!AA244,'Data S'!AB244,'Data S'!AC244)</f>
        <v xml:space="preserve">11111111112020   239000000000238NOM239                   PRENOM239                01012237  0J       000  0J       000  0J       000  0J       000         0002611201701012259                    </v>
      </c>
    </row>
    <row r="243" spans="1:1" x14ac:dyDescent="0.25">
      <c r="A243" s="18" t="str">
        <f>CONCATENATE('Data E'!C$5,'Data E'!C$7,'Data S'!B245,'Data S'!A245,'Data S'!C245,'Data S'!D245,'Data S'!E245,'Data S'!F245,'Data S'!G245,'Data S'!H245,'Data S'!I245,'Data S'!J245,"J",'Data S'!K245,'Data S'!L245,'Data S'!M245,'Data S'!N245,"J",'Data S'!O245,'Data S'!P245,'Data S'!Q245,'Data S'!R245,"J",'Data S'!S245,'Data S'!T245,'Data S'!U245,'Data S'!V245,"J",'Data S'!W245,'Data S'!X245,'Data S'!Y245,'Data S'!Z245,'Data S'!AA245,'Data S'!AB245,'Data S'!AC245)</f>
        <v xml:space="preserve">11111111112020   240000000000239NOM240                   PRENOM240                01012238  0J       000  0J       000  0J       000  0J       000         0002611201701012260                    </v>
      </c>
    </row>
    <row r="244" spans="1:1" x14ac:dyDescent="0.25">
      <c r="A244" s="18" t="str">
        <f>CONCATENATE('Data E'!C$5,'Data E'!C$7,'Data S'!B246,'Data S'!A246,'Data S'!C246,'Data S'!D246,'Data S'!E246,'Data S'!F246,'Data S'!G246,'Data S'!H246,'Data S'!I246,'Data S'!J246,"J",'Data S'!K246,'Data S'!L246,'Data S'!M246,'Data S'!N246,"J",'Data S'!O246,'Data S'!P246,'Data S'!Q246,'Data S'!R246,"J",'Data S'!S246,'Data S'!T246,'Data S'!U246,'Data S'!V246,"J",'Data S'!W246,'Data S'!X246,'Data S'!Y246,'Data S'!Z246,'Data S'!AA246,'Data S'!AB246,'Data S'!AC246)</f>
        <v xml:space="preserve">11111111112020   241000000000240NOM241                   PRENOM241                01012239  0J       000  0J       000  0J       000  0J       000         0002611201701012261                    </v>
      </c>
    </row>
    <row r="245" spans="1:1" x14ac:dyDescent="0.25">
      <c r="A245" s="18" t="str">
        <f>CONCATENATE('Data E'!C$5,'Data E'!C$7,'Data S'!B247,'Data S'!A247,'Data S'!C247,'Data S'!D247,'Data S'!E247,'Data S'!F247,'Data S'!G247,'Data S'!H247,'Data S'!I247,'Data S'!J247,"J",'Data S'!K247,'Data S'!L247,'Data S'!M247,'Data S'!N247,"J",'Data S'!O247,'Data S'!P247,'Data S'!Q247,'Data S'!R247,"J",'Data S'!S247,'Data S'!T247,'Data S'!U247,'Data S'!V247,"J",'Data S'!W247,'Data S'!X247,'Data S'!Y247,'Data S'!Z247,'Data S'!AA247,'Data S'!AB247,'Data S'!AC247)</f>
        <v xml:space="preserve">11111111112020   242000000000241NOM242                   PRENOM242                01012240  0J       000  0J       000  0J       000  0J       000         0002611201701012262                    </v>
      </c>
    </row>
    <row r="246" spans="1:1" x14ac:dyDescent="0.25">
      <c r="A246" s="18" t="str">
        <f>CONCATENATE('Data E'!C$5,'Data E'!C$7,'Data S'!B248,'Data S'!A248,'Data S'!C248,'Data S'!D248,'Data S'!E248,'Data S'!F248,'Data S'!G248,'Data S'!H248,'Data S'!I248,'Data S'!J248,"J",'Data S'!K248,'Data S'!L248,'Data S'!M248,'Data S'!N248,"J",'Data S'!O248,'Data S'!P248,'Data S'!Q248,'Data S'!R248,"J",'Data S'!S248,'Data S'!T248,'Data S'!U248,'Data S'!V248,"J",'Data S'!W248,'Data S'!X248,'Data S'!Y248,'Data S'!Z248,'Data S'!AA248,'Data S'!AB248,'Data S'!AC248)</f>
        <v xml:space="preserve">11111111112020   243000000000242NOM243                   PRENOM243                01012241  0J       000  0J       000  0J       000  0J       000         0002611201701012263                    </v>
      </c>
    </row>
    <row r="247" spans="1:1" x14ac:dyDescent="0.25">
      <c r="A247" s="18" t="str">
        <f>CONCATENATE('Data E'!C$5,'Data E'!C$7,'Data S'!B249,'Data S'!A249,'Data S'!C249,'Data S'!D249,'Data S'!E249,'Data S'!F249,'Data S'!G249,'Data S'!H249,'Data S'!I249,'Data S'!J249,"J",'Data S'!K249,'Data S'!L249,'Data S'!M249,'Data S'!N249,"J",'Data S'!O249,'Data S'!P249,'Data S'!Q249,'Data S'!R249,"J",'Data S'!S249,'Data S'!T249,'Data S'!U249,'Data S'!V249,"J",'Data S'!W249,'Data S'!X249,'Data S'!Y249,'Data S'!Z249,'Data S'!AA249,'Data S'!AB249,'Data S'!AC249)</f>
        <v xml:space="preserve">11111111112020   244000000000243NOM244                   PRENOM244                01012242  0J       000  0J       000  0J       000  0J       000         0002611201701012264                    </v>
      </c>
    </row>
    <row r="248" spans="1:1" x14ac:dyDescent="0.25">
      <c r="A248" s="18" t="str">
        <f>CONCATENATE('Data E'!C$5,'Data E'!C$7,'Data S'!B250,'Data S'!A250,'Data S'!C250,'Data S'!D250,'Data S'!E250,'Data S'!F250,'Data S'!G250,'Data S'!H250,'Data S'!I250,'Data S'!J250,"J",'Data S'!K250,'Data S'!L250,'Data S'!M250,'Data S'!N250,"J",'Data S'!O250,'Data S'!P250,'Data S'!Q250,'Data S'!R250,"J",'Data S'!S250,'Data S'!T250,'Data S'!U250,'Data S'!V250,"J",'Data S'!W250,'Data S'!X250,'Data S'!Y250,'Data S'!Z250,'Data S'!AA250,'Data S'!AB250,'Data S'!AC250)</f>
        <v xml:space="preserve">11111111112020   245000000000244NOM245                   PRENOM245                01012243  0J       000  0J       000  0J       000  0J       000         0002611201701012265                    </v>
      </c>
    </row>
    <row r="249" spans="1:1" x14ac:dyDescent="0.25">
      <c r="A249" s="18" t="str">
        <f>CONCATENATE('Data E'!C$5,'Data E'!C$7,'Data S'!B251,'Data S'!A251,'Data S'!C251,'Data S'!D251,'Data S'!E251,'Data S'!F251,'Data S'!G251,'Data S'!H251,'Data S'!I251,'Data S'!J251,"J",'Data S'!K251,'Data S'!L251,'Data S'!M251,'Data S'!N251,"J",'Data S'!O251,'Data S'!P251,'Data S'!Q251,'Data S'!R251,"J",'Data S'!S251,'Data S'!T251,'Data S'!U251,'Data S'!V251,"J",'Data S'!W251,'Data S'!X251,'Data S'!Y251,'Data S'!Z251,'Data S'!AA251,'Data S'!AB251,'Data S'!AC251)</f>
        <v xml:space="preserve">11111111112020   246000000000245NOM246                   PRENOM246                01012244  0J       000  0J       000  0J       000  0J       000         0002611201701012266                    </v>
      </c>
    </row>
    <row r="250" spans="1:1" x14ac:dyDescent="0.25">
      <c r="A250" s="18" t="str">
        <f>CONCATENATE('Data E'!C$5,'Data E'!C$7,'Data S'!B252,'Data S'!A252,'Data S'!C252,'Data S'!D252,'Data S'!E252,'Data S'!F252,'Data S'!G252,'Data S'!H252,'Data S'!I252,'Data S'!J252,"J",'Data S'!K252,'Data S'!L252,'Data S'!M252,'Data S'!N252,"J",'Data S'!O252,'Data S'!P252,'Data S'!Q252,'Data S'!R252,"J",'Data S'!S252,'Data S'!T252,'Data S'!U252,'Data S'!V252,"J",'Data S'!W252,'Data S'!X252,'Data S'!Y252,'Data S'!Z252,'Data S'!AA252,'Data S'!AB252,'Data S'!AC252)</f>
        <v xml:space="preserve">11111111112020   247000000000246NOM247                   PRENOM247                01012245  0J       000  0J       000  0J       000  0J       000         0002611201701012267                    </v>
      </c>
    </row>
    <row r="251" spans="1:1" x14ac:dyDescent="0.25">
      <c r="A251" s="18" t="str">
        <f>CONCATENATE('Data E'!C$5,'Data E'!C$7,'Data S'!B253,'Data S'!A253,'Data S'!C253,'Data S'!D253,'Data S'!E253,'Data S'!F253,'Data S'!G253,'Data S'!H253,'Data S'!I253,'Data S'!J253,"J",'Data S'!K253,'Data S'!L253,'Data S'!M253,'Data S'!N253,"J",'Data S'!O253,'Data S'!P253,'Data S'!Q253,'Data S'!R253,"J",'Data S'!S253,'Data S'!T253,'Data S'!U253,'Data S'!V253,"J",'Data S'!W253,'Data S'!X253,'Data S'!Y253,'Data S'!Z253,'Data S'!AA253,'Data S'!AB253,'Data S'!AC253)</f>
        <v xml:space="preserve">11111111112020   248000000000247NOM248                   PRENOM248                01012246  0J       000  0J       000  0J       000  0J       000         0002611201701012268                    </v>
      </c>
    </row>
    <row r="252" spans="1:1" x14ac:dyDescent="0.25">
      <c r="A252" s="18" t="str">
        <f>CONCATENATE('Data E'!C$5,'Data E'!C$7,'Data S'!B254,'Data S'!A254,'Data S'!C254,'Data S'!D254,'Data S'!E254,'Data S'!F254,'Data S'!G254,'Data S'!H254,'Data S'!I254,'Data S'!J254,"J",'Data S'!K254,'Data S'!L254,'Data S'!M254,'Data S'!N254,"J",'Data S'!O254,'Data S'!P254,'Data S'!Q254,'Data S'!R254,"J",'Data S'!S254,'Data S'!T254,'Data S'!U254,'Data S'!V254,"J",'Data S'!W254,'Data S'!X254,'Data S'!Y254,'Data S'!Z254,'Data S'!AA254,'Data S'!AB254,'Data S'!AC254)</f>
        <v xml:space="preserve">11111111112020   249000000000248NOM249                   PRENOM249                01012247  0J       000  0J       000  0J       000  0J       000         0002611201701012269                    </v>
      </c>
    </row>
    <row r="253" spans="1:1" x14ac:dyDescent="0.25">
      <c r="A253" s="18" t="str">
        <f>CONCATENATE('Data E'!C$5,'Data E'!C$7,'Data S'!B255,'Data S'!A255,'Data S'!C255,'Data S'!D255,'Data S'!E255,'Data S'!F255,'Data S'!G255,'Data S'!H255,'Data S'!I255,'Data S'!J255,"J",'Data S'!K255,'Data S'!L255,'Data S'!M255,'Data S'!N255,"J",'Data S'!O255,'Data S'!P255,'Data S'!Q255,'Data S'!R255,"J",'Data S'!S255,'Data S'!T255,'Data S'!U255,'Data S'!V255,"J",'Data S'!W255,'Data S'!X255,'Data S'!Y255,'Data S'!Z255,'Data S'!AA255,'Data S'!AB255,'Data S'!AC255)</f>
        <v xml:space="preserve">11111111112020   250000000000249NOM250                   PRENOM250                01012248  0J       000  0J       000  0J       000  0J       000         0002611201701012270                    </v>
      </c>
    </row>
    <row r="254" spans="1:1" x14ac:dyDescent="0.25">
      <c r="A254" s="18" t="str">
        <f>CONCATENATE('Data E'!C$5,'Data E'!C$7,'Data S'!B256,'Data S'!A256,'Data S'!C256,'Data S'!D256,'Data S'!E256,'Data S'!F256,'Data S'!G256,'Data S'!H256,'Data S'!I256,'Data S'!J256,"J",'Data S'!K256,'Data S'!L256,'Data S'!M256,'Data S'!N256,"J",'Data S'!O256,'Data S'!P256,'Data S'!Q256,'Data S'!R256,"J",'Data S'!S256,'Data S'!T256,'Data S'!U256,'Data S'!V256,"J",'Data S'!W256,'Data S'!X256,'Data S'!Y256,'Data S'!Z256,'Data S'!AA256,'Data S'!AB256,'Data S'!AC256)</f>
        <v xml:space="preserve">11111111112020   251000000000250NOM251                   PRENOM251                01012249  0J       000  0J       000  0J       000  0J       000         0002611201701012271                    </v>
      </c>
    </row>
    <row r="255" spans="1:1" x14ac:dyDescent="0.25">
      <c r="A255" s="18" t="str">
        <f>CONCATENATE('Data E'!C$5,'Data E'!C$7,'Data S'!B257,'Data S'!A257,'Data S'!C257,'Data S'!D257,'Data S'!E257,'Data S'!F257,'Data S'!G257,'Data S'!H257,'Data S'!I257,'Data S'!J257,"J",'Data S'!K257,'Data S'!L257,'Data S'!M257,'Data S'!N257,"J",'Data S'!O257,'Data S'!P257,'Data S'!Q257,'Data S'!R257,"J",'Data S'!S257,'Data S'!T257,'Data S'!U257,'Data S'!V257,"J",'Data S'!W257,'Data S'!X257,'Data S'!Y257,'Data S'!Z257,'Data S'!AA257,'Data S'!AB257,'Data S'!AC257)</f>
        <v xml:space="preserve">11111111112020   252000000000251NOM252                   PRENOM252                01012250  0J       000  0J       000  0J       000  0J       000         0002611201701012272                    </v>
      </c>
    </row>
    <row r="256" spans="1:1" x14ac:dyDescent="0.25">
      <c r="A256" s="18" t="str">
        <f>CONCATENATE('Data E'!C$5,'Data E'!C$7,'Data S'!B258,'Data S'!A258,'Data S'!C258,'Data S'!D258,'Data S'!E258,'Data S'!F258,'Data S'!G258,'Data S'!H258,'Data S'!I258,'Data S'!J258,"J",'Data S'!K258,'Data S'!L258,'Data S'!M258,'Data S'!N258,"J",'Data S'!O258,'Data S'!P258,'Data S'!Q258,'Data S'!R258,"J",'Data S'!S258,'Data S'!T258,'Data S'!U258,'Data S'!V258,"J",'Data S'!W258,'Data S'!X258,'Data S'!Y258,'Data S'!Z258,'Data S'!AA258,'Data S'!AB258,'Data S'!AC258)</f>
        <v xml:space="preserve">11111111112020   253000000000252NOM253                   PRENOM253                01012251  0J       000  0J       000  0J       000  0J       000         0002611201701012273                    </v>
      </c>
    </row>
    <row r="257" spans="1:1" x14ac:dyDescent="0.25">
      <c r="A257" s="18" t="str">
        <f>CONCATENATE('Data E'!C$5,'Data E'!C$7,'Data S'!B259,'Data S'!A259,'Data S'!C259,'Data S'!D259,'Data S'!E259,'Data S'!F259,'Data S'!G259,'Data S'!H259,'Data S'!I259,'Data S'!J259,"J",'Data S'!K259,'Data S'!L259,'Data S'!M259,'Data S'!N259,"J",'Data S'!O259,'Data S'!P259,'Data S'!Q259,'Data S'!R259,"J",'Data S'!S259,'Data S'!T259,'Data S'!U259,'Data S'!V259,"J",'Data S'!W259,'Data S'!X259,'Data S'!Y259,'Data S'!Z259,'Data S'!AA259,'Data S'!AB259,'Data S'!AC259)</f>
        <v xml:space="preserve">11111111112020   254000000000253NOM254                   PRENOM254                01012252  0J       000  0J       000  0J       000  0J       000         0002611201701012274                    </v>
      </c>
    </row>
    <row r="258" spans="1:1" x14ac:dyDescent="0.25">
      <c r="A258" s="18" t="str">
        <f>CONCATENATE('Data E'!C$5,'Data E'!C$7,'Data S'!B260,'Data S'!A260,'Data S'!C260,'Data S'!D260,'Data S'!E260,'Data S'!F260,'Data S'!G260,'Data S'!H260,'Data S'!I260,'Data S'!J260,"J",'Data S'!K260,'Data S'!L260,'Data S'!M260,'Data S'!N260,"J",'Data S'!O260,'Data S'!P260,'Data S'!Q260,'Data S'!R260,"J",'Data S'!S260,'Data S'!T260,'Data S'!U260,'Data S'!V260,"J",'Data S'!W260,'Data S'!X260,'Data S'!Y260,'Data S'!Z260,'Data S'!AA260,'Data S'!AB260,'Data S'!AC260)</f>
        <v xml:space="preserve">11111111112020   255000000000254NOM255                   PRENOM255                01012253  0J       000  0J       000  0J       000  0J       000         0002611201701012275                    </v>
      </c>
    </row>
    <row r="259" spans="1:1" x14ac:dyDescent="0.25">
      <c r="A259" s="18" t="str">
        <f>CONCATENATE('Data E'!C$5,'Data E'!C$7,'Data S'!B261,'Data S'!A261,'Data S'!C261,'Data S'!D261,'Data S'!E261,'Data S'!F261,'Data S'!G261,'Data S'!H261,'Data S'!I261,'Data S'!J261,"J",'Data S'!K261,'Data S'!L261,'Data S'!M261,'Data S'!N261,"J",'Data S'!O261,'Data S'!P261,'Data S'!Q261,'Data S'!R261,"J",'Data S'!S261,'Data S'!T261,'Data S'!U261,'Data S'!V261,"J",'Data S'!W261,'Data S'!X261,'Data S'!Y261,'Data S'!Z261,'Data S'!AA261,'Data S'!AB261,'Data S'!AC261)</f>
        <v xml:space="preserve">11111111112020   256000000000255NOM256                   PRENOM256                01012254  0J       000  0J       000  0J       000  0J       000         0002611201701012276                    </v>
      </c>
    </row>
    <row r="260" spans="1:1" x14ac:dyDescent="0.25">
      <c r="A260" s="18" t="str">
        <f>CONCATENATE('Data E'!C$5,'Data E'!C$7,'Data S'!B262,'Data S'!A262,'Data S'!C262,'Data S'!D262,'Data S'!E262,'Data S'!F262,'Data S'!G262,'Data S'!H262,'Data S'!I262,'Data S'!J262,"J",'Data S'!K262,'Data S'!L262,'Data S'!M262,'Data S'!N262,"J",'Data S'!O262,'Data S'!P262,'Data S'!Q262,'Data S'!R262,"J",'Data S'!S262,'Data S'!T262,'Data S'!U262,'Data S'!V262,"J",'Data S'!W262,'Data S'!X262,'Data S'!Y262,'Data S'!Z262,'Data S'!AA262,'Data S'!AB262,'Data S'!AC262)</f>
        <v xml:space="preserve">11111111112020   257000000000256NOM257                   PRENOM257                01012255  0J       000  0J       000  0J       000  0J       000         0002611201701012277                    </v>
      </c>
    </row>
    <row r="261" spans="1:1" x14ac:dyDescent="0.25">
      <c r="A261" s="18" t="str">
        <f>CONCATENATE('Data E'!C$5,'Data E'!C$7,'Data S'!B263,'Data S'!A263,'Data S'!C263,'Data S'!D263,'Data S'!E263,'Data S'!F263,'Data S'!G263,'Data S'!H263,'Data S'!I263,'Data S'!J263,"J",'Data S'!K263,'Data S'!L263,'Data S'!M263,'Data S'!N263,"J",'Data S'!O263,'Data S'!P263,'Data S'!Q263,'Data S'!R263,"J",'Data S'!S263,'Data S'!T263,'Data S'!U263,'Data S'!V263,"J",'Data S'!W263,'Data S'!X263,'Data S'!Y263,'Data S'!Z263,'Data S'!AA263,'Data S'!AB263,'Data S'!AC263)</f>
        <v xml:space="preserve">11111111112020   258000000000257NOM258                   PRENOM258                01012256  0J       000  0J       000  0J       000  0J       000         0002611201701012278                    </v>
      </c>
    </row>
    <row r="262" spans="1:1" x14ac:dyDescent="0.25">
      <c r="A262" s="18" t="str">
        <f>CONCATENATE('Data E'!C$5,'Data E'!C$7,'Data S'!B264,'Data S'!A264,'Data S'!C264,'Data S'!D264,'Data S'!E264,'Data S'!F264,'Data S'!G264,'Data S'!H264,'Data S'!I264,'Data S'!J264,"J",'Data S'!K264,'Data S'!L264,'Data S'!M264,'Data S'!N264,"J",'Data S'!O264,'Data S'!P264,'Data S'!Q264,'Data S'!R264,"J",'Data S'!S264,'Data S'!T264,'Data S'!U264,'Data S'!V264,"J",'Data S'!W264,'Data S'!X264,'Data S'!Y264,'Data S'!Z264,'Data S'!AA264,'Data S'!AB264,'Data S'!AC264)</f>
        <v xml:space="preserve">11111111112020   259000000000258NOM259                   PRENOM259                01012257  0J       000  0J       000  0J       000  0J       000         0002611201701012279                    </v>
      </c>
    </row>
    <row r="263" spans="1:1" x14ac:dyDescent="0.25">
      <c r="A263" s="18" t="str">
        <f>CONCATENATE('Data E'!C$5,'Data E'!C$7,'Data S'!B265,'Data S'!A265,'Data S'!C265,'Data S'!D265,'Data S'!E265,'Data S'!F265,'Data S'!G265,'Data S'!H265,'Data S'!I265,'Data S'!J265,"J",'Data S'!K265,'Data S'!L265,'Data S'!M265,'Data S'!N265,"J",'Data S'!O265,'Data S'!P265,'Data S'!Q265,'Data S'!R265,"J",'Data S'!S265,'Data S'!T265,'Data S'!U265,'Data S'!V265,"J",'Data S'!W265,'Data S'!X265,'Data S'!Y265,'Data S'!Z265,'Data S'!AA265,'Data S'!AB265,'Data S'!AC265)</f>
        <v xml:space="preserve">11111111112020   260000000000259NOM260                   PRENOM260                01012258  0J       000  0J       000  0J       000  0J       000         0002611201701012280                    </v>
      </c>
    </row>
    <row r="264" spans="1:1" x14ac:dyDescent="0.25">
      <c r="A264" s="18" t="str">
        <f>CONCATENATE('Data E'!C$5,'Data E'!C$7,'Data S'!B266,'Data S'!A266,'Data S'!C266,'Data S'!D266,'Data S'!E266,'Data S'!F266,'Data S'!G266,'Data S'!H266,'Data S'!I266,'Data S'!J266,"J",'Data S'!K266,'Data S'!L266,'Data S'!M266,'Data S'!N266,"J",'Data S'!O266,'Data S'!P266,'Data S'!Q266,'Data S'!R266,"J",'Data S'!S266,'Data S'!T266,'Data S'!U266,'Data S'!V266,"J",'Data S'!W266,'Data S'!X266,'Data S'!Y266,'Data S'!Z266,'Data S'!AA266,'Data S'!AB266,'Data S'!AC266)</f>
        <v xml:space="preserve">11111111112020   261000000000260NOM261                   PRENOM261                01012259  0J       000  0J       000  0J       000  0J       000         0002611201701012281                    </v>
      </c>
    </row>
    <row r="265" spans="1:1" x14ac:dyDescent="0.25">
      <c r="A265" s="18" t="str">
        <f>CONCATENATE('Data E'!C$5,'Data E'!C$7,'Data S'!B267,'Data S'!A267,'Data S'!C267,'Data S'!D267,'Data S'!E267,'Data S'!F267,'Data S'!G267,'Data S'!H267,'Data S'!I267,'Data S'!J267,"J",'Data S'!K267,'Data S'!L267,'Data S'!M267,'Data S'!N267,"J",'Data S'!O267,'Data S'!P267,'Data S'!Q267,'Data S'!R267,"J",'Data S'!S267,'Data S'!T267,'Data S'!U267,'Data S'!V267,"J",'Data S'!W267,'Data S'!X267,'Data S'!Y267,'Data S'!Z267,'Data S'!AA267,'Data S'!AB267,'Data S'!AC267)</f>
        <v xml:space="preserve">11111111112020   262000000000261NOM262                   PRENOM262                01012260  0J       000  0J       000  0J       000  0J       000         0002611201701012282                    </v>
      </c>
    </row>
    <row r="266" spans="1:1" x14ac:dyDescent="0.25">
      <c r="A266" s="18" t="str">
        <f>CONCATENATE('Data E'!C$5,'Data E'!C$7,'Data S'!B268,'Data S'!A268,'Data S'!C268,'Data S'!D268,'Data S'!E268,'Data S'!F268,'Data S'!G268,'Data S'!H268,'Data S'!I268,'Data S'!J268,"J",'Data S'!K268,'Data S'!L268,'Data S'!M268,'Data S'!N268,"J",'Data S'!O268,'Data S'!P268,'Data S'!Q268,'Data S'!R268,"J",'Data S'!S268,'Data S'!T268,'Data S'!U268,'Data S'!V268,"J",'Data S'!W268,'Data S'!X268,'Data S'!Y268,'Data S'!Z268,'Data S'!AA268,'Data S'!AB268,'Data S'!AC268)</f>
        <v xml:space="preserve">11111111112020   263000000000262NOM263                   PRENOM263                01012261  0J       000  0J       000  0J       000  0J       000         0002611201701012283                    </v>
      </c>
    </row>
    <row r="267" spans="1:1" x14ac:dyDescent="0.25">
      <c r="A267" s="18" t="str">
        <f>CONCATENATE('Data E'!C$5,'Data E'!C$7,'Data S'!B269,'Data S'!A269,'Data S'!C269,'Data S'!D269,'Data S'!E269,'Data S'!F269,'Data S'!G269,'Data S'!H269,'Data S'!I269,'Data S'!J269,"J",'Data S'!K269,'Data S'!L269,'Data S'!M269,'Data S'!N269,"J",'Data S'!O269,'Data S'!P269,'Data S'!Q269,'Data S'!R269,"J",'Data S'!S269,'Data S'!T269,'Data S'!U269,'Data S'!V269,"J",'Data S'!W269,'Data S'!X269,'Data S'!Y269,'Data S'!Z269,'Data S'!AA269,'Data S'!AB269,'Data S'!AC269)</f>
        <v xml:space="preserve">11111111112020   264000000000263NOM264                   PRENOM264                01012262  0J       000  0J       000  0J       000  0J       000         0002611201701012284                    </v>
      </c>
    </row>
    <row r="268" spans="1:1" x14ac:dyDescent="0.25">
      <c r="A268" s="18" t="str">
        <f>CONCATENATE('Data E'!C$5,'Data E'!C$7,'Data S'!B270,'Data S'!A270,'Data S'!C270,'Data S'!D270,'Data S'!E270,'Data S'!F270,'Data S'!G270,'Data S'!H270,'Data S'!I270,'Data S'!J270,"J",'Data S'!K270,'Data S'!L270,'Data S'!M270,'Data S'!N270,"J",'Data S'!O270,'Data S'!P270,'Data S'!Q270,'Data S'!R270,"J",'Data S'!S270,'Data S'!T270,'Data S'!U270,'Data S'!V270,"J",'Data S'!W270,'Data S'!X270,'Data S'!Y270,'Data S'!Z270,'Data S'!AA270,'Data S'!AB270,'Data S'!AC270)</f>
        <v xml:space="preserve">11111111112020   265000000000264NOM265                   PRENOM265                01012263  0J       000  0J       000  0J       000  0J       000         0002611201701012285                    </v>
      </c>
    </row>
    <row r="269" spans="1:1" x14ac:dyDescent="0.25">
      <c r="A269" s="18" t="str">
        <f>CONCATENATE('Data E'!C$5,'Data E'!C$7,'Data S'!B271,'Data S'!A271,'Data S'!C271,'Data S'!D271,'Data S'!E271,'Data S'!F271,'Data S'!G271,'Data S'!H271,'Data S'!I271,'Data S'!J271,"J",'Data S'!K271,'Data S'!L271,'Data S'!M271,'Data S'!N271,"J",'Data S'!O271,'Data S'!P271,'Data S'!Q271,'Data S'!R271,"J",'Data S'!S271,'Data S'!T271,'Data S'!U271,'Data S'!V271,"J",'Data S'!W271,'Data S'!X271,'Data S'!Y271,'Data S'!Z271,'Data S'!AA271,'Data S'!AB271,'Data S'!AC271)</f>
        <v xml:space="preserve">11111111112020   266000000000265NOM266                   PRENOM266                01012264  0J       000  0J       000  0J       000  0J       000         0002611201701012286                    </v>
      </c>
    </row>
    <row r="270" spans="1:1" x14ac:dyDescent="0.25">
      <c r="A270" s="18" t="str">
        <f>CONCATENATE('Data E'!C$5,'Data E'!C$7,'Data S'!B272,'Data S'!A272,'Data S'!C272,'Data S'!D272,'Data S'!E272,'Data S'!F272,'Data S'!G272,'Data S'!H272,'Data S'!I272,'Data S'!J272,"J",'Data S'!K272,'Data S'!L272,'Data S'!M272,'Data S'!N272,"J",'Data S'!O272,'Data S'!P272,'Data S'!Q272,'Data S'!R272,"J",'Data S'!S272,'Data S'!T272,'Data S'!U272,'Data S'!V272,"J",'Data S'!W272,'Data S'!X272,'Data S'!Y272,'Data S'!Z272,'Data S'!AA272,'Data S'!AB272,'Data S'!AC272)</f>
        <v xml:space="preserve">11111111112020   267000000000266NOM267                   PRENOM267                01012265  0J       000  0J       000  0J       000  0J       000         0002611201701012287                    </v>
      </c>
    </row>
    <row r="271" spans="1:1" x14ac:dyDescent="0.25">
      <c r="A271" s="18" t="str">
        <f>CONCATENATE('Data E'!C$5,'Data E'!C$7,'Data S'!B273,'Data S'!A273,'Data S'!C273,'Data S'!D273,'Data S'!E273,'Data S'!F273,'Data S'!G273,'Data S'!H273,'Data S'!I273,'Data S'!J273,"J",'Data S'!K273,'Data S'!L273,'Data S'!M273,'Data S'!N273,"J",'Data S'!O273,'Data S'!P273,'Data S'!Q273,'Data S'!R273,"J",'Data S'!S273,'Data S'!T273,'Data S'!U273,'Data S'!V273,"J",'Data S'!W273,'Data S'!X273,'Data S'!Y273,'Data S'!Z273,'Data S'!AA273,'Data S'!AB273,'Data S'!AC273)</f>
        <v xml:space="preserve">11111111112020   268000000000267NOM268                   PRENOM268                01012266  0J       000  0J       000  0J       000  0J       000         0002611201701012288                    </v>
      </c>
    </row>
    <row r="272" spans="1:1" x14ac:dyDescent="0.25">
      <c r="A272" s="18" t="str">
        <f>CONCATENATE('Data E'!C$5,'Data E'!C$7,'Data S'!B274,'Data S'!A274,'Data S'!C274,'Data S'!D274,'Data S'!E274,'Data S'!F274,'Data S'!G274,'Data S'!H274,'Data S'!I274,'Data S'!J274,"J",'Data S'!K274,'Data S'!L274,'Data S'!M274,'Data S'!N274,"J",'Data S'!O274,'Data S'!P274,'Data S'!Q274,'Data S'!R274,"J",'Data S'!S274,'Data S'!T274,'Data S'!U274,'Data S'!V274,"J",'Data S'!W274,'Data S'!X274,'Data S'!Y274,'Data S'!Z274,'Data S'!AA274,'Data S'!AB274,'Data S'!AC274)</f>
        <v xml:space="preserve">11111111112020   269000000000268NOM269                   PRENOM269                01012267  0J       000  0J       000  0J       000  0J       000         0002611201701012289                    </v>
      </c>
    </row>
    <row r="273" spans="1:1" x14ac:dyDescent="0.25">
      <c r="A273" s="18" t="str">
        <f>CONCATENATE('Data E'!C$5,'Data E'!C$7,'Data S'!B275,'Data S'!A275,'Data S'!C275,'Data S'!D275,'Data S'!E275,'Data S'!F275,'Data S'!G275,'Data S'!H275,'Data S'!I275,'Data S'!J275,"J",'Data S'!K275,'Data S'!L275,'Data S'!M275,'Data S'!N275,"J",'Data S'!O275,'Data S'!P275,'Data S'!Q275,'Data S'!R275,"J",'Data S'!S275,'Data S'!T275,'Data S'!U275,'Data S'!V275,"J",'Data S'!W275,'Data S'!X275,'Data S'!Y275,'Data S'!Z275,'Data S'!AA275,'Data S'!AB275,'Data S'!AC275)</f>
        <v xml:space="preserve">11111111112020   270000000000269NOM270                   PRENOM270                01012268  0J       000  0J       000  0J       000  0J       000         0002611201701012290                    </v>
      </c>
    </row>
    <row r="274" spans="1:1" x14ac:dyDescent="0.25">
      <c r="A274" s="18" t="str">
        <f>CONCATENATE('Data E'!C$5,'Data E'!C$7,'Data S'!B276,'Data S'!A276,'Data S'!C276,'Data S'!D276,'Data S'!E276,'Data S'!F276,'Data S'!G276,'Data S'!H276,'Data S'!I276,'Data S'!J276,"J",'Data S'!K276,'Data S'!L276,'Data S'!M276,'Data S'!N276,"J",'Data S'!O276,'Data S'!P276,'Data S'!Q276,'Data S'!R276,"J",'Data S'!S276,'Data S'!T276,'Data S'!U276,'Data S'!V276,"J",'Data S'!W276,'Data S'!X276,'Data S'!Y276,'Data S'!Z276,'Data S'!AA276,'Data S'!AB276,'Data S'!AC276)</f>
        <v xml:space="preserve">11111111112020   271000000000270NOM271                   PRENOM271                01012269  0J       000  0J       000  0J       000  0J       000         0002611201701012291                    </v>
      </c>
    </row>
    <row r="275" spans="1:1" x14ac:dyDescent="0.25">
      <c r="A275" s="18" t="str">
        <f>CONCATENATE('Data E'!C$5,'Data E'!C$7,'Data S'!B277,'Data S'!A277,'Data S'!C277,'Data S'!D277,'Data S'!E277,'Data S'!F277,'Data S'!G277,'Data S'!H277,'Data S'!I277,'Data S'!J277,"J",'Data S'!K277,'Data S'!L277,'Data S'!M277,'Data S'!N277,"J",'Data S'!O277,'Data S'!P277,'Data S'!Q277,'Data S'!R277,"J",'Data S'!S277,'Data S'!T277,'Data S'!U277,'Data S'!V277,"J",'Data S'!W277,'Data S'!X277,'Data S'!Y277,'Data S'!Z277,'Data S'!AA277,'Data S'!AB277,'Data S'!AC277)</f>
        <v xml:space="preserve">11111111112020   272000000000271NOM272                   PRENOM272                01012270  0J       000  0J       000  0J       000  0J       000         0002611201701012292                    </v>
      </c>
    </row>
    <row r="276" spans="1:1" x14ac:dyDescent="0.25">
      <c r="A276" s="18" t="str">
        <f>CONCATENATE('Data E'!C$5,'Data E'!C$7,'Data S'!B278,'Data S'!A278,'Data S'!C278,'Data S'!D278,'Data S'!E278,'Data S'!F278,'Data S'!G278,'Data S'!H278,'Data S'!I278,'Data S'!J278,"J",'Data S'!K278,'Data S'!L278,'Data S'!M278,'Data S'!N278,"J",'Data S'!O278,'Data S'!P278,'Data S'!Q278,'Data S'!R278,"J",'Data S'!S278,'Data S'!T278,'Data S'!U278,'Data S'!V278,"J",'Data S'!W278,'Data S'!X278,'Data S'!Y278,'Data S'!Z278,'Data S'!AA278,'Data S'!AB278,'Data S'!AC278)</f>
        <v xml:space="preserve">11111111112020   273000000000272NOM273                   PRENOM273                01012271  0J       000  0J       000  0J       000  0J       000         0002611201701012293                    </v>
      </c>
    </row>
    <row r="277" spans="1:1" x14ac:dyDescent="0.25">
      <c r="A277" s="18" t="str">
        <f>CONCATENATE('Data E'!C$5,'Data E'!C$7,'Data S'!B279,'Data S'!A279,'Data S'!C279,'Data S'!D279,'Data S'!E279,'Data S'!F279,'Data S'!G279,'Data S'!H279,'Data S'!I279,'Data S'!J279,"J",'Data S'!K279,'Data S'!L279,'Data S'!M279,'Data S'!N279,"J",'Data S'!O279,'Data S'!P279,'Data S'!Q279,'Data S'!R279,"J",'Data S'!S279,'Data S'!T279,'Data S'!U279,'Data S'!V279,"J",'Data S'!W279,'Data S'!X279,'Data S'!Y279,'Data S'!Z279,'Data S'!AA279,'Data S'!AB279,'Data S'!AC279)</f>
        <v xml:space="preserve">11111111112020   274000000000273NOM274                   PRENOM274                01012272  0J       000  0J       000  0J       000  0J       000         0002611201701012294                    </v>
      </c>
    </row>
    <row r="278" spans="1:1" x14ac:dyDescent="0.25">
      <c r="A278" s="18" t="str">
        <f>CONCATENATE('Data E'!C$5,'Data E'!C$7,'Data S'!B280,'Data S'!A280,'Data S'!C280,'Data S'!D280,'Data S'!E280,'Data S'!F280,'Data S'!G280,'Data S'!H280,'Data S'!I280,'Data S'!J280,"J",'Data S'!K280,'Data S'!L280,'Data S'!M280,'Data S'!N280,"J",'Data S'!O280,'Data S'!P280,'Data S'!Q280,'Data S'!R280,"J",'Data S'!S280,'Data S'!T280,'Data S'!U280,'Data S'!V280,"J",'Data S'!W280,'Data S'!X280,'Data S'!Y280,'Data S'!Z280,'Data S'!AA280,'Data S'!AB280,'Data S'!AC280)</f>
        <v xml:space="preserve">11111111112020   275000000000274NOM275                   PRENOM275                01012273  0J       000  0J       000  0J       000  0J       000         0002611201701012295                    </v>
      </c>
    </row>
    <row r="279" spans="1:1" x14ac:dyDescent="0.25">
      <c r="A279" s="18" t="str">
        <f>CONCATENATE('Data E'!C$5,'Data E'!C$7,'Data S'!B281,'Data S'!A281,'Data S'!C281,'Data S'!D281,'Data S'!E281,'Data S'!F281,'Data S'!G281,'Data S'!H281,'Data S'!I281,'Data S'!J281,"J",'Data S'!K281,'Data S'!L281,'Data S'!M281,'Data S'!N281,"J",'Data S'!O281,'Data S'!P281,'Data S'!Q281,'Data S'!R281,"J",'Data S'!S281,'Data S'!T281,'Data S'!U281,'Data S'!V281,"J",'Data S'!W281,'Data S'!X281,'Data S'!Y281,'Data S'!Z281,'Data S'!AA281,'Data S'!AB281,'Data S'!AC281)</f>
        <v xml:space="preserve">11111111112020   276000000000275NOM276                   PRENOM276                01012274  0J       000  0J       000  0J       000  0J       000         0002611201701012296                    </v>
      </c>
    </row>
    <row r="280" spans="1:1" x14ac:dyDescent="0.25">
      <c r="A280" s="18" t="str">
        <f>CONCATENATE('Data E'!C$5,'Data E'!C$7,'Data S'!B282,'Data S'!A282,'Data S'!C282,'Data S'!D282,'Data S'!E282,'Data S'!F282,'Data S'!G282,'Data S'!H282,'Data S'!I282,'Data S'!J282,"J",'Data S'!K282,'Data S'!L282,'Data S'!M282,'Data S'!N282,"J",'Data S'!O282,'Data S'!P282,'Data S'!Q282,'Data S'!R282,"J",'Data S'!S282,'Data S'!T282,'Data S'!U282,'Data S'!V282,"J",'Data S'!W282,'Data S'!X282,'Data S'!Y282,'Data S'!Z282,'Data S'!AA282,'Data S'!AB282,'Data S'!AC282)</f>
        <v xml:space="preserve">11111111112020   277000000000276NOM277                   PRENOM277                01012275  0J       000  0J       000  0J       000  0J       000         0002611201701012297                    </v>
      </c>
    </row>
    <row r="281" spans="1:1" x14ac:dyDescent="0.25">
      <c r="A281" s="18" t="str">
        <f>CONCATENATE('Data E'!C$5,'Data E'!C$7,'Data S'!B283,'Data S'!A283,'Data S'!C283,'Data S'!D283,'Data S'!E283,'Data S'!F283,'Data S'!G283,'Data S'!H283,'Data S'!I283,'Data S'!J283,"J",'Data S'!K283,'Data S'!L283,'Data S'!M283,'Data S'!N283,"J",'Data S'!O283,'Data S'!P283,'Data S'!Q283,'Data S'!R283,"J",'Data S'!S283,'Data S'!T283,'Data S'!U283,'Data S'!V283,"J",'Data S'!W283,'Data S'!X283,'Data S'!Y283,'Data S'!Z283,'Data S'!AA283,'Data S'!AB283,'Data S'!AC283)</f>
        <v xml:space="preserve">11111111112020   278000000000277NOM278                   PRENOM278                01012276  0J       000  0J       000  0J       000  0J       000         0002611201701012298                    </v>
      </c>
    </row>
    <row r="282" spans="1:1" x14ac:dyDescent="0.25">
      <c r="A282" s="18" t="str">
        <f>CONCATENATE('Data E'!C$5,'Data E'!C$7,'Data S'!B284,'Data S'!A284,'Data S'!C284,'Data S'!D284,'Data S'!E284,'Data S'!F284,'Data S'!G284,'Data S'!H284,'Data S'!I284,'Data S'!J284,"J",'Data S'!K284,'Data S'!L284,'Data S'!M284,'Data S'!N284,"J",'Data S'!O284,'Data S'!P284,'Data S'!Q284,'Data S'!R284,"J",'Data S'!S284,'Data S'!T284,'Data S'!U284,'Data S'!V284,"J",'Data S'!W284,'Data S'!X284,'Data S'!Y284,'Data S'!Z284,'Data S'!AA284,'Data S'!AB284,'Data S'!AC284)</f>
        <v xml:space="preserve">11111111112020   279000000000278NOM279                   PRENOM279                01012277  0J       000  0J       000  0J       000  0J       000         0002611201701012299                    </v>
      </c>
    </row>
    <row r="283" spans="1:1" x14ac:dyDescent="0.25">
      <c r="A283" s="18" t="str">
        <f>CONCATENATE('Data E'!C$5,'Data E'!C$7,'Data S'!B285,'Data S'!A285,'Data S'!C285,'Data S'!D285,'Data S'!E285,'Data S'!F285,'Data S'!G285,'Data S'!H285,'Data S'!I285,'Data S'!J285,"J",'Data S'!K285,'Data S'!L285,'Data S'!M285,'Data S'!N285,"J",'Data S'!O285,'Data S'!P285,'Data S'!Q285,'Data S'!R285,"J",'Data S'!S285,'Data S'!T285,'Data S'!U285,'Data S'!V285,"J",'Data S'!W285,'Data S'!X285,'Data S'!Y285,'Data S'!Z285,'Data S'!AA285,'Data S'!AB285,'Data S'!AC285)</f>
        <v xml:space="preserve">11111111112020   280000000000279NOM280                   PRENOM280                01012278  0J       000  0J       000  0J       000  0J       000         0002611201701012300                    </v>
      </c>
    </row>
    <row r="284" spans="1:1" x14ac:dyDescent="0.25">
      <c r="A284" s="18" t="str">
        <f>CONCATENATE('Data E'!C$5,'Data E'!C$7,'Data S'!B286,'Data S'!A286,'Data S'!C286,'Data S'!D286,'Data S'!E286,'Data S'!F286,'Data S'!G286,'Data S'!H286,'Data S'!I286,'Data S'!J286,"J",'Data S'!K286,'Data S'!L286,'Data S'!M286,'Data S'!N286,"J",'Data S'!O286,'Data S'!P286,'Data S'!Q286,'Data S'!R286,"J",'Data S'!S286,'Data S'!T286,'Data S'!U286,'Data S'!V286,"J",'Data S'!W286,'Data S'!X286,'Data S'!Y286,'Data S'!Z286,'Data S'!AA286,'Data S'!AB286,'Data S'!AC286)</f>
        <v xml:space="preserve">11111111112020   281000000000280NOM281                   PRENOM281                01012279  0J       000  0J       000  0J       000  0J       000         0002611201701012301                    </v>
      </c>
    </row>
    <row r="285" spans="1:1" x14ac:dyDescent="0.25">
      <c r="A285" s="18" t="str">
        <f>CONCATENATE('Data E'!C$5,'Data E'!C$7,'Data S'!B287,'Data S'!A287,'Data S'!C287,'Data S'!D287,'Data S'!E287,'Data S'!F287,'Data S'!G287,'Data S'!H287,'Data S'!I287,'Data S'!J287,"J",'Data S'!K287,'Data S'!L287,'Data S'!M287,'Data S'!N287,"J",'Data S'!O287,'Data S'!P287,'Data S'!Q287,'Data S'!R287,"J",'Data S'!S287,'Data S'!T287,'Data S'!U287,'Data S'!V287,"J",'Data S'!W287,'Data S'!X287,'Data S'!Y287,'Data S'!Z287,'Data S'!AA287,'Data S'!AB287,'Data S'!AC287)</f>
        <v xml:space="preserve">11111111112020   282000000000281NOM282                   PRENOM282                01012280  0J       000  0J       000  0J       000  0J       000         0002611201701012302                    </v>
      </c>
    </row>
    <row r="286" spans="1:1" x14ac:dyDescent="0.25">
      <c r="A286" s="18" t="str">
        <f>CONCATENATE('Data E'!C$5,'Data E'!C$7,'Data S'!B288,'Data S'!A288,'Data S'!C288,'Data S'!D288,'Data S'!E288,'Data S'!F288,'Data S'!G288,'Data S'!H288,'Data S'!I288,'Data S'!J288,"J",'Data S'!K288,'Data S'!L288,'Data S'!M288,'Data S'!N288,"J",'Data S'!O288,'Data S'!P288,'Data S'!Q288,'Data S'!R288,"J",'Data S'!S288,'Data S'!T288,'Data S'!U288,'Data S'!V288,"J",'Data S'!W288,'Data S'!X288,'Data S'!Y288,'Data S'!Z288,'Data S'!AA288,'Data S'!AB288,'Data S'!AC288)</f>
        <v xml:space="preserve">11111111112020   283000000000282NOM283                   PRENOM283                01012281  0J       000  0J       000  0J       000  0J       000         0002611201701012303                    </v>
      </c>
    </row>
    <row r="287" spans="1:1" x14ac:dyDescent="0.25">
      <c r="A287" s="18" t="str">
        <f>CONCATENATE('Data E'!C$5,'Data E'!C$7,'Data S'!B289,'Data S'!A289,'Data S'!C289,'Data S'!D289,'Data S'!E289,'Data S'!F289,'Data S'!G289,'Data S'!H289,'Data S'!I289,'Data S'!J289,"J",'Data S'!K289,'Data S'!L289,'Data S'!M289,'Data S'!N289,"J",'Data S'!O289,'Data S'!P289,'Data S'!Q289,'Data S'!R289,"J",'Data S'!S289,'Data S'!T289,'Data S'!U289,'Data S'!V289,"J",'Data S'!W289,'Data S'!X289,'Data S'!Y289,'Data S'!Z289,'Data S'!AA289,'Data S'!AB289,'Data S'!AC289)</f>
        <v xml:space="preserve">11111111112020   284000000000283NOM284                   PRENOM284                01012282  0J       000  0J       000  0J       000  0J       000         0002611201701012304                    </v>
      </c>
    </row>
    <row r="288" spans="1:1" x14ac:dyDescent="0.25">
      <c r="A288" s="18" t="str">
        <f>CONCATENATE('Data E'!C$5,'Data E'!C$7,'Data S'!B290,'Data S'!A290,'Data S'!C290,'Data S'!D290,'Data S'!E290,'Data S'!F290,'Data S'!G290,'Data S'!H290,'Data S'!I290,'Data S'!J290,"J",'Data S'!K290,'Data S'!L290,'Data S'!M290,'Data S'!N290,"J",'Data S'!O290,'Data S'!P290,'Data S'!Q290,'Data S'!R290,"J",'Data S'!S290,'Data S'!T290,'Data S'!U290,'Data S'!V290,"J",'Data S'!W290,'Data S'!X290,'Data S'!Y290,'Data S'!Z290,'Data S'!AA290,'Data S'!AB290,'Data S'!AC290)</f>
        <v xml:space="preserve">11111111112020   285000000000284NOM285                   PRENOM285                01012283  0J       000  0J       000  0J       000  0J       000         0002611201701012305                    </v>
      </c>
    </row>
    <row r="289" spans="1:1" x14ac:dyDescent="0.25">
      <c r="A289" s="18" t="str">
        <f>CONCATENATE('Data E'!C$5,'Data E'!C$7,'Data S'!B291,'Data S'!A291,'Data S'!C291,'Data S'!D291,'Data S'!E291,'Data S'!F291,'Data S'!G291,'Data S'!H291,'Data S'!I291,'Data S'!J291,"J",'Data S'!K291,'Data S'!L291,'Data S'!M291,'Data S'!N291,"J",'Data S'!O291,'Data S'!P291,'Data S'!Q291,'Data S'!R291,"J",'Data S'!S291,'Data S'!T291,'Data S'!U291,'Data S'!V291,"J",'Data S'!W291,'Data S'!X291,'Data S'!Y291,'Data S'!Z291,'Data S'!AA291,'Data S'!AB291,'Data S'!AC291)</f>
        <v xml:space="preserve">11111111112020   286000000000285NOM286                   PRENOM286                01012284  0J       000  0J       000  0J       000  0J       000         0002611201701012306                    </v>
      </c>
    </row>
    <row r="290" spans="1:1" x14ac:dyDescent="0.25">
      <c r="A290" s="18" t="str">
        <f>CONCATENATE('Data E'!C$5,'Data E'!C$7,'Data S'!B292,'Data S'!A292,'Data S'!C292,'Data S'!D292,'Data S'!E292,'Data S'!F292,'Data S'!G292,'Data S'!H292,'Data S'!I292,'Data S'!J292,"J",'Data S'!K292,'Data S'!L292,'Data S'!M292,'Data S'!N292,"J",'Data S'!O292,'Data S'!P292,'Data S'!Q292,'Data S'!R292,"J",'Data S'!S292,'Data S'!T292,'Data S'!U292,'Data S'!V292,"J",'Data S'!W292,'Data S'!X292,'Data S'!Y292,'Data S'!Z292,'Data S'!AA292,'Data S'!AB292,'Data S'!AC292)</f>
        <v xml:space="preserve">11111111112020   287000000000286NOM287                   PRENOM287                01012285  0J       000  0J       000  0J       000  0J       000         0002611201701012307                    </v>
      </c>
    </row>
    <row r="291" spans="1:1" x14ac:dyDescent="0.25">
      <c r="A291" s="18" t="str">
        <f>CONCATENATE('Data E'!C$5,'Data E'!C$7,'Data S'!B293,'Data S'!A293,'Data S'!C293,'Data S'!D293,'Data S'!E293,'Data S'!F293,'Data S'!G293,'Data S'!H293,'Data S'!I293,'Data S'!J293,"J",'Data S'!K293,'Data S'!L293,'Data S'!M293,'Data S'!N293,"J",'Data S'!O293,'Data S'!P293,'Data S'!Q293,'Data S'!R293,"J",'Data S'!S293,'Data S'!T293,'Data S'!U293,'Data S'!V293,"J",'Data S'!W293,'Data S'!X293,'Data S'!Y293,'Data S'!Z293,'Data S'!AA293,'Data S'!AB293,'Data S'!AC293)</f>
        <v xml:space="preserve">11111111112020   288000000000287NOM288                   PRENOM288                01012286  0J       000  0J       000  0J       000  0J       000         0002611201701012308                    </v>
      </c>
    </row>
    <row r="292" spans="1:1" x14ac:dyDescent="0.25">
      <c r="A292" s="18" t="str">
        <f>CONCATENATE('Data E'!C$5,'Data E'!C$7,'Data S'!B294,'Data S'!A294,'Data S'!C294,'Data S'!D294,'Data S'!E294,'Data S'!F294,'Data S'!G294,'Data S'!H294,'Data S'!I294,'Data S'!J294,"J",'Data S'!K294,'Data S'!L294,'Data S'!M294,'Data S'!N294,"J",'Data S'!O294,'Data S'!P294,'Data S'!Q294,'Data S'!R294,"J",'Data S'!S294,'Data S'!T294,'Data S'!U294,'Data S'!V294,"J",'Data S'!W294,'Data S'!X294,'Data S'!Y294,'Data S'!Z294,'Data S'!AA294,'Data S'!AB294,'Data S'!AC294)</f>
        <v xml:space="preserve">11111111112020   289000000000288NOM289                   PRENOM289                01012287  0J       000  0J       000  0J       000  0J       000         0002611201701012309                    </v>
      </c>
    </row>
    <row r="293" spans="1:1" x14ac:dyDescent="0.25">
      <c r="A293" s="18" t="str">
        <f>CONCATENATE('Data E'!C$5,'Data E'!C$7,'Data S'!B295,'Data S'!A295,'Data S'!C295,'Data S'!D295,'Data S'!E295,'Data S'!F295,'Data S'!G295,'Data S'!H295,'Data S'!I295,'Data S'!J295,"J",'Data S'!K295,'Data S'!L295,'Data S'!M295,'Data S'!N295,"J",'Data S'!O295,'Data S'!P295,'Data S'!Q295,'Data S'!R295,"J",'Data S'!S295,'Data S'!T295,'Data S'!U295,'Data S'!V295,"J",'Data S'!W295,'Data S'!X295,'Data S'!Y295,'Data S'!Z295,'Data S'!AA295,'Data S'!AB295,'Data S'!AC295)</f>
        <v xml:space="preserve">11111111112020   290000000000289NOM290                   PRENOM290                01012288  0J       000  0J       000  0J       000  0J       000         0002611201701012310                    </v>
      </c>
    </row>
    <row r="294" spans="1:1" x14ac:dyDescent="0.25">
      <c r="A294" s="18" t="str">
        <f>CONCATENATE('Data E'!C$5,'Data E'!C$7,'Data S'!B296,'Data S'!A296,'Data S'!C296,'Data S'!D296,'Data S'!E296,'Data S'!F296,'Data S'!G296,'Data S'!H296,'Data S'!I296,'Data S'!J296,"J",'Data S'!K296,'Data S'!L296,'Data S'!M296,'Data S'!N296,"J",'Data S'!O296,'Data S'!P296,'Data S'!Q296,'Data S'!R296,"J",'Data S'!S296,'Data S'!T296,'Data S'!U296,'Data S'!V296,"J",'Data S'!W296,'Data S'!X296,'Data S'!Y296,'Data S'!Z296,'Data S'!AA296,'Data S'!AB296,'Data S'!AC296)</f>
        <v xml:space="preserve">11111111112020   291000000000290NOM291                   PRENOM291                01012289  0J       000  0J       000  0J       000  0J       000         0002611201701012311                    </v>
      </c>
    </row>
    <row r="295" spans="1:1" x14ac:dyDescent="0.25">
      <c r="A295" s="18" t="str">
        <f>CONCATENATE('Data E'!C$5,'Data E'!C$7,'Data S'!B297,'Data S'!A297,'Data S'!C297,'Data S'!D297,'Data S'!E297,'Data S'!F297,'Data S'!G297,'Data S'!H297,'Data S'!I297,'Data S'!J297,"J",'Data S'!K297,'Data S'!L297,'Data S'!M297,'Data S'!N297,"J",'Data S'!O297,'Data S'!P297,'Data S'!Q297,'Data S'!R297,"J",'Data S'!S297,'Data S'!T297,'Data S'!U297,'Data S'!V297,"J",'Data S'!W297,'Data S'!X297,'Data S'!Y297,'Data S'!Z297,'Data S'!AA297,'Data S'!AB297,'Data S'!AC297)</f>
        <v xml:space="preserve">11111111112020   292000000000291NOM292                   PRENOM292                01012290  0J       000  0J       000  0J       000  0J       000         0002611201701012312                    </v>
      </c>
    </row>
    <row r="296" spans="1:1" x14ac:dyDescent="0.25">
      <c r="A296" s="18" t="str">
        <f>CONCATENATE('Data E'!C$5,'Data E'!C$7,'Data S'!B298,'Data S'!A298,'Data S'!C298,'Data S'!D298,'Data S'!E298,'Data S'!F298,'Data S'!G298,'Data S'!H298,'Data S'!I298,'Data S'!J298,"J",'Data S'!K298,'Data S'!L298,'Data S'!M298,'Data S'!N298,"J",'Data S'!O298,'Data S'!P298,'Data S'!Q298,'Data S'!R298,"J",'Data S'!S298,'Data S'!T298,'Data S'!U298,'Data S'!V298,"J",'Data S'!W298,'Data S'!X298,'Data S'!Y298,'Data S'!Z298,'Data S'!AA298,'Data S'!AB298,'Data S'!AC298)</f>
        <v xml:space="preserve">11111111112020   293000000000292NOM293                   PRENOM293                01012291  0J       000  0J       000  0J       000  0J       000         0002611201701012313                    </v>
      </c>
    </row>
    <row r="297" spans="1:1" x14ac:dyDescent="0.25">
      <c r="A297" s="18" t="str">
        <f>CONCATENATE('Data E'!C$5,'Data E'!C$7,'Data S'!B299,'Data S'!A299,'Data S'!C299,'Data S'!D299,'Data S'!E299,'Data S'!F299,'Data S'!G299,'Data S'!H299,'Data S'!I299,'Data S'!J299,"J",'Data S'!K299,'Data S'!L299,'Data S'!M299,'Data S'!N299,"J",'Data S'!O299,'Data S'!P299,'Data S'!Q299,'Data S'!R299,"J",'Data S'!S299,'Data S'!T299,'Data S'!U299,'Data S'!V299,"J",'Data S'!W299,'Data S'!X299,'Data S'!Y299,'Data S'!Z299,'Data S'!AA299,'Data S'!AB299,'Data S'!AC299)</f>
        <v xml:space="preserve">11111111112020   294000000000293NOM294                   PRENOM294                01012292  0J       000  0J       000  0J       000  0J       000         0002611201701012314                    </v>
      </c>
    </row>
    <row r="298" spans="1:1" x14ac:dyDescent="0.25">
      <c r="A298" s="18" t="str">
        <f>CONCATENATE('Data E'!C$5,'Data E'!C$7,'Data S'!B300,'Data S'!A300,'Data S'!C300,'Data S'!D300,'Data S'!E300,'Data S'!F300,'Data S'!G300,'Data S'!H300,'Data S'!I300,'Data S'!J300,"J",'Data S'!K300,'Data S'!L300,'Data S'!M300,'Data S'!N300,"J",'Data S'!O300,'Data S'!P300,'Data S'!Q300,'Data S'!R300,"J",'Data S'!S300,'Data S'!T300,'Data S'!U300,'Data S'!V300,"J",'Data S'!W300,'Data S'!X300,'Data S'!Y300,'Data S'!Z300,'Data S'!AA300,'Data S'!AB300,'Data S'!AC300)</f>
        <v xml:space="preserve">11111111112020   295000000000294NOM295                   PRENOM295                01012293  0J       000  0J       000  0J       000  0J       000         0002611201701012315                    </v>
      </c>
    </row>
    <row r="299" spans="1:1" x14ac:dyDescent="0.25">
      <c r="A299" s="18" t="str">
        <f>CONCATENATE('Data E'!C$5,'Data E'!C$7,'Data S'!B301,'Data S'!A301,'Data S'!C301,'Data S'!D301,'Data S'!E301,'Data S'!F301,'Data S'!G301,'Data S'!H301,'Data S'!I301,'Data S'!J301,"J",'Data S'!K301,'Data S'!L301,'Data S'!M301,'Data S'!N301,"J",'Data S'!O301,'Data S'!P301,'Data S'!Q301,'Data S'!R301,"J",'Data S'!S301,'Data S'!T301,'Data S'!U301,'Data S'!V301,"J",'Data S'!W301,'Data S'!X301,'Data S'!Y301,'Data S'!Z301,'Data S'!AA301,'Data S'!AB301,'Data S'!AC301)</f>
        <v xml:space="preserve">11111111112020   296000000000295NOM296                   PRENOM296                01012294  0J       000  0J       000  0J       000  0J       000         0002611201701012316                    </v>
      </c>
    </row>
    <row r="300" spans="1:1" x14ac:dyDescent="0.25">
      <c r="A300" s="18" t="str">
        <f>CONCATENATE('Data E'!C$5,'Data E'!C$7,'Data S'!B302,'Data S'!A302,'Data S'!C302,'Data S'!D302,'Data S'!E302,'Data S'!F302,'Data S'!G302,'Data S'!H302,'Data S'!I302,'Data S'!J302,"J",'Data S'!K302,'Data S'!L302,'Data S'!M302,'Data S'!N302,"J",'Data S'!O302,'Data S'!P302,'Data S'!Q302,'Data S'!R302,"J",'Data S'!S302,'Data S'!T302,'Data S'!U302,'Data S'!V302,"J",'Data S'!W302,'Data S'!X302,'Data S'!Y302,'Data S'!Z302,'Data S'!AA302,'Data S'!AB302,'Data S'!AC302)</f>
        <v xml:space="preserve">11111111112020   297000000000296NOM297                   PRENOM297                01012295  0J       000  0J       000  0J       000  0J       000         0002611201701012317                    </v>
      </c>
    </row>
    <row r="301" spans="1:1" x14ac:dyDescent="0.25">
      <c r="A301" s="18" t="str">
        <f>CONCATENATE('Data E'!C$5,'Data E'!C$7,'Data S'!B303,'Data S'!A303,'Data S'!C303,'Data S'!D303,'Data S'!E303,'Data S'!F303,'Data S'!G303,'Data S'!H303,'Data S'!I303,'Data S'!J303,"J",'Data S'!K303,'Data S'!L303,'Data S'!M303,'Data S'!N303,"J",'Data S'!O303,'Data S'!P303,'Data S'!Q303,'Data S'!R303,"J",'Data S'!S303,'Data S'!T303,'Data S'!U303,'Data S'!V303,"J",'Data S'!W303,'Data S'!X303,'Data S'!Y303,'Data S'!Z303,'Data S'!AA303,'Data S'!AB303,'Data S'!AC303)</f>
        <v xml:space="preserve">11111111112020   298000000000297NOM298                   PRENOM298                01012296  0J       000  0J       000  0J       000  0J       000         0002611201701012318                    </v>
      </c>
    </row>
    <row r="302" spans="1:1" x14ac:dyDescent="0.25">
      <c r="A302" s="18" t="str">
        <f>CONCATENATE('Data E'!C$5,'Data E'!C$7,'Data S'!B304,'Data S'!A304,'Data S'!C304,'Data S'!D304,'Data S'!E304,'Data S'!F304,'Data S'!G304,'Data S'!H304,'Data S'!I304,'Data S'!J304,"J",'Data S'!K304,'Data S'!L304,'Data S'!M304,'Data S'!N304,"J",'Data S'!O304,'Data S'!P304,'Data S'!Q304,'Data S'!R304,"J",'Data S'!S304,'Data S'!T304,'Data S'!U304,'Data S'!V304,"J",'Data S'!W304,'Data S'!X304,'Data S'!Y304,'Data S'!Z304,'Data S'!AA304,'Data S'!AB304,'Data S'!AC304)</f>
        <v xml:space="preserve">11111111112020   299000000000298NOM299                   PRENOM299                01012297  0J       000  0J       000  0J       000  0J       000         0002611201701012319                    </v>
      </c>
    </row>
    <row r="303" spans="1:1" x14ac:dyDescent="0.25">
      <c r="A303" s="18" t="str">
        <f>CONCATENATE('Data E'!C$5,'Data E'!C$7,'Data S'!B305,'Data S'!A305,'Data S'!C305,'Data S'!D305,'Data S'!E305,'Data S'!F305,'Data S'!G305,'Data S'!H305,'Data S'!I305,'Data S'!J305,"J",'Data S'!K305,'Data S'!L305,'Data S'!M305,'Data S'!N305,"J",'Data S'!O305,'Data S'!P305,'Data S'!Q305,'Data S'!R305,"J",'Data S'!S305,'Data S'!T305,'Data S'!U305,'Data S'!V305,"J",'Data S'!W305,'Data S'!X305,'Data S'!Y305,'Data S'!Z305,'Data S'!AA305,'Data S'!AB305,'Data S'!AC305)</f>
        <v xml:space="preserve">11111111112020   300000000000299NOM300                   PRENOM300                01012298  0J       000  0J       000  0J       000  0J       000         0002611201701012320                    </v>
      </c>
    </row>
    <row r="304" spans="1:1" x14ac:dyDescent="0.25">
      <c r="A304" s="18" t="str">
        <f>CONCATENATE('Data E'!C$5,'Data E'!C$7,'Data S'!B306,'Data S'!A306,'Data S'!C306,'Data S'!D306,'Data S'!E306,'Data S'!F306,'Data S'!G306,'Data S'!H306,'Data S'!I306,'Data S'!J306,"J",'Data S'!K306,'Data S'!L306,'Data S'!M306,'Data S'!N306,"J",'Data S'!O306,'Data S'!P306,'Data S'!Q306,'Data S'!R306,"J",'Data S'!S306,'Data S'!T306,'Data S'!U306,'Data S'!V306,"J",'Data S'!W306,'Data S'!X306,'Data S'!Y306,'Data S'!Z306,'Data S'!AA306,'Data S'!AB306,'Data S'!AC306)</f>
        <v xml:space="preserve">11111111112020   301000000000300NOM301                   PRENOM301                01012299  0J       000  0J       000  0J       000  0J       000         0002611201701012321                    </v>
      </c>
    </row>
    <row r="305" spans="1:1" x14ac:dyDescent="0.25">
      <c r="A305" s="18" t="str">
        <f>CONCATENATE('Data E'!C$5,'Data E'!C$7,'Data S'!B307,'Data S'!A307,'Data S'!C307,'Data S'!D307,'Data S'!E307,'Data S'!F307,'Data S'!G307,'Data S'!H307,'Data S'!I307,'Data S'!J307,"J",'Data S'!K307,'Data S'!L307,'Data S'!M307,'Data S'!N307,"J",'Data S'!O307,'Data S'!P307,'Data S'!Q307,'Data S'!R307,"J",'Data S'!S307,'Data S'!T307,'Data S'!U307,'Data S'!V307,"J",'Data S'!W307,'Data S'!X307,'Data S'!Y307,'Data S'!Z307,'Data S'!AA307,'Data S'!AB307,'Data S'!AC307)</f>
        <v xml:space="preserve">11111111112020   302000000000301NOM302                   PRENOM302                01012300  0J       000  0J       000  0J       000  0J       000         0002611201701012322                    </v>
      </c>
    </row>
    <row r="306" spans="1:1" x14ac:dyDescent="0.25">
      <c r="A306" s="18" t="str">
        <f>CONCATENATE('Data E'!C$5,'Data E'!C$7,'Data S'!B308,'Data S'!A308,'Data S'!C308,'Data S'!D308,'Data S'!E308,'Data S'!F308,'Data S'!G308,'Data S'!H308,'Data S'!I308,'Data S'!J308,"J",'Data S'!K308,'Data S'!L308,'Data S'!M308,'Data S'!N308,"J",'Data S'!O308,'Data S'!P308,'Data S'!Q308,'Data S'!R308,"J",'Data S'!S308,'Data S'!T308,'Data S'!U308,'Data S'!V308,"J",'Data S'!W308,'Data S'!X308,'Data S'!Y308,'Data S'!Z308,'Data S'!AA308,'Data S'!AB308,'Data S'!AC308)</f>
        <v xml:space="preserve">11111111112020   303000000000302NOM303                   PRENOM303                01012301  0J       000  0J       000  0J       000  0J       000         0002611201701012323                    </v>
      </c>
    </row>
    <row r="307" spans="1:1" x14ac:dyDescent="0.25">
      <c r="A307" s="18" t="str">
        <f>CONCATENATE('Data E'!C$5,'Data E'!C$7,'Data S'!B309,'Data S'!A309,'Data S'!C309,'Data S'!D309,'Data S'!E309,'Data S'!F309,'Data S'!G309,'Data S'!H309,'Data S'!I309,'Data S'!J309,"J",'Data S'!K309,'Data S'!L309,'Data S'!M309,'Data S'!N309,"J",'Data S'!O309,'Data S'!P309,'Data S'!Q309,'Data S'!R309,"J",'Data S'!S309,'Data S'!T309,'Data S'!U309,'Data S'!V309,"J",'Data S'!W309,'Data S'!X309,'Data S'!Y309,'Data S'!Z309,'Data S'!AA309,'Data S'!AB309,'Data S'!AC309)</f>
        <v xml:space="preserve">11111111112020   304000000000303NOM304                   PRENOM304                01012302  0J       000  0J       000  0J       000  0J       000         0002611201701012324                    </v>
      </c>
    </row>
    <row r="308" spans="1:1" x14ac:dyDescent="0.25">
      <c r="A308" s="18" t="str">
        <f>CONCATENATE('Data E'!C$5,'Data E'!C$7,'Data S'!B310,'Data S'!A310,'Data S'!C310,'Data S'!D310,'Data S'!E310,'Data S'!F310,'Data S'!G310,'Data S'!H310,'Data S'!I310,'Data S'!J310,"J",'Data S'!K310,'Data S'!L310,'Data S'!M310,'Data S'!N310,"J",'Data S'!O310,'Data S'!P310,'Data S'!Q310,'Data S'!R310,"J",'Data S'!S310,'Data S'!T310,'Data S'!U310,'Data S'!V310,"J",'Data S'!W310,'Data S'!X310,'Data S'!Y310,'Data S'!Z310,'Data S'!AA310,'Data S'!AB310,'Data S'!AC310)</f>
        <v xml:space="preserve">11111111112020   305000000000304NOM305                   PRENOM305                01012303  0J       000  0J       000  0J       000  0J       000         0002611201701012325                    </v>
      </c>
    </row>
    <row r="309" spans="1:1" x14ac:dyDescent="0.25">
      <c r="A309" s="18" t="str">
        <f>CONCATENATE('Data E'!C$5,'Data E'!C$7,'Data S'!B311,'Data S'!A311,'Data S'!C311,'Data S'!D311,'Data S'!E311,'Data S'!F311,'Data S'!G311,'Data S'!H311,'Data S'!I311,'Data S'!J311,"J",'Data S'!K311,'Data S'!L311,'Data S'!M311,'Data S'!N311,"J",'Data S'!O311,'Data S'!P311,'Data S'!Q311,'Data S'!R311,"J",'Data S'!S311,'Data S'!T311,'Data S'!U311,'Data S'!V311,"J",'Data S'!W311,'Data S'!X311,'Data S'!Y311,'Data S'!Z311,'Data S'!AA311,'Data S'!AB311,'Data S'!AC311)</f>
        <v xml:space="preserve">11111111112020   306000000000305NOM306                   PRENOM306                01012304  0J       000  0J       000  0J       000  0J       000         0002611201701012326                    </v>
      </c>
    </row>
    <row r="310" spans="1:1" x14ac:dyDescent="0.25">
      <c r="A310" s="18" t="str">
        <f>CONCATENATE('Data E'!C$5,'Data E'!C$7,'Data S'!B312,'Data S'!A312,'Data S'!C312,'Data S'!D312,'Data S'!E312,'Data S'!F312,'Data S'!G312,'Data S'!H312,'Data S'!I312,'Data S'!J312,"J",'Data S'!K312,'Data S'!L312,'Data S'!M312,'Data S'!N312,"J",'Data S'!O312,'Data S'!P312,'Data S'!Q312,'Data S'!R312,"J",'Data S'!S312,'Data S'!T312,'Data S'!U312,'Data S'!V312,"J",'Data S'!W312,'Data S'!X312,'Data S'!Y312,'Data S'!Z312,'Data S'!AA312,'Data S'!AB312,'Data S'!AC312)</f>
        <v xml:space="preserve">11111111112020   307000000000306NOM307                   PRENOM307                01012305  0J       000  0J       000  0J       000  0J       000         0002611201701012327                    </v>
      </c>
    </row>
    <row r="311" spans="1:1" x14ac:dyDescent="0.25">
      <c r="A311" s="18" t="str">
        <f>CONCATENATE('Data E'!C$5,'Data E'!C$7,'Data S'!B313,'Data S'!A313,'Data S'!C313,'Data S'!D313,'Data S'!E313,'Data S'!F313,'Data S'!G313,'Data S'!H313,'Data S'!I313,'Data S'!J313,"J",'Data S'!K313,'Data S'!L313,'Data S'!M313,'Data S'!N313,"J",'Data S'!O313,'Data S'!P313,'Data S'!Q313,'Data S'!R313,"J",'Data S'!S313,'Data S'!T313,'Data S'!U313,'Data S'!V313,"J",'Data S'!W313,'Data S'!X313,'Data S'!Y313,'Data S'!Z313,'Data S'!AA313,'Data S'!AB313,'Data S'!AC313)</f>
        <v xml:space="preserve">11111111112020   308000000000307NOM308                   PRENOM308                01012306  0J       000  0J       000  0J       000  0J       000         0002611201701012328                    </v>
      </c>
    </row>
    <row r="312" spans="1:1" x14ac:dyDescent="0.25">
      <c r="A312" s="18" t="str">
        <f>CONCATENATE('Data E'!C$5,'Data E'!C$7,'Data S'!B314,'Data S'!A314,'Data S'!C314,'Data S'!D314,'Data S'!E314,'Data S'!F314,'Data S'!G314,'Data S'!H314,'Data S'!I314,'Data S'!J314,"J",'Data S'!K314,'Data S'!L314,'Data S'!M314,'Data S'!N314,"J",'Data S'!O314,'Data S'!P314,'Data S'!Q314,'Data S'!R314,"J",'Data S'!S314,'Data S'!T314,'Data S'!U314,'Data S'!V314,"J",'Data S'!W314,'Data S'!X314,'Data S'!Y314,'Data S'!Z314,'Data S'!AA314,'Data S'!AB314,'Data S'!AC314)</f>
        <v xml:space="preserve">11111111112020   309000000000308NOM309                   PRENOM309                01012307  0J       000  0J       000  0J       000  0J       000         0002611201701012329                    </v>
      </c>
    </row>
    <row r="313" spans="1:1" x14ac:dyDescent="0.25">
      <c r="A313" s="18" t="str">
        <f>CONCATENATE('Data E'!C$5,'Data E'!C$7,'Data S'!B315,'Data S'!A315,'Data S'!C315,'Data S'!D315,'Data S'!E315,'Data S'!F315,'Data S'!G315,'Data S'!H315,'Data S'!I315,'Data S'!J315,"J",'Data S'!K315,'Data S'!L315,'Data S'!M315,'Data S'!N315,"J",'Data S'!O315,'Data S'!P315,'Data S'!Q315,'Data S'!R315,"J",'Data S'!S315,'Data S'!T315,'Data S'!U315,'Data S'!V315,"J",'Data S'!W315,'Data S'!X315,'Data S'!Y315,'Data S'!Z315,'Data S'!AA315,'Data S'!AB315,'Data S'!AC315)</f>
        <v xml:space="preserve">11111111112020   310000000000309NOM310                   PRENOM310                01012308  0J       000  0J       000  0J       000  0J       000         0002611201701012330                    </v>
      </c>
    </row>
    <row r="314" spans="1:1" x14ac:dyDescent="0.25">
      <c r="A314" s="18" t="str">
        <f>CONCATENATE('Data E'!C$5,'Data E'!C$7,'Data S'!B316,'Data S'!A316,'Data S'!C316,'Data S'!D316,'Data S'!E316,'Data S'!F316,'Data S'!G316,'Data S'!H316,'Data S'!I316,'Data S'!J316,"J",'Data S'!K316,'Data S'!L316,'Data S'!M316,'Data S'!N316,"J",'Data S'!O316,'Data S'!P316,'Data S'!Q316,'Data S'!R316,"J",'Data S'!S316,'Data S'!T316,'Data S'!U316,'Data S'!V316,"J",'Data S'!W316,'Data S'!X316,'Data S'!Y316,'Data S'!Z316,'Data S'!AA316,'Data S'!AB316,'Data S'!AC316)</f>
        <v xml:space="preserve">11111111112020   311000000000310NOM311                   PRENOM311                01012309  0J       000  0J       000  0J       000  0J       000         0002611201701012331                    </v>
      </c>
    </row>
    <row r="315" spans="1:1" x14ac:dyDescent="0.25">
      <c r="A315" s="18" t="str">
        <f>CONCATENATE('Data E'!C$5,'Data E'!C$7,'Data S'!B317,'Data S'!A317,'Data S'!C317,'Data S'!D317,'Data S'!E317,'Data S'!F317,'Data S'!G317,'Data S'!H317,'Data S'!I317,'Data S'!J317,"J",'Data S'!K317,'Data S'!L317,'Data S'!M317,'Data S'!N317,"J",'Data S'!O317,'Data S'!P317,'Data S'!Q317,'Data S'!R317,"J",'Data S'!S317,'Data S'!T317,'Data S'!U317,'Data S'!V317,"J",'Data S'!W317,'Data S'!X317,'Data S'!Y317,'Data S'!Z317,'Data S'!AA317,'Data S'!AB317,'Data S'!AC317)</f>
        <v xml:space="preserve">11111111112020   312000000000311NOM312                   PRENOM312                01012310  0J       000  0J       000  0J       000  0J       000         0002611201701012332                    </v>
      </c>
    </row>
    <row r="316" spans="1:1" x14ac:dyDescent="0.25">
      <c r="A316" s="18" t="str">
        <f>CONCATENATE('Data E'!C$5,'Data E'!C$7,'Data S'!B318,'Data S'!A318,'Data S'!C318,'Data S'!D318,'Data S'!E318,'Data S'!F318,'Data S'!G318,'Data S'!H318,'Data S'!I318,'Data S'!J318,"J",'Data S'!K318,'Data S'!L318,'Data S'!M318,'Data S'!N318,"J",'Data S'!O318,'Data S'!P318,'Data S'!Q318,'Data S'!R318,"J",'Data S'!S318,'Data S'!T318,'Data S'!U318,'Data S'!V318,"J",'Data S'!W318,'Data S'!X318,'Data S'!Y318,'Data S'!Z318,'Data S'!AA318,'Data S'!AB318,'Data S'!AC318)</f>
        <v xml:space="preserve">11111111112020   313000000000312NOM313                   PRENOM313                01012311  0J       000  0J       000  0J       000  0J       000         0002611201701012333                    </v>
      </c>
    </row>
    <row r="317" spans="1:1" x14ac:dyDescent="0.25">
      <c r="A317" s="18" t="str">
        <f>CONCATENATE('Data E'!C$5,'Data E'!C$7,'Data S'!B319,'Data S'!A319,'Data S'!C319,'Data S'!D319,'Data S'!E319,'Data S'!F319,'Data S'!G319,'Data S'!H319,'Data S'!I319,'Data S'!J319,"J",'Data S'!K319,'Data S'!L319,'Data S'!M319,'Data S'!N319,"J",'Data S'!O319,'Data S'!P319,'Data S'!Q319,'Data S'!R319,"J",'Data S'!S319,'Data S'!T319,'Data S'!U319,'Data S'!V319,"J",'Data S'!W319,'Data S'!X319,'Data S'!Y319,'Data S'!Z319,'Data S'!AA319,'Data S'!AB319,'Data S'!AC319)</f>
        <v xml:space="preserve">11111111112020   314000000000313NOM314                   PRENOM314                01012312  0J       000  0J       000  0J       000  0J       000         0002611201701012334                    </v>
      </c>
    </row>
    <row r="318" spans="1:1" x14ac:dyDescent="0.25">
      <c r="A318" s="18" t="str">
        <f>CONCATENATE('Data E'!C$5,'Data E'!C$7,'Data S'!B320,'Data S'!A320,'Data S'!C320,'Data S'!D320,'Data S'!E320,'Data S'!F320,'Data S'!G320,'Data S'!H320,'Data S'!I320,'Data S'!J320,"J",'Data S'!K320,'Data S'!L320,'Data S'!M320,'Data S'!N320,"J",'Data S'!O320,'Data S'!P320,'Data S'!Q320,'Data S'!R320,"J",'Data S'!S320,'Data S'!T320,'Data S'!U320,'Data S'!V320,"J",'Data S'!W320,'Data S'!X320,'Data S'!Y320,'Data S'!Z320,'Data S'!AA320,'Data S'!AB320,'Data S'!AC320)</f>
        <v xml:space="preserve">11111111112020   315000000000314NOM315                   PRENOM315                01012313  0J       000  0J       000  0J       000  0J       000         0002611201701012335                    </v>
      </c>
    </row>
    <row r="319" spans="1:1" x14ac:dyDescent="0.25">
      <c r="A319" s="18" t="str">
        <f>CONCATENATE('Data E'!C$5,'Data E'!C$7,'Data S'!B321,'Data S'!A321,'Data S'!C321,'Data S'!D321,'Data S'!E321,'Data S'!F321,'Data S'!G321,'Data S'!H321,'Data S'!I321,'Data S'!J321,"J",'Data S'!K321,'Data S'!L321,'Data S'!M321,'Data S'!N321,"J",'Data S'!O321,'Data S'!P321,'Data S'!Q321,'Data S'!R321,"J",'Data S'!S321,'Data S'!T321,'Data S'!U321,'Data S'!V321,"J",'Data S'!W321,'Data S'!X321,'Data S'!Y321,'Data S'!Z321,'Data S'!AA321,'Data S'!AB321,'Data S'!AC321)</f>
        <v xml:space="preserve">11111111112020   316000000000315NOM316                   PRENOM316                01012314  0J       000  0J       000  0J       000  0J       000         0002611201701012336                    </v>
      </c>
    </row>
    <row r="320" spans="1:1" x14ac:dyDescent="0.25">
      <c r="A320" s="18" t="str">
        <f>CONCATENATE('Data E'!C$5,'Data E'!C$7,'Data S'!B322,'Data S'!A322,'Data S'!C322,'Data S'!D322,'Data S'!E322,'Data S'!F322,'Data S'!G322,'Data S'!H322,'Data S'!I322,'Data S'!J322,"J",'Data S'!K322,'Data S'!L322,'Data S'!M322,'Data S'!N322,"J",'Data S'!O322,'Data S'!P322,'Data S'!Q322,'Data S'!R322,"J",'Data S'!S322,'Data S'!T322,'Data S'!U322,'Data S'!V322,"J",'Data S'!W322,'Data S'!X322,'Data S'!Y322,'Data S'!Z322,'Data S'!AA322,'Data S'!AB322,'Data S'!AC322)</f>
        <v xml:space="preserve">11111111112020   317000000000316NOM317                   PRENOM317                01012315  0J       000  0J       000  0J       000  0J       000         0002611201701012337                    </v>
      </c>
    </row>
    <row r="321" spans="1:1" x14ac:dyDescent="0.25">
      <c r="A321" s="18" t="str">
        <f>CONCATENATE('Data E'!C$5,'Data E'!C$7,'Data S'!B323,'Data S'!A323,'Data S'!C323,'Data S'!D323,'Data S'!E323,'Data S'!F323,'Data S'!G323,'Data S'!H323,'Data S'!I323,'Data S'!J323,"J",'Data S'!K323,'Data S'!L323,'Data S'!M323,'Data S'!N323,"J",'Data S'!O323,'Data S'!P323,'Data S'!Q323,'Data S'!R323,"J",'Data S'!S323,'Data S'!T323,'Data S'!U323,'Data S'!V323,"J",'Data S'!W323,'Data S'!X323,'Data S'!Y323,'Data S'!Z323,'Data S'!AA323,'Data S'!AB323,'Data S'!AC323)</f>
        <v xml:space="preserve">11111111112020   318000000000317NOM318                   PRENOM318                01012316  0J       000  0J       000  0J       000  0J       000         0002611201701012338                    </v>
      </c>
    </row>
    <row r="322" spans="1:1" x14ac:dyDescent="0.25">
      <c r="A322" s="18" t="str">
        <f>CONCATENATE('Data E'!C$5,'Data E'!C$7,'Data S'!B324,'Data S'!A324,'Data S'!C324,'Data S'!D324,'Data S'!E324,'Data S'!F324,'Data S'!G324,'Data S'!H324,'Data S'!I324,'Data S'!J324,"J",'Data S'!K324,'Data S'!L324,'Data S'!M324,'Data S'!N324,"J",'Data S'!O324,'Data S'!P324,'Data S'!Q324,'Data S'!R324,"J",'Data S'!S324,'Data S'!T324,'Data S'!U324,'Data S'!V324,"J",'Data S'!W324,'Data S'!X324,'Data S'!Y324,'Data S'!Z324,'Data S'!AA324,'Data S'!AB324,'Data S'!AC324)</f>
        <v xml:space="preserve">11111111112020   319000000000318NOM319                   PRENOM319                01012317  0J       000  0J       000  0J       000  0J       000         0002611201701012339                    </v>
      </c>
    </row>
    <row r="323" spans="1:1" x14ac:dyDescent="0.25">
      <c r="A323" s="18" t="str">
        <f>CONCATENATE('Data E'!C$5,'Data E'!C$7,'Data S'!B325,'Data S'!A325,'Data S'!C325,'Data S'!D325,'Data S'!E325,'Data S'!F325,'Data S'!G325,'Data S'!H325,'Data S'!I325,'Data S'!J325,"J",'Data S'!K325,'Data S'!L325,'Data S'!M325,'Data S'!N325,"J",'Data S'!O325,'Data S'!P325,'Data S'!Q325,'Data S'!R325,"J",'Data S'!S325,'Data S'!T325,'Data S'!U325,'Data S'!V325,"J",'Data S'!W325,'Data S'!X325,'Data S'!Y325,'Data S'!Z325,'Data S'!AA325,'Data S'!AB325,'Data S'!AC325)</f>
        <v xml:space="preserve">11111111112020   320000000000319NOM320                   PRENOM320                01012318  0J       000  0J       000  0J       000  0J       000         0002611201701012340                    </v>
      </c>
    </row>
    <row r="324" spans="1:1" x14ac:dyDescent="0.25">
      <c r="A324" s="18" t="str">
        <f>CONCATENATE('Data E'!C$5,'Data E'!C$7,'Data S'!B326,'Data S'!A326,'Data S'!C326,'Data S'!D326,'Data S'!E326,'Data S'!F326,'Data S'!G326,'Data S'!H326,'Data S'!I326,'Data S'!J326,"J",'Data S'!K326,'Data S'!L326,'Data S'!M326,'Data S'!N326,"J",'Data S'!O326,'Data S'!P326,'Data S'!Q326,'Data S'!R326,"J",'Data S'!S326,'Data S'!T326,'Data S'!U326,'Data S'!V326,"J",'Data S'!W326,'Data S'!X326,'Data S'!Y326,'Data S'!Z326,'Data S'!AA326,'Data S'!AB326,'Data S'!AC326)</f>
        <v xml:space="preserve">11111111112020   321000000000320NOM321                   PRENOM321                01012319  0J       000  0J       000  0J       000  0J       000         0002611201701012341                    </v>
      </c>
    </row>
    <row r="325" spans="1:1" x14ac:dyDescent="0.25">
      <c r="A325" s="18" t="str">
        <f>CONCATENATE('Data E'!C$5,'Data E'!C$7,'Data S'!B327,'Data S'!A327,'Data S'!C327,'Data S'!D327,'Data S'!E327,'Data S'!F327,'Data S'!G327,'Data S'!H327,'Data S'!I327,'Data S'!J327,"J",'Data S'!K327,'Data S'!L327,'Data S'!M327,'Data S'!N327,"J",'Data S'!O327,'Data S'!P327,'Data S'!Q327,'Data S'!R327,"J",'Data S'!S327,'Data S'!T327,'Data S'!U327,'Data S'!V327,"J",'Data S'!W327,'Data S'!X327,'Data S'!Y327,'Data S'!Z327,'Data S'!AA327,'Data S'!AB327,'Data S'!AC327)</f>
        <v xml:space="preserve">11111111112020   322000000000321NOM322                   PRENOM322                01012320  0J       000  0J       000  0J       000  0J       000         0002611201701012342                    </v>
      </c>
    </row>
    <row r="326" spans="1:1" x14ac:dyDescent="0.25">
      <c r="A326" s="18" t="str">
        <f>CONCATENATE('Data E'!C$5,'Data E'!C$7,'Data S'!B328,'Data S'!A328,'Data S'!C328,'Data S'!D328,'Data S'!E328,'Data S'!F328,'Data S'!G328,'Data S'!H328,'Data S'!I328,'Data S'!J328,"J",'Data S'!K328,'Data S'!L328,'Data S'!M328,'Data S'!N328,"J",'Data S'!O328,'Data S'!P328,'Data S'!Q328,'Data S'!R328,"J",'Data S'!S328,'Data S'!T328,'Data S'!U328,'Data S'!V328,"J",'Data S'!W328,'Data S'!X328,'Data S'!Y328,'Data S'!Z328,'Data S'!AA328,'Data S'!AB328,'Data S'!AC328)</f>
        <v xml:space="preserve">11111111112020   323000000000322NOM323                   PRENOM323                01012321  0J       000  0J       000  0J       000  0J       000         0002611201701012343                    </v>
      </c>
    </row>
    <row r="327" spans="1:1" x14ac:dyDescent="0.25">
      <c r="A327" s="18" t="str">
        <f>CONCATENATE('Data E'!C$5,'Data E'!C$7,'Data S'!B329,'Data S'!A329,'Data S'!C329,'Data S'!D329,'Data S'!E329,'Data S'!F329,'Data S'!G329,'Data S'!H329,'Data S'!I329,'Data S'!J329,"J",'Data S'!K329,'Data S'!L329,'Data S'!M329,'Data S'!N329,"J",'Data S'!O329,'Data S'!P329,'Data S'!Q329,'Data S'!R329,"J",'Data S'!S329,'Data S'!T329,'Data S'!U329,'Data S'!V329,"J",'Data S'!W329,'Data S'!X329,'Data S'!Y329,'Data S'!Z329,'Data S'!AA329,'Data S'!AB329,'Data S'!AC329)</f>
        <v xml:space="preserve">11111111112020   324000000000323NOM324                   PRENOM324                01012322  0J       000  0J       000  0J       000  0J       000         0002611201701012344                    </v>
      </c>
    </row>
    <row r="328" spans="1:1" x14ac:dyDescent="0.25">
      <c r="A328" s="18" t="str">
        <f>CONCATENATE('Data E'!C$5,'Data E'!C$7,'Data S'!B330,'Data S'!A330,'Data S'!C330,'Data S'!D330,'Data S'!E330,'Data S'!F330,'Data S'!G330,'Data S'!H330,'Data S'!I330,'Data S'!J330,"J",'Data S'!K330,'Data S'!L330,'Data S'!M330,'Data S'!N330,"J",'Data S'!O330,'Data S'!P330,'Data S'!Q330,'Data S'!R330,"J",'Data S'!S330,'Data S'!T330,'Data S'!U330,'Data S'!V330,"J",'Data S'!W330,'Data S'!X330,'Data S'!Y330,'Data S'!Z330,'Data S'!AA330,'Data S'!AB330,'Data S'!AC330)</f>
        <v xml:space="preserve">11111111112020   325000000000324NOM325                   PRENOM325                01012323  0J       000  0J       000  0J       000  0J       000         0002611201701012345                    </v>
      </c>
    </row>
    <row r="329" spans="1:1" x14ac:dyDescent="0.25">
      <c r="A329" s="18" t="str">
        <f>CONCATENATE('Data E'!C$5,'Data E'!C$7,'Data S'!B331,'Data S'!A331,'Data S'!C331,'Data S'!D331,'Data S'!E331,'Data S'!F331,'Data S'!G331,'Data S'!H331,'Data S'!I331,'Data S'!J331,"J",'Data S'!K331,'Data S'!L331,'Data S'!M331,'Data S'!N331,"J",'Data S'!O331,'Data S'!P331,'Data S'!Q331,'Data S'!R331,"J",'Data S'!S331,'Data S'!T331,'Data S'!U331,'Data S'!V331,"J",'Data S'!W331,'Data S'!X331,'Data S'!Y331,'Data S'!Z331,'Data S'!AA331,'Data S'!AB331,'Data S'!AC331)</f>
        <v xml:space="preserve">11111111112020   326000000000325NOM326                   PRENOM326                01012324  0J       000  0J       000  0J       000  0J       000         0002611201701012346                    </v>
      </c>
    </row>
    <row r="330" spans="1:1" x14ac:dyDescent="0.25">
      <c r="A330" s="18" t="str">
        <f>CONCATENATE('Data E'!C$5,'Data E'!C$7,'Data S'!B332,'Data S'!A332,'Data S'!C332,'Data S'!D332,'Data S'!E332,'Data S'!F332,'Data S'!G332,'Data S'!H332,'Data S'!I332,'Data S'!J332,"J",'Data S'!K332,'Data S'!L332,'Data S'!M332,'Data S'!N332,"J",'Data S'!O332,'Data S'!P332,'Data S'!Q332,'Data S'!R332,"J",'Data S'!S332,'Data S'!T332,'Data S'!U332,'Data S'!V332,"J",'Data S'!W332,'Data S'!X332,'Data S'!Y332,'Data S'!Z332,'Data S'!AA332,'Data S'!AB332,'Data S'!AC332)</f>
        <v xml:space="preserve">11111111112020   327000000000326NOM327                   PRENOM327                01012325  0J       000  0J       000  0J       000  0J       000         0002611201701012347                    </v>
      </c>
    </row>
    <row r="331" spans="1:1" x14ac:dyDescent="0.25">
      <c r="A331" s="18" t="str">
        <f>CONCATENATE('Data E'!C$5,'Data E'!C$7,'Data S'!B333,'Data S'!A333,'Data S'!C333,'Data S'!D333,'Data S'!E333,'Data S'!F333,'Data S'!G333,'Data S'!H333,'Data S'!I333,'Data S'!J333,"J",'Data S'!K333,'Data S'!L333,'Data S'!M333,'Data S'!N333,"J",'Data S'!O333,'Data S'!P333,'Data S'!Q333,'Data S'!R333,"J",'Data S'!S333,'Data S'!T333,'Data S'!U333,'Data S'!V333,"J",'Data S'!W333,'Data S'!X333,'Data S'!Y333,'Data S'!Z333,'Data S'!AA333,'Data S'!AB333,'Data S'!AC333)</f>
        <v xml:space="preserve">11111111112020   328000000000327NOM328                   PRENOM328                01012326  0J       000  0J       000  0J       000  0J       000         0002611201701012348                    </v>
      </c>
    </row>
    <row r="332" spans="1:1" x14ac:dyDescent="0.25">
      <c r="A332" s="18" t="str">
        <f>CONCATENATE('Data E'!C$5,'Data E'!C$7,'Data S'!B334,'Data S'!A334,'Data S'!C334,'Data S'!D334,'Data S'!E334,'Data S'!F334,'Data S'!G334,'Data S'!H334,'Data S'!I334,'Data S'!J334,"J",'Data S'!K334,'Data S'!L334,'Data S'!M334,'Data S'!N334,"J",'Data S'!O334,'Data S'!P334,'Data S'!Q334,'Data S'!R334,"J",'Data S'!S334,'Data S'!T334,'Data S'!U334,'Data S'!V334,"J",'Data S'!W334,'Data S'!X334,'Data S'!Y334,'Data S'!Z334,'Data S'!AA334,'Data S'!AB334,'Data S'!AC334)</f>
        <v xml:space="preserve">11111111112020   329000000000328NOM329                   PRENOM329                01012327  0J       000  0J       000  0J       000  0J       000         0002611201701012349                    </v>
      </c>
    </row>
    <row r="333" spans="1:1" x14ac:dyDescent="0.25">
      <c r="A333" s="18" t="str">
        <f>CONCATENATE('Data E'!C$5,'Data E'!C$7,'Data S'!B335,'Data S'!A335,'Data S'!C335,'Data S'!D335,'Data S'!E335,'Data S'!F335,'Data S'!G335,'Data S'!H335,'Data S'!I335,'Data S'!J335,"J",'Data S'!K335,'Data S'!L335,'Data S'!M335,'Data S'!N335,"J",'Data S'!O335,'Data S'!P335,'Data S'!Q335,'Data S'!R335,"J",'Data S'!S335,'Data S'!T335,'Data S'!U335,'Data S'!V335,"J",'Data S'!W335,'Data S'!X335,'Data S'!Y335,'Data S'!Z335,'Data S'!AA335,'Data S'!AB335,'Data S'!AC335)</f>
        <v xml:space="preserve">11111111112020   330000000000329NOM330                   PRENOM330                01012328  0J       000  0J       000  0J       000  0J       000         0002611201701012350                    </v>
      </c>
    </row>
    <row r="334" spans="1:1" x14ac:dyDescent="0.25">
      <c r="A334" s="18" t="str">
        <f>CONCATENATE('Data E'!C$5,'Data E'!C$7,'Data S'!B336,'Data S'!A336,'Data S'!C336,'Data S'!D336,'Data S'!E336,'Data S'!F336,'Data S'!G336,'Data S'!H336,'Data S'!I336,'Data S'!J336,"J",'Data S'!K336,'Data S'!L336,'Data S'!M336,'Data S'!N336,"J",'Data S'!O336,'Data S'!P336,'Data S'!Q336,'Data S'!R336,"J",'Data S'!S336,'Data S'!T336,'Data S'!U336,'Data S'!V336,"J",'Data S'!W336,'Data S'!X336,'Data S'!Y336,'Data S'!Z336,'Data S'!AA336,'Data S'!AB336,'Data S'!AC336)</f>
        <v xml:space="preserve">11111111112020   331000000000330NOM331                   PRENOM331                01012329  0J       000  0J       000  0J       000  0J       000         0002611201701012351                    </v>
      </c>
    </row>
    <row r="335" spans="1:1" x14ac:dyDescent="0.25">
      <c r="A335" s="18" t="str">
        <f>CONCATENATE('Data E'!C$5,'Data E'!C$7,'Data S'!B337,'Data S'!A337,'Data S'!C337,'Data S'!D337,'Data S'!E337,'Data S'!F337,'Data S'!G337,'Data S'!H337,'Data S'!I337,'Data S'!J337,"J",'Data S'!K337,'Data S'!L337,'Data S'!M337,'Data S'!N337,"J",'Data S'!O337,'Data S'!P337,'Data S'!Q337,'Data S'!R337,"J",'Data S'!S337,'Data S'!T337,'Data S'!U337,'Data S'!V337,"J",'Data S'!W337,'Data S'!X337,'Data S'!Y337,'Data S'!Z337,'Data S'!AA337,'Data S'!AB337,'Data S'!AC337)</f>
        <v xml:space="preserve">11111111112020   332000000000331NOM332                   PRENOM332                01012330  0J       000  0J       000  0J       000  0J       000         0002611201701012352                    </v>
      </c>
    </row>
    <row r="336" spans="1:1" x14ac:dyDescent="0.25">
      <c r="A336" s="18" t="str">
        <f>CONCATENATE('Data E'!C$5,'Data E'!C$7,'Data S'!B338,'Data S'!A338,'Data S'!C338,'Data S'!D338,'Data S'!E338,'Data S'!F338,'Data S'!G338,'Data S'!H338,'Data S'!I338,'Data S'!J338,"J",'Data S'!K338,'Data S'!L338,'Data S'!M338,'Data S'!N338,"J",'Data S'!O338,'Data S'!P338,'Data S'!Q338,'Data S'!R338,"J",'Data S'!S338,'Data S'!T338,'Data S'!U338,'Data S'!V338,"J",'Data S'!W338,'Data S'!X338,'Data S'!Y338,'Data S'!Z338,'Data S'!AA338,'Data S'!AB338,'Data S'!AC338)</f>
        <v xml:space="preserve">11111111112020   333000000000332NOM333                   PRENOM333                01012331  0J       000  0J       000  0J       000  0J       000         0002611201701012353                    </v>
      </c>
    </row>
    <row r="337" spans="1:1" x14ac:dyDescent="0.25">
      <c r="A337" s="18" t="str">
        <f>CONCATENATE('Data E'!C$5,'Data E'!C$7,'Data S'!B339,'Data S'!A339,'Data S'!C339,'Data S'!D339,'Data S'!E339,'Data S'!F339,'Data S'!G339,'Data S'!H339,'Data S'!I339,'Data S'!J339,"J",'Data S'!K339,'Data S'!L339,'Data S'!M339,'Data S'!N339,"J",'Data S'!O339,'Data S'!P339,'Data S'!Q339,'Data S'!R339,"J",'Data S'!S339,'Data S'!T339,'Data S'!U339,'Data S'!V339,"J",'Data S'!W339,'Data S'!X339,'Data S'!Y339,'Data S'!Z339,'Data S'!AA339,'Data S'!AB339,'Data S'!AC339)</f>
        <v xml:space="preserve">11111111112020   334000000000333NOM334                   PRENOM334                01012332  0J       000  0J       000  0J       000  0J       000         0002611201701012354                    </v>
      </c>
    </row>
    <row r="338" spans="1:1" x14ac:dyDescent="0.25">
      <c r="A338" s="18" t="str">
        <f>CONCATENATE('Data E'!C$5,'Data E'!C$7,'Data S'!B340,'Data S'!A340,'Data S'!C340,'Data S'!D340,'Data S'!E340,'Data S'!F340,'Data S'!G340,'Data S'!H340,'Data S'!I340,'Data S'!J340,"J",'Data S'!K340,'Data S'!L340,'Data S'!M340,'Data S'!N340,"J",'Data S'!O340,'Data S'!P340,'Data S'!Q340,'Data S'!R340,"J",'Data S'!S340,'Data S'!T340,'Data S'!U340,'Data S'!V340,"J",'Data S'!W340,'Data S'!X340,'Data S'!Y340,'Data S'!Z340,'Data S'!AA340,'Data S'!AB340,'Data S'!AC340)</f>
        <v xml:space="preserve">11111111112020   335000000000334NOM335                   PRENOM335                01012333  0J       000  0J       000  0J       000  0J       000         0002611201701012355                    </v>
      </c>
    </row>
    <row r="339" spans="1:1" x14ac:dyDescent="0.25">
      <c r="A339" s="18" t="str">
        <f>CONCATENATE('Data E'!C$5,'Data E'!C$7,'Data S'!B341,'Data S'!A341,'Data S'!C341,'Data S'!D341,'Data S'!E341,'Data S'!F341,'Data S'!G341,'Data S'!H341,'Data S'!I341,'Data S'!J341,"J",'Data S'!K341,'Data S'!L341,'Data S'!M341,'Data S'!N341,"J",'Data S'!O341,'Data S'!P341,'Data S'!Q341,'Data S'!R341,"J",'Data S'!S341,'Data S'!T341,'Data S'!U341,'Data S'!V341,"J",'Data S'!W341,'Data S'!X341,'Data S'!Y341,'Data S'!Z341,'Data S'!AA341,'Data S'!AB341,'Data S'!AC341)</f>
        <v xml:space="preserve">11111111112020   336000000000335NOM336                   PRENOM336                01012334  0J       000  0J       000  0J       000  0J       000         0002611201701012356                    </v>
      </c>
    </row>
    <row r="340" spans="1:1" x14ac:dyDescent="0.25">
      <c r="A340" s="18" t="str">
        <f>CONCATENATE('Data E'!C$5,'Data E'!C$7,'Data S'!B342,'Data S'!A342,'Data S'!C342,'Data S'!D342,'Data S'!E342,'Data S'!F342,'Data S'!G342,'Data S'!H342,'Data S'!I342,'Data S'!J342,"J",'Data S'!K342,'Data S'!L342,'Data S'!M342,'Data S'!N342,"J",'Data S'!O342,'Data S'!P342,'Data S'!Q342,'Data S'!R342,"J",'Data S'!S342,'Data S'!T342,'Data S'!U342,'Data S'!V342,"J",'Data S'!W342,'Data S'!X342,'Data S'!Y342,'Data S'!Z342,'Data S'!AA342,'Data S'!AB342,'Data S'!AC342)</f>
        <v xml:space="preserve">11111111112020   337000000000336NOM337                   PRENOM337                01012335  0J       000  0J       000  0J       000  0J       000         0002611201701012357                    </v>
      </c>
    </row>
    <row r="341" spans="1:1" x14ac:dyDescent="0.25">
      <c r="A341" s="18" t="str">
        <f>CONCATENATE('Data E'!C$5,'Data E'!C$7,'Data S'!B343,'Data S'!A343,'Data S'!C343,'Data S'!D343,'Data S'!E343,'Data S'!F343,'Data S'!G343,'Data S'!H343,'Data S'!I343,'Data S'!J343,"J",'Data S'!K343,'Data S'!L343,'Data S'!M343,'Data S'!N343,"J",'Data S'!O343,'Data S'!P343,'Data S'!Q343,'Data S'!R343,"J",'Data S'!S343,'Data S'!T343,'Data S'!U343,'Data S'!V343,"J",'Data S'!W343,'Data S'!X343,'Data S'!Y343,'Data S'!Z343,'Data S'!AA343,'Data S'!AB343,'Data S'!AC343)</f>
        <v xml:space="preserve">11111111112020   338000000000337NOM338                   PRENOM338                01012336  0J       000  0J       000  0J       000  0J       000         0002611201701012358                    </v>
      </c>
    </row>
    <row r="342" spans="1:1" x14ac:dyDescent="0.25">
      <c r="A342" s="18" t="str">
        <f>CONCATENATE('Data E'!C$5,'Data E'!C$7,'Data S'!B344,'Data S'!A344,'Data S'!C344,'Data S'!D344,'Data S'!E344,'Data S'!F344,'Data S'!G344,'Data S'!H344,'Data S'!I344,'Data S'!J344,"J",'Data S'!K344,'Data S'!L344,'Data S'!M344,'Data S'!N344,"J",'Data S'!O344,'Data S'!P344,'Data S'!Q344,'Data S'!R344,"J",'Data S'!S344,'Data S'!T344,'Data S'!U344,'Data S'!V344,"J",'Data S'!W344,'Data S'!X344,'Data S'!Y344,'Data S'!Z344,'Data S'!AA344,'Data S'!AB344,'Data S'!AC344)</f>
        <v xml:space="preserve">11111111112020   339000000000338NOM339                   PRENOM339                01012337  0J       000  0J       000  0J       000  0J       000         0002611201701012359                    </v>
      </c>
    </row>
    <row r="343" spans="1:1" x14ac:dyDescent="0.25">
      <c r="A343" s="18" t="str">
        <f>CONCATENATE('Data E'!C$5,'Data E'!C$7,'Data S'!B345,'Data S'!A345,'Data S'!C345,'Data S'!D345,'Data S'!E345,'Data S'!F345,'Data S'!G345,'Data S'!H345,'Data S'!I345,'Data S'!J345,"J",'Data S'!K345,'Data S'!L345,'Data S'!M345,'Data S'!N345,"J",'Data S'!O345,'Data S'!P345,'Data S'!Q345,'Data S'!R345,"J",'Data S'!S345,'Data S'!T345,'Data S'!U345,'Data S'!V345,"J",'Data S'!W345,'Data S'!X345,'Data S'!Y345,'Data S'!Z345,'Data S'!AA345,'Data S'!AB345,'Data S'!AC345)</f>
        <v xml:space="preserve">11111111112020   340000000000339NOM340                   PRENOM340                01012338  0J       000  0J       000  0J       000  0J       000         0002611201701012360                    </v>
      </c>
    </row>
    <row r="344" spans="1:1" x14ac:dyDescent="0.25">
      <c r="A344" s="18" t="str">
        <f>CONCATENATE('Data E'!C$5,'Data E'!C$7,'Data S'!B346,'Data S'!A346,'Data S'!C346,'Data S'!D346,'Data S'!E346,'Data S'!F346,'Data S'!G346,'Data S'!H346,'Data S'!I346,'Data S'!J346,"J",'Data S'!K346,'Data S'!L346,'Data S'!M346,'Data S'!N346,"J",'Data S'!O346,'Data S'!P346,'Data S'!Q346,'Data S'!R346,"J",'Data S'!S346,'Data S'!T346,'Data S'!U346,'Data S'!V346,"J",'Data S'!W346,'Data S'!X346,'Data S'!Y346,'Data S'!Z346,'Data S'!AA346,'Data S'!AB346,'Data S'!AC346)</f>
        <v xml:space="preserve">11111111112020   341000000000340NOM341                   PRENOM341                01012339  0J       000  0J       000  0J       000  0J       000         0002611201701012361                    </v>
      </c>
    </row>
    <row r="345" spans="1:1" x14ac:dyDescent="0.25">
      <c r="A345" s="18" t="str">
        <f>CONCATENATE('Data E'!C$5,'Data E'!C$7,'Data S'!B347,'Data S'!A347,'Data S'!C347,'Data S'!D347,'Data S'!E347,'Data S'!F347,'Data S'!G347,'Data S'!H347,'Data S'!I347,'Data S'!J347,"J",'Data S'!K347,'Data S'!L347,'Data S'!M347,'Data S'!N347,"J",'Data S'!O347,'Data S'!P347,'Data S'!Q347,'Data S'!R347,"J",'Data S'!S347,'Data S'!T347,'Data S'!U347,'Data S'!V347,"J",'Data S'!W347,'Data S'!X347,'Data S'!Y347,'Data S'!Z347,'Data S'!AA347,'Data S'!AB347,'Data S'!AC347)</f>
        <v xml:space="preserve">11111111112020   342000000000341NOM342                   PRENOM342                01012340  0J       000  0J       000  0J       000  0J       000         0002611201701012362                    </v>
      </c>
    </row>
    <row r="346" spans="1:1" x14ac:dyDescent="0.25">
      <c r="A346" s="18" t="str">
        <f>CONCATENATE('Data E'!C$5,'Data E'!C$7,'Data S'!B348,'Data S'!A348,'Data S'!C348,'Data S'!D348,'Data S'!E348,'Data S'!F348,'Data S'!G348,'Data S'!H348,'Data S'!I348,'Data S'!J348,"J",'Data S'!K348,'Data S'!L348,'Data S'!M348,'Data S'!N348,"J",'Data S'!O348,'Data S'!P348,'Data S'!Q348,'Data S'!R348,"J",'Data S'!S348,'Data S'!T348,'Data S'!U348,'Data S'!V348,"J",'Data S'!W348,'Data S'!X348,'Data S'!Y348,'Data S'!Z348,'Data S'!AA348,'Data S'!AB348,'Data S'!AC348)</f>
        <v xml:space="preserve">11111111112020   343000000000342NOM343                   PRENOM343                01012341  0J       000  0J       000  0J       000  0J       000         0002611201701012363                    </v>
      </c>
    </row>
    <row r="347" spans="1:1" x14ac:dyDescent="0.25">
      <c r="A347" s="18" t="str">
        <f>CONCATENATE('Data E'!C$5,'Data E'!C$7,'Data S'!B349,'Data S'!A349,'Data S'!C349,'Data S'!D349,'Data S'!E349,'Data S'!F349,'Data S'!G349,'Data S'!H349,'Data S'!I349,'Data S'!J349,"J",'Data S'!K349,'Data S'!L349,'Data S'!M349,'Data S'!N349,"J",'Data S'!O349,'Data S'!P349,'Data S'!Q349,'Data S'!R349,"J",'Data S'!S349,'Data S'!T349,'Data S'!U349,'Data S'!V349,"J",'Data S'!W349,'Data S'!X349,'Data S'!Y349,'Data S'!Z349,'Data S'!AA349,'Data S'!AB349,'Data S'!AC349)</f>
        <v xml:space="preserve">11111111112020   344000000000343NOM344                   PRENOM344                01012342  0J       000  0J       000  0J       000  0J       000         0002611201701012364                    </v>
      </c>
    </row>
    <row r="348" spans="1:1" x14ac:dyDescent="0.25">
      <c r="A348" s="18" t="str">
        <f>CONCATENATE('Data E'!C$5,'Data E'!C$7,'Data S'!B350,'Data S'!A350,'Data S'!C350,'Data S'!D350,'Data S'!E350,'Data S'!F350,'Data S'!G350,'Data S'!H350,'Data S'!I350,'Data S'!J350,"J",'Data S'!K350,'Data S'!L350,'Data S'!M350,'Data S'!N350,"J",'Data S'!O350,'Data S'!P350,'Data S'!Q350,'Data S'!R350,"J",'Data S'!S350,'Data S'!T350,'Data S'!U350,'Data S'!V350,"J",'Data S'!W350,'Data S'!X350,'Data S'!Y350,'Data S'!Z350,'Data S'!AA350,'Data S'!AB350,'Data S'!AC350)</f>
        <v xml:space="preserve">11111111112020   345000000000344NOM345                   PRENOM345                01012343  0J       000  0J       000  0J       000  0J       000         0002611201701012365                    </v>
      </c>
    </row>
    <row r="349" spans="1:1" x14ac:dyDescent="0.25">
      <c r="A349" s="18" t="str">
        <f>CONCATENATE('Data E'!C$5,'Data E'!C$7,'Data S'!B351,'Data S'!A351,'Data S'!C351,'Data S'!D351,'Data S'!E351,'Data S'!F351,'Data S'!G351,'Data S'!H351,'Data S'!I351,'Data S'!J351,"J",'Data S'!K351,'Data S'!L351,'Data S'!M351,'Data S'!N351,"J",'Data S'!O351,'Data S'!P351,'Data S'!Q351,'Data S'!R351,"J",'Data S'!S351,'Data S'!T351,'Data S'!U351,'Data S'!V351,"J",'Data S'!W351,'Data S'!X351,'Data S'!Y351,'Data S'!Z351,'Data S'!AA351,'Data S'!AB351,'Data S'!AC351)</f>
        <v xml:space="preserve">11111111112020   346000000000345NOM346                   PRENOM346                01012344  0J       000  0J       000  0J       000  0J       000         0002611201701012366                    </v>
      </c>
    </row>
    <row r="350" spans="1:1" x14ac:dyDescent="0.25">
      <c r="A350" s="18" t="str">
        <f>CONCATENATE('Data E'!C$5,'Data E'!C$7,'Data S'!B352,'Data S'!A352,'Data S'!C352,'Data S'!D352,'Data S'!E352,'Data S'!F352,'Data S'!G352,'Data S'!H352,'Data S'!I352,'Data S'!J352,"J",'Data S'!K352,'Data S'!L352,'Data S'!M352,'Data S'!N352,"J",'Data S'!O352,'Data S'!P352,'Data S'!Q352,'Data S'!R352,"J",'Data S'!S352,'Data S'!T352,'Data S'!U352,'Data S'!V352,"J",'Data S'!W352,'Data S'!X352,'Data S'!Y352,'Data S'!Z352,'Data S'!AA352,'Data S'!AB352,'Data S'!AC352)</f>
        <v xml:space="preserve">11111111112020   347000000000346NOM347                   PRENOM347                01012345  0J       000  0J       000  0J       000  0J       000         0002611201701012367                    </v>
      </c>
    </row>
    <row r="351" spans="1:1" x14ac:dyDescent="0.25">
      <c r="A351" s="18" t="str">
        <f>CONCATENATE('Data E'!C$5,'Data E'!C$7,'Data S'!B353,'Data S'!A353,'Data S'!C353,'Data S'!D353,'Data S'!E353,'Data S'!F353,'Data S'!G353,'Data S'!H353,'Data S'!I353,'Data S'!J353,"J",'Data S'!K353,'Data S'!L353,'Data S'!M353,'Data S'!N353,"J",'Data S'!O353,'Data S'!P353,'Data S'!Q353,'Data S'!R353,"J",'Data S'!S353,'Data S'!T353,'Data S'!U353,'Data S'!V353,"J",'Data S'!W353,'Data S'!X353,'Data S'!Y353,'Data S'!Z353,'Data S'!AA353,'Data S'!AB353,'Data S'!AC353)</f>
        <v xml:space="preserve">11111111112020   348000000000347NOM348                   PRENOM348                01012346  0J       000  0J       000  0J       000  0J       000         0002611201701012368                    </v>
      </c>
    </row>
    <row r="352" spans="1:1" x14ac:dyDescent="0.25">
      <c r="A352" s="18" t="str">
        <f>CONCATENATE('Data E'!C$5,'Data E'!C$7,'Data S'!B354,'Data S'!A354,'Data S'!C354,'Data S'!D354,'Data S'!E354,'Data S'!F354,'Data S'!G354,'Data S'!H354,'Data S'!I354,'Data S'!J354,"J",'Data S'!K354,'Data S'!L354,'Data S'!M354,'Data S'!N354,"J",'Data S'!O354,'Data S'!P354,'Data S'!Q354,'Data S'!R354,"J",'Data S'!S354,'Data S'!T354,'Data S'!U354,'Data S'!V354,"J",'Data S'!W354,'Data S'!X354,'Data S'!Y354,'Data S'!Z354,'Data S'!AA354,'Data S'!AB354,'Data S'!AC354)</f>
        <v xml:space="preserve">11111111112020   349000000000348NOM349                   PRENOM349                01012347  0J       000  0J       000  0J       000  0J       000         0002611201701012369                    </v>
      </c>
    </row>
    <row r="353" spans="1:1" x14ac:dyDescent="0.25">
      <c r="A353" s="18" t="str">
        <f>CONCATENATE('Data E'!C$5,'Data E'!C$7,'Data S'!B355,'Data S'!A355,'Data S'!C355,'Data S'!D355,'Data S'!E355,'Data S'!F355,'Data S'!G355,'Data S'!H355,'Data S'!I355,'Data S'!J355,"J",'Data S'!K355,'Data S'!L355,'Data S'!M355,'Data S'!N355,"J",'Data S'!O355,'Data S'!P355,'Data S'!Q355,'Data S'!R355,"J",'Data S'!S355,'Data S'!T355,'Data S'!U355,'Data S'!V355,"J",'Data S'!W355,'Data S'!X355,'Data S'!Y355,'Data S'!Z355,'Data S'!AA355,'Data S'!AB355,'Data S'!AC355)</f>
        <v xml:space="preserve">11111111112020   350000000000349NOM350                   PRENOM350                01012348  0J       000  0J       000  0J       000  0J       000         0002611201701012370                    </v>
      </c>
    </row>
    <row r="354" spans="1:1" x14ac:dyDescent="0.25">
      <c r="A354" s="18" t="str">
        <f>CONCATENATE('Data E'!C$5,'Data E'!C$7,'Data S'!B356,'Data S'!A356,'Data S'!C356,'Data S'!D356,'Data S'!E356,'Data S'!F356,'Data S'!G356,'Data S'!H356,'Data S'!I356,'Data S'!J356,"J",'Data S'!K356,'Data S'!L356,'Data S'!M356,'Data S'!N356,"J",'Data S'!O356,'Data S'!P356,'Data S'!Q356,'Data S'!R356,"J",'Data S'!S356,'Data S'!T356,'Data S'!U356,'Data S'!V356,"J",'Data S'!W356,'Data S'!X356,'Data S'!Y356,'Data S'!Z356,'Data S'!AA356,'Data S'!AB356,'Data S'!AC356)</f>
        <v xml:space="preserve">11111111112020   351000000000350NOM351                   PRENOM351                01012349  0J       000  0J       000  0J       000  0J       000         0002611201701012371                    </v>
      </c>
    </row>
    <row r="355" spans="1:1" x14ac:dyDescent="0.25">
      <c r="A355" s="18" t="str">
        <f>CONCATENATE('Data E'!C$5,'Data E'!C$7,'Data S'!B357,'Data S'!A357,'Data S'!C357,'Data S'!D357,'Data S'!E357,'Data S'!F357,'Data S'!G357,'Data S'!H357,'Data S'!I357,'Data S'!J357,"J",'Data S'!K357,'Data S'!L357,'Data S'!M357,'Data S'!N357,"J",'Data S'!O357,'Data S'!P357,'Data S'!Q357,'Data S'!R357,"J",'Data S'!S357,'Data S'!T357,'Data S'!U357,'Data S'!V357,"J",'Data S'!W357,'Data S'!X357,'Data S'!Y357,'Data S'!Z357,'Data S'!AA357,'Data S'!AB357,'Data S'!AC357)</f>
        <v xml:space="preserve">11111111112020   352000000000351NOM352                   PRENOM352                01012350  0J       000  0J       000  0J       000  0J       000         0002611201701012372                    </v>
      </c>
    </row>
    <row r="356" spans="1:1" x14ac:dyDescent="0.25">
      <c r="A356" s="18" t="str">
        <f>CONCATENATE('Data E'!C$5,'Data E'!C$7,'Data S'!B358,'Data S'!A358,'Data S'!C358,'Data S'!D358,'Data S'!E358,'Data S'!F358,'Data S'!G358,'Data S'!H358,'Data S'!I358,'Data S'!J358,"J",'Data S'!K358,'Data S'!L358,'Data S'!M358,'Data S'!N358,"J",'Data S'!O358,'Data S'!P358,'Data S'!Q358,'Data S'!R358,"J",'Data S'!S358,'Data S'!T358,'Data S'!U358,'Data S'!V358,"J",'Data S'!W358,'Data S'!X358,'Data S'!Y358,'Data S'!Z358,'Data S'!AA358,'Data S'!AB358,'Data S'!AC358)</f>
        <v xml:space="preserve">11111111112020   353000000000352NOM353                   PRENOM353                01012351  0J       000  0J       000  0J       000  0J       000         0002611201701012373                    </v>
      </c>
    </row>
    <row r="357" spans="1:1" x14ac:dyDescent="0.25">
      <c r="A357" s="18" t="str">
        <f>CONCATENATE('Data E'!C$5,'Data E'!C$7,'Data S'!B359,'Data S'!A359,'Data S'!C359,'Data S'!D359,'Data S'!E359,'Data S'!F359,'Data S'!G359,'Data S'!H359,'Data S'!I359,'Data S'!J359,"J",'Data S'!K359,'Data S'!L359,'Data S'!M359,'Data S'!N359,"J",'Data S'!O359,'Data S'!P359,'Data S'!Q359,'Data S'!R359,"J",'Data S'!S359,'Data S'!T359,'Data S'!U359,'Data S'!V359,"J",'Data S'!W359,'Data S'!X359,'Data S'!Y359,'Data S'!Z359,'Data S'!AA359,'Data S'!AB359,'Data S'!AC359)</f>
        <v xml:space="preserve">11111111112020   354000000000353NOM354                   PRENOM354                01012352  0J       000  0J       000  0J       000  0J       000         0002611201701012374                    </v>
      </c>
    </row>
    <row r="358" spans="1:1" x14ac:dyDescent="0.25">
      <c r="A358" s="18" t="str">
        <f>CONCATENATE('Data E'!C$5,'Data E'!C$7,'Data S'!B360,'Data S'!A360,'Data S'!C360,'Data S'!D360,'Data S'!E360,'Data S'!F360,'Data S'!G360,'Data S'!H360,'Data S'!I360,'Data S'!J360,"J",'Data S'!K360,'Data S'!L360,'Data S'!M360,'Data S'!N360,"J",'Data S'!O360,'Data S'!P360,'Data S'!Q360,'Data S'!R360,"J",'Data S'!S360,'Data S'!T360,'Data S'!U360,'Data S'!V360,"J",'Data S'!W360,'Data S'!X360,'Data S'!Y360,'Data S'!Z360,'Data S'!AA360,'Data S'!AB360,'Data S'!AC360)</f>
        <v xml:space="preserve">11111111112020   355000000000354NOM355                   PRENOM355                01012353  0J       000  0J       000  0J       000  0J       000         0002611201701012375                    </v>
      </c>
    </row>
    <row r="359" spans="1:1" x14ac:dyDescent="0.25">
      <c r="A359" s="18" t="str">
        <f>CONCATENATE('Data E'!C$5,'Data E'!C$7,'Data S'!B361,'Data S'!A361,'Data S'!C361,'Data S'!D361,'Data S'!E361,'Data S'!F361,'Data S'!G361,'Data S'!H361,'Data S'!I361,'Data S'!J361,"J",'Data S'!K361,'Data S'!L361,'Data S'!M361,'Data S'!N361,"J",'Data S'!O361,'Data S'!P361,'Data S'!Q361,'Data S'!R361,"J",'Data S'!S361,'Data S'!T361,'Data S'!U361,'Data S'!V361,"J",'Data S'!W361,'Data S'!X361,'Data S'!Y361,'Data S'!Z361,'Data S'!AA361,'Data S'!AB361,'Data S'!AC361)</f>
        <v xml:space="preserve">11111111112020   356000000000355NOM356                   PRENOM356                01012354  0J       000  0J       000  0J       000  0J       000         0002611201701012376                    </v>
      </c>
    </row>
    <row r="360" spans="1:1" x14ac:dyDescent="0.25">
      <c r="A360" s="18" t="str">
        <f>CONCATENATE('Data E'!C$5,'Data E'!C$7,'Data S'!B362,'Data S'!A362,'Data S'!C362,'Data S'!D362,'Data S'!E362,'Data S'!F362,'Data S'!G362,'Data S'!H362,'Data S'!I362,'Data S'!J362,"J",'Data S'!K362,'Data S'!L362,'Data S'!M362,'Data S'!N362,"J",'Data S'!O362,'Data S'!P362,'Data S'!Q362,'Data S'!R362,"J",'Data S'!S362,'Data S'!T362,'Data S'!U362,'Data S'!V362,"J",'Data S'!W362,'Data S'!X362,'Data S'!Y362,'Data S'!Z362,'Data S'!AA362,'Data S'!AB362,'Data S'!AC362)</f>
        <v xml:space="preserve">11111111112020   357000000000356NOM357                   PRENOM357                01012355  0J       000  0J       000  0J       000  0J       000         0002611201701012377                    </v>
      </c>
    </row>
    <row r="361" spans="1:1" x14ac:dyDescent="0.25">
      <c r="A361" s="18" t="str">
        <f>CONCATENATE('Data E'!C$5,'Data E'!C$7,'Data S'!B363,'Data S'!A363,'Data S'!C363,'Data S'!D363,'Data S'!E363,'Data S'!F363,'Data S'!G363,'Data S'!H363,'Data S'!I363,'Data S'!J363,"J",'Data S'!K363,'Data S'!L363,'Data S'!M363,'Data S'!N363,"J",'Data S'!O363,'Data S'!P363,'Data S'!Q363,'Data S'!R363,"J",'Data S'!S363,'Data S'!T363,'Data S'!U363,'Data S'!V363,"J",'Data S'!W363,'Data S'!X363,'Data S'!Y363,'Data S'!Z363,'Data S'!AA363,'Data S'!AB363,'Data S'!AC363)</f>
        <v xml:space="preserve">11111111112020   358000000000357NOM358                   PRENOM358                01012356  0J       000  0J       000  0J       000  0J       000         0002611201701012378                    </v>
      </c>
    </row>
    <row r="362" spans="1:1" x14ac:dyDescent="0.25">
      <c r="A362" s="18" t="str">
        <f>CONCATENATE('Data E'!C$5,'Data E'!C$7,'Data S'!B364,'Data S'!A364,'Data S'!C364,'Data S'!D364,'Data S'!E364,'Data S'!F364,'Data S'!G364,'Data S'!H364,'Data S'!I364,'Data S'!J364,"J",'Data S'!K364,'Data S'!L364,'Data S'!M364,'Data S'!N364,"J",'Data S'!O364,'Data S'!P364,'Data S'!Q364,'Data S'!R364,"J",'Data S'!S364,'Data S'!T364,'Data S'!U364,'Data S'!V364,"J",'Data S'!W364,'Data S'!X364,'Data S'!Y364,'Data S'!Z364,'Data S'!AA364,'Data S'!AB364,'Data S'!AC364)</f>
        <v xml:space="preserve">11111111112020   359000000000358NOM359                   PRENOM359                01012357  0J       000  0J       000  0J       000  0J       000         0002611201701012379                    </v>
      </c>
    </row>
    <row r="363" spans="1:1" x14ac:dyDescent="0.25">
      <c r="A363" s="18" t="str">
        <f>CONCATENATE('Data E'!C$5,'Data E'!C$7,'Data S'!B365,'Data S'!A365,'Data S'!C365,'Data S'!D365,'Data S'!E365,'Data S'!F365,'Data S'!G365,'Data S'!H365,'Data S'!I365,'Data S'!J365,"J",'Data S'!K365,'Data S'!L365,'Data S'!M365,'Data S'!N365,"J",'Data S'!O365,'Data S'!P365,'Data S'!Q365,'Data S'!R365,"J",'Data S'!S365,'Data S'!T365,'Data S'!U365,'Data S'!V365,"J",'Data S'!W365,'Data S'!X365,'Data S'!Y365,'Data S'!Z365,'Data S'!AA365,'Data S'!AB365,'Data S'!AC365)</f>
        <v xml:space="preserve">11111111112020   360000000000359NOM360                   PRENOM360                01012358  0J       000  0J       000  0J       000  0J       000         0002611201701012380                    </v>
      </c>
    </row>
    <row r="364" spans="1:1" x14ac:dyDescent="0.25">
      <c r="A364" s="18" t="str">
        <f>CONCATENATE('Data E'!C$5,'Data E'!C$7,'Data S'!B366,'Data S'!A366,'Data S'!C366,'Data S'!D366,'Data S'!E366,'Data S'!F366,'Data S'!G366,'Data S'!H366,'Data S'!I366,'Data S'!J366,"J",'Data S'!K366,'Data S'!L366,'Data S'!M366,'Data S'!N366,"J",'Data S'!O366,'Data S'!P366,'Data S'!Q366,'Data S'!R366,"J",'Data S'!S366,'Data S'!T366,'Data S'!U366,'Data S'!V366,"J",'Data S'!W366,'Data S'!X366,'Data S'!Y366,'Data S'!Z366,'Data S'!AA366,'Data S'!AB366,'Data S'!AC366)</f>
        <v xml:space="preserve">11111111112020   361000000000360NOM361                   PRENOM361                01012359  0J       000  0J       000  0J       000  0J       000         0002611201701012381                    </v>
      </c>
    </row>
    <row r="365" spans="1:1" x14ac:dyDescent="0.25">
      <c r="A365" s="18" t="str">
        <f>CONCATENATE('Data E'!C$5,'Data E'!C$7,'Data S'!B367,'Data S'!A367,'Data S'!C367,'Data S'!D367,'Data S'!E367,'Data S'!F367,'Data S'!G367,'Data S'!H367,'Data S'!I367,'Data S'!J367,"J",'Data S'!K367,'Data S'!L367,'Data S'!M367,'Data S'!N367,"J",'Data S'!O367,'Data S'!P367,'Data S'!Q367,'Data S'!R367,"J",'Data S'!S367,'Data S'!T367,'Data S'!U367,'Data S'!V367,"J",'Data S'!W367,'Data S'!X367,'Data S'!Y367,'Data S'!Z367,'Data S'!AA367,'Data S'!AB367,'Data S'!AC367)</f>
        <v xml:space="preserve">11111111112020   362000000000361NOM362                   PRENOM362                01012360  0J       000  0J       000  0J       000  0J       000         0002611201701012382                    </v>
      </c>
    </row>
    <row r="366" spans="1:1" x14ac:dyDescent="0.25">
      <c r="A366" s="18" t="str">
        <f>CONCATENATE('Data E'!C$5,'Data E'!C$7,'Data S'!B368,'Data S'!A368,'Data S'!C368,'Data S'!D368,'Data S'!E368,'Data S'!F368,'Data S'!G368,'Data S'!H368,'Data S'!I368,'Data S'!J368,"J",'Data S'!K368,'Data S'!L368,'Data S'!M368,'Data S'!N368,"J",'Data S'!O368,'Data S'!P368,'Data S'!Q368,'Data S'!R368,"J",'Data S'!S368,'Data S'!T368,'Data S'!U368,'Data S'!V368,"J",'Data S'!W368,'Data S'!X368,'Data S'!Y368,'Data S'!Z368,'Data S'!AA368,'Data S'!AB368,'Data S'!AC368)</f>
        <v xml:space="preserve">11111111112020   363000000000362NOM363                   PRENOM363                01012361  0J       000  0J       000  0J       000  0J       000         0002611201701012383                    </v>
      </c>
    </row>
    <row r="367" spans="1:1" x14ac:dyDescent="0.25">
      <c r="A367" s="18" t="str">
        <f>CONCATENATE('Data E'!C$5,'Data E'!C$7,'Data S'!B369,'Data S'!A369,'Data S'!C369,'Data S'!D369,'Data S'!E369,'Data S'!F369,'Data S'!G369,'Data S'!H369,'Data S'!I369,'Data S'!J369,"J",'Data S'!K369,'Data S'!L369,'Data S'!M369,'Data S'!N369,"J",'Data S'!O369,'Data S'!P369,'Data S'!Q369,'Data S'!R369,"J",'Data S'!S369,'Data S'!T369,'Data S'!U369,'Data S'!V369,"J",'Data S'!W369,'Data S'!X369,'Data S'!Y369,'Data S'!Z369,'Data S'!AA369,'Data S'!AB369,'Data S'!AC369)</f>
        <v xml:space="preserve">11111111112020   364000000000363NOM364                   PRENOM364                01012362  0J       000  0J       000  0J       000  0J       000         0002611201701012384                    </v>
      </c>
    </row>
    <row r="368" spans="1:1" x14ac:dyDescent="0.25">
      <c r="A368" s="18" t="str">
        <f>CONCATENATE('Data E'!C$5,'Data E'!C$7,'Data S'!B370,'Data S'!A370,'Data S'!C370,'Data S'!D370,'Data S'!E370,'Data S'!F370,'Data S'!G370,'Data S'!H370,'Data S'!I370,'Data S'!J370,"J",'Data S'!K370,'Data S'!L370,'Data S'!M370,'Data S'!N370,"J",'Data S'!O370,'Data S'!P370,'Data S'!Q370,'Data S'!R370,"J",'Data S'!S370,'Data S'!T370,'Data S'!U370,'Data S'!V370,"J",'Data S'!W370,'Data S'!X370,'Data S'!Y370,'Data S'!Z370,'Data S'!AA370,'Data S'!AB370,'Data S'!AC370)</f>
        <v xml:space="preserve">11111111112020   365000000000364NOM365                   PRENOM365                01012363  0J       000  0J       000  0J       000  0J       000         0002611201701012385                    </v>
      </c>
    </row>
    <row r="369" spans="1:1" x14ac:dyDescent="0.25">
      <c r="A369" s="18" t="str">
        <f>CONCATENATE('Data E'!C$5,'Data E'!C$7,'Data S'!B371,'Data S'!A371,'Data S'!C371,'Data S'!D371,'Data S'!E371,'Data S'!F371,'Data S'!G371,'Data S'!H371,'Data S'!I371,'Data S'!J371,"J",'Data S'!K371,'Data S'!L371,'Data S'!M371,'Data S'!N371,"J",'Data S'!O371,'Data S'!P371,'Data S'!Q371,'Data S'!R371,"J",'Data S'!S371,'Data S'!T371,'Data S'!U371,'Data S'!V371,"J",'Data S'!W371,'Data S'!X371,'Data S'!Y371,'Data S'!Z371,'Data S'!AA371,'Data S'!AB371,'Data S'!AC371)</f>
        <v xml:space="preserve">11111111112020   366000000000365NOM366                   PRENOM366                01012364  0J       000  0J       000  0J       000  0J       000         0002611201701012386                    </v>
      </c>
    </row>
    <row r="370" spans="1:1" x14ac:dyDescent="0.25">
      <c r="A370" s="18" t="str">
        <f>CONCATENATE('Data E'!C$5,'Data E'!C$7,'Data S'!B372,'Data S'!A372,'Data S'!C372,'Data S'!D372,'Data S'!E372,'Data S'!F372,'Data S'!G372,'Data S'!H372,'Data S'!I372,'Data S'!J372,"J",'Data S'!K372,'Data S'!L372,'Data S'!M372,'Data S'!N372,"J",'Data S'!O372,'Data S'!P372,'Data S'!Q372,'Data S'!R372,"J",'Data S'!S372,'Data S'!T372,'Data S'!U372,'Data S'!V372,"J",'Data S'!W372,'Data S'!X372,'Data S'!Y372,'Data S'!Z372,'Data S'!AA372,'Data S'!AB372,'Data S'!AC372)</f>
        <v xml:space="preserve">11111111112020   367000000000366NOM367                   PRENOM367                01012365  0J       000  0J       000  0J       000  0J       000         0002611201701012387                    </v>
      </c>
    </row>
    <row r="371" spans="1:1" x14ac:dyDescent="0.25">
      <c r="A371" s="18" t="str">
        <f>CONCATENATE('Data E'!C$5,'Data E'!C$7,'Data S'!B373,'Data S'!A373,'Data S'!C373,'Data S'!D373,'Data S'!E373,'Data S'!F373,'Data S'!G373,'Data S'!H373,'Data S'!I373,'Data S'!J373,"J",'Data S'!K373,'Data S'!L373,'Data S'!M373,'Data S'!N373,"J",'Data S'!O373,'Data S'!P373,'Data S'!Q373,'Data S'!R373,"J",'Data S'!S373,'Data S'!T373,'Data S'!U373,'Data S'!V373,"J",'Data S'!W373,'Data S'!X373,'Data S'!Y373,'Data S'!Z373,'Data S'!AA373,'Data S'!AB373,'Data S'!AC373)</f>
        <v xml:space="preserve">11111111112020   368000000000367NOM368                   PRENOM368                01012366  0J       000  0J       000  0J       000  0J       000         0002611201701012388                    </v>
      </c>
    </row>
    <row r="372" spans="1:1" x14ac:dyDescent="0.25">
      <c r="A372" s="18" t="str">
        <f>CONCATENATE('Data E'!C$5,'Data E'!C$7,'Data S'!B374,'Data S'!A374,'Data S'!C374,'Data S'!D374,'Data S'!E374,'Data S'!F374,'Data S'!G374,'Data S'!H374,'Data S'!I374,'Data S'!J374,"J",'Data S'!K374,'Data S'!L374,'Data S'!M374,'Data S'!N374,"J",'Data S'!O374,'Data S'!P374,'Data S'!Q374,'Data S'!R374,"J",'Data S'!S374,'Data S'!T374,'Data S'!U374,'Data S'!V374,"J",'Data S'!W374,'Data S'!X374,'Data S'!Y374,'Data S'!Z374,'Data S'!AA374,'Data S'!AB374,'Data S'!AC374)</f>
        <v xml:space="preserve">11111111112020   369000000000368NOM369                   PRENOM369                01012367  0J       000  0J       000  0J       000  0J       000         0002611201701012389                    </v>
      </c>
    </row>
    <row r="373" spans="1:1" x14ac:dyDescent="0.25">
      <c r="A373" s="18" t="str">
        <f>CONCATENATE('Data E'!C$5,'Data E'!C$7,'Data S'!B375,'Data S'!A375,'Data S'!C375,'Data S'!D375,'Data S'!E375,'Data S'!F375,'Data S'!G375,'Data S'!H375,'Data S'!I375,'Data S'!J375,"J",'Data S'!K375,'Data S'!L375,'Data S'!M375,'Data S'!N375,"J",'Data S'!O375,'Data S'!P375,'Data S'!Q375,'Data S'!R375,"J",'Data S'!S375,'Data S'!T375,'Data S'!U375,'Data S'!V375,"J",'Data S'!W375,'Data S'!X375,'Data S'!Y375,'Data S'!Z375,'Data S'!AA375,'Data S'!AB375,'Data S'!AC375)</f>
        <v xml:space="preserve">11111111112020   370000000000369NOM370                   PRENOM370                01012368  0J       000  0J       000  0J       000  0J       000         0002611201701012390                    </v>
      </c>
    </row>
    <row r="374" spans="1:1" x14ac:dyDescent="0.25">
      <c r="A374" s="18" t="str">
        <f>CONCATENATE('Data E'!C$5,'Data E'!C$7,'Data S'!B376,'Data S'!A376,'Data S'!C376,'Data S'!D376,'Data S'!E376,'Data S'!F376,'Data S'!G376,'Data S'!H376,'Data S'!I376,'Data S'!J376,"J",'Data S'!K376,'Data S'!L376,'Data S'!M376,'Data S'!N376,"J",'Data S'!O376,'Data S'!P376,'Data S'!Q376,'Data S'!R376,"J",'Data S'!S376,'Data S'!T376,'Data S'!U376,'Data S'!V376,"J",'Data S'!W376,'Data S'!X376,'Data S'!Y376,'Data S'!Z376,'Data S'!AA376,'Data S'!AB376,'Data S'!AC376)</f>
        <v xml:space="preserve">11111111112020   371000000000370NOM371                   PRENOM371                01012369  0J       000  0J       000  0J       000  0J       000         0002611201701012391                    </v>
      </c>
    </row>
    <row r="375" spans="1:1" x14ac:dyDescent="0.25">
      <c r="A375" s="18" t="str">
        <f>CONCATENATE('Data E'!C$5,'Data E'!C$7,'Data S'!B377,'Data S'!A377,'Data S'!C377,'Data S'!D377,'Data S'!E377,'Data S'!F377,'Data S'!G377,'Data S'!H377,'Data S'!I377,'Data S'!J377,"J",'Data S'!K377,'Data S'!L377,'Data S'!M377,'Data S'!N377,"J",'Data S'!O377,'Data S'!P377,'Data S'!Q377,'Data S'!R377,"J",'Data S'!S377,'Data S'!T377,'Data S'!U377,'Data S'!V377,"J",'Data S'!W377,'Data S'!X377,'Data S'!Y377,'Data S'!Z377,'Data S'!AA377,'Data S'!AB377,'Data S'!AC377)</f>
        <v xml:space="preserve">11111111112020   372000000000371NOM372                   PRENOM372                01012370  0J       000  0J       000  0J       000  0J       000         0002611201701012392                    </v>
      </c>
    </row>
    <row r="376" spans="1:1" x14ac:dyDescent="0.25">
      <c r="A376" s="18" t="str">
        <f>CONCATENATE('Data E'!C$5,'Data E'!C$7,'Data S'!B378,'Data S'!A378,'Data S'!C378,'Data S'!D378,'Data S'!E378,'Data S'!F378,'Data S'!G378,'Data S'!H378,'Data S'!I378,'Data S'!J378,"J",'Data S'!K378,'Data S'!L378,'Data S'!M378,'Data S'!N378,"J",'Data S'!O378,'Data S'!P378,'Data S'!Q378,'Data S'!R378,"J",'Data S'!S378,'Data S'!T378,'Data S'!U378,'Data S'!V378,"J",'Data S'!W378,'Data S'!X378,'Data S'!Y378,'Data S'!Z378,'Data S'!AA378,'Data S'!AB378,'Data S'!AC378)</f>
        <v xml:space="preserve">11111111112020   373000000000372NOM373                   PRENOM373                01012371  0J       000  0J       000  0J       000  0J       000         0002611201701012393                    </v>
      </c>
    </row>
    <row r="377" spans="1:1" x14ac:dyDescent="0.25">
      <c r="A377" s="18" t="str">
        <f>CONCATENATE('Data E'!C$5,'Data E'!C$7,'Data S'!B379,'Data S'!A379,'Data S'!C379,'Data S'!D379,'Data S'!E379,'Data S'!F379,'Data S'!G379,'Data S'!H379,'Data S'!I379,'Data S'!J379,"J",'Data S'!K379,'Data S'!L379,'Data S'!M379,'Data S'!N379,"J",'Data S'!O379,'Data S'!P379,'Data S'!Q379,'Data S'!R379,"J",'Data S'!S379,'Data S'!T379,'Data S'!U379,'Data S'!V379,"J",'Data S'!W379,'Data S'!X379,'Data S'!Y379,'Data S'!Z379,'Data S'!AA379,'Data S'!AB379,'Data S'!AC379)</f>
        <v xml:space="preserve">11111111112020   374000000000373NOM374                   PRENOM374                01012372  0J       000  0J       000  0J       000  0J       000         0002611201701012394                    </v>
      </c>
    </row>
    <row r="378" spans="1:1" x14ac:dyDescent="0.25">
      <c r="A378" s="18" t="str">
        <f>CONCATENATE('Data E'!C$5,'Data E'!C$7,'Data S'!B380,'Data S'!A380,'Data S'!C380,'Data S'!D380,'Data S'!E380,'Data S'!F380,'Data S'!G380,'Data S'!H380,'Data S'!I380,'Data S'!J380,"J",'Data S'!K380,'Data S'!L380,'Data S'!M380,'Data S'!N380,"J",'Data S'!O380,'Data S'!P380,'Data S'!Q380,'Data S'!R380,"J",'Data S'!S380,'Data S'!T380,'Data S'!U380,'Data S'!V380,"J",'Data S'!W380,'Data S'!X380,'Data S'!Y380,'Data S'!Z380,'Data S'!AA380,'Data S'!AB380,'Data S'!AC380)</f>
        <v xml:space="preserve">11111111112020   375000000000374NOM375                   PRENOM375                01012373  0J       000  0J       000  0J       000  0J       000         0002611201701012395                    </v>
      </c>
    </row>
    <row r="379" spans="1:1" x14ac:dyDescent="0.25">
      <c r="A379" s="18" t="str">
        <f>CONCATENATE('Data E'!C$5,'Data E'!C$7,'Data S'!B381,'Data S'!A381,'Data S'!C381,'Data S'!D381,'Data S'!E381,'Data S'!F381,'Data S'!G381,'Data S'!H381,'Data S'!I381,'Data S'!J381,"J",'Data S'!K381,'Data S'!L381,'Data S'!M381,'Data S'!N381,"J",'Data S'!O381,'Data S'!P381,'Data S'!Q381,'Data S'!R381,"J",'Data S'!S381,'Data S'!T381,'Data S'!U381,'Data S'!V381,"J",'Data S'!W381,'Data S'!X381,'Data S'!Y381,'Data S'!Z381,'Data S'!AA381,'Data S'!AB381,'Data S'!AC381)</f>
        <v xml:space="preserve">11111111112020   376000000000375NOM376                   PRENOM376                01012374  0J       000  0J       000  0J       000  0J       000         0002611201701012396                    </v>
      </c>
    </row>
    <row r="380" spans="1:1" x14ac:dyDescent="0.25">
      <c r="A380" s="18" t="str">
        <f>CONCATENATE('Data E'!C$5,'Data E'!C$7,'Data S'!B382,'Data S'!A382,'Data S'!C382,'Data S'!D382,'Data S'!E382,'Data S'!F382,'Data S'!G382,'Data S'!H382,'Data S'!I382,'Data S'!J382,"J",'Data S'!K382,'Data S'!L382,'Data S'!M382,'Data S'!N382,"J",'Data S'!O382,'Data S'!P382,'Data S'!Q382,'Data S'!R382,"J",'Data S'!S382,'Data S'!T382,'Data S'!U382,'Data S'!V382,"J",'Data S'!W382,'Data S'!X382,'Data S'!Y382,'Data S'!Z382,'Data S'!AA382,'Data S'!AB382,'Data S'!AC382)</f>
        <v xml:space="preserve">11111111112020   377000000000376NOM377                   PRENOM377                01012375  0J       000  0J       000  0J       000  0J       000         0002611201701012397                    </v>
      </c>
    </row>
    <row r="381" spans="1:1" x14ac:dyDescent="0.25">
      <c r="A381" s="18" t="str">
        <f>CONCATENATE('Data E'!C$5,'Data E'!C$7,'Data S'!B383,'Data S'!A383,'Data S'!C383,'Data S'!D383,'Data S'!E383,'Data S'!F383,'Data S'!G383,'Data S'!H383,'Data S'!I383,'Data S'!J383,"J",'Data S'!K383,'Data S'!L383,'Data S'!M383,'Data S'!N383,"J",'Data S'!O383,'Data S'!P383,'Data S'!Q383,'Data S'!R383,"J",'Data S'!S383,'Data S'!T383,'Data S'!U383,'Data S'!V383,"J",'Data S'!W383,'Data S'!X383,'Data S'!Y383,'Data S'!Z383,'Data S'!AA383,'Data S'!AB383,'Data S'!AC383)</f>
        <v xml:space="preserve">11111111112020   378000000000377NOM378                   PRENOM378                01012376  0J       000  0J       000  0J       000  0J       000         0002611201701012398                    </v>
      </c>
    </row>
    <row r="382" spans="1:1" x14ac:dyDescent="0.25">
      <c r="A382" s="18" t="str">
        <f>CONCATENATE('Data E'!C$5,'Data E'!C$7,'Data S'!B384,'Data S'!A384,'Data S'!C384,'Data S'!D384,'Data S'!E384,'Data S'!F384,'Data S'!G384,'Data S'!H384,'Data S'!I384,'Data S'!J384,"J",'Data S'!K384,'Data S'!L384,'Data S'!M384,'Data S'!N384,"J",'Data S'!O384,'Data S'!P384,'Data S'!Q384,'Data S'!R384,"J",'Data S'!S384,'Data S'!T384,'Data S'!U384,'Data S'!V384,"J",'Data S'!W384,'Data S'!X384,'Data S'!Y384,'Data S'!Z384,'Data S'!AA384,'Data S'!AB384,'Data S'!AC384)</f>
        <v xml:space="preserve">11111111112020   379000000000378NOM379                   PRENOM379                01012377  0J       000  0J       000  0J       000  0J       000         0002611201701012399                    </v>
      </c>
    </row>
    <row r="383" spans="1:1" x14ac:dyDescent="0.25">
      <c r="A383" s="18" t="str">
        <f>CONCATENATE('Data E'!C$5,'Data E'!C$7,'Data S'!B385,'Data S'!A385,'Data S'!C385,'Data S'!D385,'Data S'!E385,'Data S'!F385,'Data S'!G385,'Data S'!H385,'Data S'!I385,'Data S'!J385,"J",'Data S'!K385,'Data S'!L385,'Data S'!M385,'Data S'!N385,"J",'Data S'!O385,'Data S'!P385,'Data S'!Q385,'Data S'!R385,"J",'Data S'!S385,'Data S'!T385,'Data S'!U385,'Data S'!V385,"J",'Data S'!W385,'Data S'!X385,'Data S'!Y385,'Data S'!Z385,'Data S'!AA385,'Data S'!AB385,'Data S'!AC385)</f>
        <v xml:space="preserve">11111111112020   380000000000379NOM380                   PRENOM380                01012378  0J       000  0J       000  0J       000  0J       000         0002611201701012400                    </v>
      </c>
    </row>
    <row r="384" spans="1:1" x14ac:dyDescent="0.25">
      <c r="A384" s="18" t="str">
        <f>CONCATENATE('Data E'!C$5,'Data E'!C$7,'Data S'!B386,'Data S'!A386,'Data S'!C386,'Data S'!D386,'Data S'!E386,'Data S'!F386,'Data S'!G386,'Data S'!H386,'Data S'!I386,'Data S'!J386,"J",'Data S'!K386,'Data S'!L386,'Data S'!M386,'Data S'!N386,"J",'Data S'!O386,'Data S'!P386,'Data S'!Q386,'Data S'!R386,"J",'Data S'!S386,'Data S'!T386,'Data S'!U386,'Data S'!V386,"J",'Data S'!W386,'Data S'!X386,'Data S'!Y386,'Data S'!Z386,'Data S'!AA386,'Data S'!AB386,'Data S'!AC386)</f>
        <v xml:space="preserve">11111111112020   381000000000380NOM381                   PRENOM381                01012379  0J       000  0J       000  0J       000  0J       000         0002611201701012401                    </v>
      </c>
    </row>
    <row r="385" spans="1:1" x14ac:dyDescent="0.25">
      <c r="A385" s="18" t="str">
        <f>CONCATENATE('Data E'!C$5,'Data E'!C$7,'Data S'!B387,'Data S'!A387,'Data S'!C387,'Data S'!D387,'Data S'!E387,'Data S'!F387,'Data S'!G387,'Data S'!H387,'Data S'!I387,'Data S'!J387,"J",'Data S'!K387,'Data S'!L387,'Data S'!M387,'Data S'!N387,"J",'Data S'!O387,'Data S'!P387,'Data S'!Q387,'Data S'!R387,"J",'Data S'!S387,'Data S'!T387,'Data S'!U387,'Data S'!V387,"J",'Data S'!W387,'Data S'!X387,'Data S'!Y387,'Data S'!Z387,'Data S'!AA387,'Data S'!AB387,'Data S'!AC387)</f>
        <v xml:space="preserve">11111111112020   382000000000381NOM382                   PRENOM382                01012380  0J       000  0J       000  0J       000  0J       000         0002611201701012402                    </v>
      </c>
    </row>
    <row r="386" spans="1:1" x14ac:dyDescent="0.25">
      <c r="A386" s="18" t="str">
        <f>CONCATENATE('Data E'!C$5,'Data E'!C$7,'Data S'!B388,'Data S'!A388,'Data S'!C388,'Data S'!D388,'Data S'!E388,'Data S'!F388,'Data S'!G388,'Data S'!H388,'Data S'!I388,'Data S'!J388,"J",'Data S'!K388,'Data S'!L388,'Data S'!M388,'Data S'!N388,"J",'Data S'!O388,'Data S'!P388,'Data S'!Q388,'Data S'!R388,"J",'Data S'!S388,'Data S'!T388,'Data S'!U388,'Data S'!V388,"J",'Data S'!W388,'Data S'!X388,'Data S'!Y388,'Data S'!Z388,'Data S'!AA388,'Data S'!AB388,'Data S'!AC388)</f>
        <v xml:space="preserve">11111111112020   383000000000382NOM383                   PRENOM383                01012381  0J       000  0J       000  0J       000  0J       000         0002611201701012403                    </v>
      </c>
    </row>
    <row r="387" spans="1:1" x14ac:dyDescent="0.25">
      <c r="A387" s="18" t="str">
        <f>CONCATENATE('Data E'!C$5,'Data E'!C$7,'Data S'!B389,'Data S'!A389,'Data S'!C389,'Data S'!D389,'Data S'!E389,'Data S'!F389,'Data S'!G389,'Data S'!H389,'Data S'!I389,'Data S'!J389,"J",'Data S'!K389,'Data S'!L389,'Data S'!M389,'Data S'!N389,"J",'Data S'!O389,'Data S'!P389,'Data S'!Q389,'Data S'!R389,"J",'Data S'!S389,'Data S'!T389,'Data S'!U389,'Data S'!V389,"J",'Data S'!W389,'Data S'!X389,'Data S'!Y389,'Data S'!Z389,'Data S'!AA389,'Data S'!AB389,'Data S'!AC389)</f>
        <v xml:space="preserve">11111111112020   384000000000383NOM384                   PRENOM384                01012382  0J       000  0J       000  0J       000  0J       000         0002611201701012404                    </v>
      </c>
    </row>
    <row r="388" spans="1:1" x14ac:dyDescent="0.25">
      <c r="A388" s="18" t="str">
        <f>CONCATENATE('Data E'!C$5,'Data E'!C$7,'Data S'!B390,'Data S'!A390,'Data S'!C390,'Data S'!D390,'Data S'!E390,'Data S'!F390,'Data S'!G390,'Data S'!H390,'Data S'!I390,'Data S'!J390,"J",'Data S'!K390,'Data S'!L390,'Data S'!M390,'Data S'!N390,"J",'Data S'!O390,'Data S'!P390,'Data S'!Q390,'Data S'!R390,"J",'Data S'!S390,'Data S'!T390,'Data S'!U390,'Data S'!V390,"J",'Data S'!W390,'Data S'!X390,'Data S'!Y390,'Data S'!Z390,'Data S'!AA390,'Data S'!AB390,'Data S'!AC390)</f>
        <v xml:space="preserve">11111111112020   385000000000384NOM385                   PRENOM385                01012383  0J       000  0J       000  0J       000  0J       000         0002611201701012405                    </v>
      </c>
    </row>
    <row r="389" spans="1:1" x14ac:dyDescent="0.25">
      <c r="A389" s="18" t="str">
        <f>CONCATENATE('Data E'!C$5,'Data E'!C$7,'Data S'!B391,'Data S'!A391,'Data S'!C391,'Data S'!D391,'Data S'!E391,'Data S'!F391,'Data S'!G391,'Data S'!H391,'Data S'!I391,'Data S'!J391,"J",'Data S'!K391,'Data S'!L391,'Data S'!M391,'Data S'!N391,"J",'Data S'!O391,'Data S'!P391,'Data S'!Q391,'Data S'!R391,"J",'Data S'!S391,'Data S'!T391,'Data S'!U391,'Data S'!V391,"J",'Data S'!W391,'Data S'!X391,'Data S'!Y391,'Data S'!Z391,'Data S'!AA391,'Data S'!AB391,'Data S'!AC391)</f>
        <v xml:space="preserve">11111111112020   386000000000385NOM386                   PRENOM386                01012384  0J       000  0J       000  0J       000  0J       000         0002611201701012406                    </v>
      </c>
    </row>
    <row r="390" spans="1:1" x14ac:dyDescent="0.25">
      <c r="A390" s="18" t="str">
        <f>CONCATENATE('Data E'!C$5,'Data E'!C$7,'Data S'!B392,'Data S'!A392,'Data S'!C392,'Data S'!D392,'Data S'!E392,'Data S'!F392,'Data S'!G392,'Data S'!H392,'Data S'!I392,'Data S'!J392,"J",'Data S'!K392,'Data S'!L392,'Data S'!M392,'Data S'!N392,"J",'Data S'!O392,'Data S'!P392,'Data S'!Q392,'Data S'!R392,"J",'Data S'!S392,'Data S'!T392,'Data S'!U392,'Data S'!V392,"J",'Data S'!W392,'Data S'!X392,'Data S'!Y392,'Data S'!Z392,'Data S'!AA392,'Data S'!AB392,'Data S'!AC392)</f>
        <v xml:space="preserve">11111111112020   387000000000386NOM387                   PRENOM387                01012385  0J       000  0J       000  0J       000  0J       000         0002611201701012407                    </v>
      </c>
    </row>
    <row r="391" spans="1:1" x14ac:dyDescent="0.25">
      <c r="A391" s="18" t="str">
        <f>CONCATENATE('Data E'!C$5,'Data E'!C$7,'Data S'!B393,'Data S'!A393,'Data S'!C393,'Data S'!D393,'Data S'!E393,'Data S'!F393,'Data S'!G393,'Data S'!H393,'Data S'!I393,'Data S'!J393,"J",'Data S'!K393,'Data S'!L393,'Data S'!M393,'Data S'!N393,"J",'Data S'!O393,'Data S'!P393,'Data S'!Q393,'Data S'!R393,"J",'Data S'!S393,'Data S'!T393,'Data S'!U393,'Data S'!V393,"J",'Data S'!W393,'Data S'!X393,'Data S'!Y393,'Data S'!Z393,'Data S'!AA393,'Data S'!AB393,'Data S'!AC393)</f>
        <v xml:space="preserve">11111111112020   388000000000387NOM388                   PRENOM388                01012386  0J       000  0J       000  0J       000  0J       000         0002611201701012408                    </v>
      </c>
    </row>
    <row r="392" spans="1:1" x14ac:dyDescent="0.25">
      <c r="A392" s="18" t="str">
        <f>CONCATENATE('Data E'!C$5,'Data E'!C$7,'Data S'!B394,'Data S'!A394,'Data S'!C394,'Data S'!D394,'Data S'!E394,'Data S'!F394,'Data S'!G394,'Data S'!H394,'Data S'!I394,'Data S'!J394,"J",'Data S'!K394,'Data S'!L394,'Data S'!M394,'Data S'!N394,"J",'Data S'!O394,'Data S'!P394,'Data S'!Q394,'Data S'!R394,"J",'Data S'!S394,'Data S'!T394,'Data S'!U394,'Data S'!V394,"J",'Data S'!W394,'Data S'!X394,'Data S'!Y394,'Data S'!Z394,'Data S'!AA394,'Data S'!AB394,'Data S'!AC394)</f>
        <v xml:space="preserve">11111111112020   389000000000388NOM389                   PRENOM389                01012387  0J       000  0J       000  0J       000  0J       000         0002611201701012409                    </v>
      </c>
    </row>
    <row r="393" spans="1:1" x14ac:dyDescent="0.25">
      <c r="A393" s="18" t="str">
        <f>CONCATENATE('Data E'!C$5,'Data E'!C$7,'Data S'!B395,'Data S'!A395,'Data S'!C395,'Data S'!D395,'Data S'!E395,'Data S'!F395,'Data S'!G395,'Data S'!H395,'Data S'!I395,'Data S'!J395,"J",'Data S'!K395,'Data S'!L395,'Data S'!M395,'Data S'!N395,"J",'Data S'!O395,'Data S'!P395,'Data S'!Q395,'Data S'!R395,"J",'Data S'!S395,'Data S'!T395,'Data S'!U395,'Data S'!V395,"J",'Data S'!W395,'Data S'!X395,'Data S'!Y395,'Data S'!Z395,'Data S'!AA395,'Data S'!AB395,'Data S'!AC395)</f>
        <v xml:space="preserve">11111111112020   390000000000389NOM390                   PRENOM390                01012388  0J       000  0J       000  0J       000  0J       000         0002611201701012410                    </v>
      </c>
    </row>
    <row r="394" spans="1:1" x14ac:dyDescent="0.25">
      <c r="A394" s="18" t="str">
        <f>CONCATENATE('Data E'!C$5,'Data E'!C$7,'Data S'!B396,'Data S'!A396,'Data S'!C396,'Data S'!D396,'Data S'!E396,'Data S'!F396,'Data S'!G396,'Data S'!H396,'Data S'!I396,'Data S'!J396,"J",'Data S'!K396,'Data S'!L396,'Data S'!M396,'Data S'!N396,"J",'Data S'!O396,'Data S'!P396,'Data S'!Q396,'Data S'!R396,"J",'Data S'!S396,'Data S'!T396,'Data S'!U396,'Data S'!V396,"J",'Data S'!W396,'Data S'!X396,'Data S'!Y396,'Data S'!Z396,'Data S'!AA396,'Data S'!AB396,'Data S'!AC396)</f>
        <v xml:space="preserve">11111111112020   391000000000390NOM391                   PRENOM391                01012389  0J       000  0J       000  0J       000  0J       000         0002611201701012411                    </v>
      </c>
    </row>
    <row r="395" spans="1:1" x14ac:dyDescent="0.25">
      <c r="A395" s="18" t="str">
        <f>CONCATENATE('Data E'!C$5,'Data E'!C$7,'Data S'!B397,'Data S'!A397,'Data S'!C397,'Data S'!D397,'Data S'!E397,'Data S'!F397,'Data S'!G397,'Data S'!H397,'Data S'!I397,'Data S'!J397,"J",'Data S'!K397,'Data S'!L397,'Data S'!M397,'Data S'!N397,"J",'Data S'!O397,'Data S'!P397,'Data S'!Q397,'Data S'!R397,"J",'Data S'!S397,'Data S'!T397,'Data S'!U397,'Data S'!V397,"J",'Data S'!W397,'Data S'!X397,'Data S'!Y397,'Data S'!Z397,'Data S'!AA397,'Data S'!AB397,'Data S'!AC397)</f>
        <v xml:space="preserve">11111111112020   392000000000391NOM392                   PRENOM392                01012390  0J       000  0J       000  0J       000  0J       000         0002611201701012412                    </v>
      </c>
    </row>
    <row r="396" spans="1:1" x14ac:dyDescent="0.25">
      <c r="A396" s="18" t="str">
        <f>CONCATENATE('Data E'!C$5,'Data E'!C$7,'Data S'!B398,'Data S'!A398,'Data S'!C398,'Data S'!D398,'Data S'!E398,'Data S'!F398,'Data S'!G398,'Data S'!H398,'Data S'!I398,'Data S'!J398,"J",'Data S'!K398,'Data S'!L398,'Data S'!M398,'Data S'!N398,"J",'Data S'!O398,'Data S'!P398,'Data S'!Q398,'Data S'!R398,"J",'Data S'!S398,'Data S'!T398,'Data S'!U398,'Data S'!V398,"J",'Data S'!W398,'Data S'!X398,'Data S'!Y398,'Data S'!Z398,'Data S'!AA398,'Data S'!AB398,'Data S'!AC398)</f>
        <v xml:space="preserve">11111111112020   393000000000392NOM393                   PRENOM393                01012391  0J       000  0J       000  0J       000  0J       000         0002611201701012413                    </v>
      </c>
    </row>
    <row r="397" spans="1:1" x14ac:dyDescent="0.25">
      <c r="A397" s="18" t="str">
        <f>CONCATENATE('Data E'!C$5,'Data E'!C$7,'Data S'!B399,'Data S'!A399,'Data S'!C399,'Data S'!D399,'Data S'!E399,'Data S'!F399,'Data S'!G399,'Data S'!H399,'Data S'!I399,'Data S'!J399,"J",'Data S'!K399,'Data S'!L399,'Data S'!M399,'Data S'!N399,"J",'Data S'!O399,'Data S'!P399,'Data S'!Q399,'Data S'!R399,"J",'Data S'!S399,'Data S'!T399,'Data S'!U399,'Data S'!V399,"J",'Data S'!W399,'Data S'!X399,'Data S'!Y399,'Data S'!Z399,'Data S'!AA399,'Data S'!AB399,'Data S'!AC399)</f>
        <v xml:space="preserve">11111111112020   394000000000393NOM394                   PRENOM394                01012392  0J       000  0J       000  0J       000  0J       000         0002611201701012414                    </v>
      </c>
    </row>
    <row r="398" spans="1:1" x14ac:dyDescent="0.25">
      <c r="A398" s="18" t="str">
        <f>CONCATENATE('Data E'!C$5,'Data E'!C$7,'Data S'!B400,'Data S'!A400,'Data S'!C400,'Data S'!D400,'Data S'!E400,'Data S'!F400,'Data S'!G400,'Data S'!H400,'Data S'!I400,'Data S'!J400,"J",'Data S'!K400,'Data S'!L400,'Data S'!M400,'Data S'!N400,"J",'Data S'!O400,'Data S'!P400,'Data S'!Q400,'Data S'!R400,"J",'Data S'!S400,'Data S'!T400,'Data S'!U400,'Data S'!V400,"J",'Data S'!W400,'Data S'!X400,'Data S'!Y400,'Data S'!Z400,'Data S'!AA400,'Data S'!AB400,'Data S'!AC400)</f>
        <v xml:space="preserve">11111111112020   395000000000394NOM395                   PRENOM395                01012393  0J       000  0J       000  0J       000  0J       000         0002611201701012415                    </v>
      </c>
    </row>
    <row r="399" spans="1:1" x14ac:dyDescent="0.25">
      <c r="A399" s="18" t="str">
        <f>CONCATENATE('Data E'!C$5,'Data E'!C$7,'Data S'!B401,'Data S'!A401,'Data S'!C401,'Data S'!D401,'Data S'!E401,'Data S'!F401,'Data S'!G401,'Data S'!H401,'Data S'!I401,'Data S'!J401,"J",'Data S'!K401,'Data S'!L401,'Data S'!M401,'Data S'!N401,"J",'Data S'!O401,'Data S'!P401,'Data S'!Q401,'Data S'!R401,"J",'Data S'!S401,'Data S'!T401,'Data S'!U401,'Data S'!V401,"J",'Data S'!W401,'Data S'!X401,'Data S'!Y401,'Data S'!Z401,'Data S'!AA401,'Data S'!AB401,'Data S'!AC401)</f>
        <v xml:space="preserve">11111111112020   396000000000395NOM396                   PRENOM396                01012394  0J       000  0J       000  0J       000  0J       000         0002611201701012416                    </v>
      </c>
    </row>
    <row r="400" spans="1:1" x14ac:dyDescent="0.25">
      <c r="A400" s="18" t="str">
        <f>CONCATENATE('Data E'!C$5,'Data E'!C$7,'Data S'!B402,'Data S'!A402,'Data S'!C402,'Data S'!D402,'Data S'!E402,'Data S'!F402,'Data S'!G402,'Data S'!H402,'Data S'!I402,'Data S'!J402,"J",'Data S'!K402,'Data S'!L402,'Data S'!M402,'Data S'!N402,"J",'Data S'!O402,'Data S'!P402,'Data S'!Q402,'Data S'!R402,"J",'Data S'!S402,'Data S'!T402,'Data S'!U402,'Data S'!V402,"J",'Data S'!W402,'Data S'!X402,'Data S'!Y402,'Data S'!Z402,'Data S'!AA402,'Data S'!AB402,'Data S'!AC402)</f>
        <v xml:space="preserve">11111111112020   397000000000396NOM397                   PRENOM397                01012395  0J       000  0J       000  0J       000  0J       000         0002611201701012417                    </v>
      </c>
    </row>
    <row r="401" spans="1:1" x14ac:dyDescent="0.25">
      <c r="A401" s="18" t="str">
        <f>CONCATENATE('Data E'!C$5,'Data E'!C$7,'Data S'!B403,'Data S'!A403,'Data S'!C403,'Data S'!D403,'Data S'!E403,'Data S'!F403,'Data S'!G403,'Data S'!H403,'Data S'!I403,'Data S'!J403,"J",'Data S'!K403,'Data S'!L403,'Data S'!M403,'Data S'!N403,"J",'Data S'!O403,'Data S'!P403,'Data S'!Q403,'Data S'!R403,"J",'Data S'!S403,'Data S'!T403,'Data S'!U403,'Data S'!V403,"J",'Data S'!W403,'Data S'!X403,'Data S'!Y403,'Data S'!Z403,'Data S'!AA403,'Data S'!AB403,'Data S'!AC403)</f>
        <v xml:space="preserve">11111111112020   398000000000397NOM398                   PRENOM398                01012396  0J       000  0J       000  0J       000  0J       000         0002611201701012418                    </v>
      </c>
    </row>
    <row r="402" spans="1:1" x14ac:dyDescent="0.25">
      <c r="A402" s="18" t="str">
        <f>CONCATENATE('Data E'!C$5,'Data E'!C$7,'Data S'!B404,'Data S'!A404,'Data S'!C404,'Data S'!D404,'Data S'!E404,'Data S'!F404,'Data S'!G404,'Data S'!H404,'Data S'!I404,'Data S'!J404,"J",'Data S'!K404,'Data S'!L404,'Data S'!M404,'Data S'!N404,"J",'Data S'!O404,'Data S'!P404,'Data S'!Q404,'Data S'!R404,"J",'Data S'!S404,'Data S'!T404,'Data S'!U404,'Data S'!V404,"J",'Data S'!W404,'Data S'!X404,'Data S'!Y404,'Data S'!Z404,'Data S'!AA404,'Data S'!AB404,'Data S'!AC404)</f>
        <v xml:space="preserve">11111111112020   399000000000398NOM399                   PRENOM399                01012397  0J       000  0J       000  0J       000  0J       000         0002611201701012419                    </v>
      </c>
    </row>
    <row r="403" spans="1:1" x14ac:dyDescent="0.25">
      <c r="A403" s="18" t="str">
        <f>CONCATENATE('Data E'!C$5,'Data E'!C$7,'Data S'!B405,'Data S'!A405,'Data S'!C405,'Data S'!D405,'Data S'!E405,'Data S'!F405,'Data S'!G405,'Data S'!H405,'Data S'!I405,'Data S'!J405,"J",'Data S'!K405,'Data S'!L405,'Data S'!M405,'Data S'!N405,"J",'Data S'!O405,'Data S'!P405,'Data S'!Q405,'Data S'!R405,"J",'Data S'!S405,'Data S'!T405,'Data S'!U405,'Data S'!V405,"J",'Data S'!W405,'Data S'!X405,'Data S'!Y405,'Data S'!Z405,'Data S'!AA405,'Data S'!AB405,'Data S'!AC405)</f>
        <v xml:space="preserve">11111111112020   400000000000399NOM400                   PRENOM400                01012398  0J       000  0J       000  0J       000  0J       000         0002611201701012420                    </v>
      </c>
    </row>
    <row r="404" spans="1:1" x14ac:dyDescent="0.25">
      <c r="A404" s="18" t="str">
        <f>CONCATENATE('Data E'!C$5,'Data E'!C$7,'Data S'!B406,'Data S'!A406,'Data S'!C406,'Data S'!D406,'Data S'!E406,'Data S'!F406,'Data S'!G406,'Data S'!H406,'Data S'!I406,'Data S'!J406,"J",'Data S'!K406,'Data S'!L406,'Data S'!M406,'Data S'!N406,"J",'Data S'!O406,'Data S'!P406,'Data S'!Q406,'Data S'!R406,"J",'Data S'!S406,'Data S'!T406,'Data S'!U406,'Data S'!V406,"J",'Data S'!W406,'Data S'!X406,'Data S'!Y406,'Data S'!Z406,'Data S'!AA406,'Data S'!AB406,'Data S'!AC406)</f>
        <v xml:space="preserve">11111111112020   401000000000400NOM401                   PRENOM401                01012399  0J       000  0J       000  0J       000  0J       000         0002611201701012421                    </v>
      </c>
    </row>
    <row r="405" spans="1:1" x14ac:dyDescent="0.25">
      <c r="A405" s="18" t="str">
        <f>CONCATENATE('Data E'!C$5,'Data E'!C$7,'Data S'!B407,'Data S'!A407,'Data S'!C407,'Data S'!D407,'Data S'!E407,'Data S'!F407,'Data S'!G407,'Data S'!H407,'Data S'!I407,'Data S'!J407,"J",'Data S'!K407,'Data S'!L407,'Data S'!M407,'Data S'!N407,"J",'Data S'!O407,'Data S'!P407,'Data S'!Q407,'Data S'!R407,"J",'Data S'!S407,'Data S'!T407,'Data S'!U407,'Data S'!V407,"J",'Data S'!W407,'Data S'!X407,'Data S'!Y407,'Data S'!Z407,'Data S'!AA407,'Data S'!AB407,'Data S'!AC407)</f>
        <v xml:space="preserve">11111111112020   402000000000401NOM402                   PRENOM402                01012400  0J       000  0J       000  0J       000  0J       000         0002611201701012422                    </v>
      </c>
    </row>
    <row r="406" spans="1:1" x14ac:dyDescent="0.25">
      <c r="A406" s="18" t="str">
        <f>CONCATENATE('Data E'!C$5,'Data E'!C$7,'Data S'!B408,'Data S'!A408,'Data S'!C408,'Data S'!D408,'Data S'!E408,'Data S'!F408,'Data S'!G408,'Data S'!H408,'Data S'!I408,'Data S'!J408,"J",'Data S'!K408,'Data S'!L408,'Data S'!M408,'Data S'!N408,"J",'Data S'!O408,'Data S'!P408,'Data S'!Q408,'Data S'!R408,"J",'Data S'!S408,'Data S'!T408,'Data S'!U408,'Data S'!V408,"J",'Data S'!W408,'Data S'!X408,'Data S'!Y408,'Data S'!Z408,'Data S'!AA408,'Data S'!AB408,'Data S'!AC408)</f>
        <v xml:space="preserve">11111111112020   403000000000402NOM403                   PRENOM403                01012401  0J       000  0J       000  0J       000  0J       000         0002611201701012423                    </v>
      </c>
    </row>
    <row r="407" spans="1:1" x14ac:dyDescent="0.25">
      <c r="A407" s="18" t="str">
        <f>CONCATENATE('Data E'!C$5,'Data E'!C$7,'Data S'!B409,'Data S'!A409,'Data S'!C409,'Data S'!D409,'Data S'!E409,'Data S'!F409,'Data S'!G409,'Data S'!H409,'Data S'!I409,'Data S'!J409,"J",'Data S'!K409,'Data S'!L409,'Data S'!M409,'Data S'!N409,"J",'Data S'!O409,'Data S'!P409,'Data S'!Q409,'Data S'!R409,"J",'Data S'!S409,'Data S'!T409,'Data S'!U409,'Data S'!V409,"J",'Data S'!W409,'Data S'!X409,'Data S'!Y409,'Data S'!Z409,'Data S'!AA409,'Data S'!AB409,'Data S'!AC409)</f>
        <v xml:space="preserve">11111111112020   404000000000403NOM404                   PRENOM404                01012402  0J       000  0J       000  0J       000  0J       000         0002611201701012424                    </v>
      </c>
    </row>
    <row r="408" spans="1:1" x14ac:dyDescent="0.25">
      <c r="A408" s="18" t="str">
        <f>CONCATENATE('Data E'!C$5,'Data E'!C$7,'Data S'!B410,'Data S'!A410,'Data S'!C410,'Data S'!D410,'Data S'!E410,'Data S'!F410,'Data S'!G410,'Data S'!H410,'Data S'!I410,'Data S'!J410,"J",'Data S'!K410,'Data S'!L410,'Data S'!M410,'Data S'!N410,"J",'Data S'!O410,'Data S'!P410,'Data S'!Q410,'Data S'!R410,"J",'Data S'!S410,'Data S'!T410,'Data S'!U410,'Data S'!V410,"J",'Data S'!W410,'Data S'!X410,'Data S'!Y410,'Data S'!Z410,'Data S'!AA410,'Data S'!AB410,'Data S'!AC410)</f>
        <v xml:space="preserve">11111111112020   405000000000404NOM405                   PRENOM405                01012403  0J       000  0J       000  0J       000  0J       000         0002611201701012425                    </v>
      </c>
    </row>
    <row r="409" spans="1:1" x14ac:dyDescent="0.25">
      <c r="A409" s="18" t="str">
        <f>CONCATENATE('Data E'!C$5,'Data E'!C$7,'Data S'!B411,'Data S'!A411,'Data S'!C411,'Data S'!D411,'Data S'!E411,'Data S'!F411,'Data S'!G411,'Data S'!H411,'Data S'!I411,'Data S'!J411,"J",'Data S'!K411,'Data S'!L411,'Data S'!M411,'Data S'!N411,"J",'Data S'!O411,'Data S'!P411,'Data S'!Q411,'Data S'!R411,"J",'Data S'!S411,'Data S'!T411,'Data S'!U411,'Data S'!V411,"J",'Data S'!W411,'Data S'!X411,'Data S'!Y411,'Data S'!Z411,'Data S'!AA411,'Data S'!AB411,'Data S'!AC411)</f>
        <v xml:space="preserve">11111111112020   406000000000405NOM406                   PRENOM406                01012404  0J       000  0J       000  0J       000  0J       000         0002611201701012426                    </v>
      </c>
    </row>
    <row r="410" spans="1:1" x14ac:dyDescent="0.25">
      <c r="A410" s="18" t="str">
        <f>CONCATENATE('Data E'!C$5,'Data E'!C$7,'Data S'!B412,'Data S'!A412,'Data S'!C412,'Data S'!D412,'Data S'!E412,'Data S'!F412,'Data S'!G412,'Data S'!H412,'Data S'!I412,'Data S'!J412,"J",'Data S'!K412,'Data S'!L412,'Data S'!M412,'Data S'!N412,"J",'Data S'!O412,'Data S'!P412,'Data S'!Q412,'Data S'!R412,"J",'Data S'!S412,'Data S'!T412,'Data S'!U412,'Data S'!V412,"J",'Data S'!W412,'Data S'!X412,'Data S'!Y412,'Data S'!Z412,'Data S'!AA412,'Data S'!AB412,'Data S'!AC412)</f>
        <v xml:space="preserve">11111111112020   407000000000406NOM407                   PRENOM407                01012405  0J       000  0J       000  0J       000  0J       000         0002611201701012427                    </v>
      </c>
    </row>
    <row r="411" spans="1:1" x14ac:dyDescent="0.25">
      <c r="A411" s="18" t="str">
        <f>CONCATENATE('Data E'!C$5,'Data E'!C$7,'Data S'!B413,'Data S'!A413,'Data S'!C413,'Data S'!D413,'Data S'!E413,'Data S'!F413,'Data S'!G413,'Data S'!H413,'Data S'!I413,'Data S'!J413,"J",'Data S'!K413,'Data S'!L413,'Data S'!M413,'Data S'!N413,"J",'Data S'!O413,'Data S'!P413,'Data S'!Q413,'Data S'!R413,"J",'Data S'!S413,'Data S'!T413,'Data S'!U413,'Data S'!V413,"J",'Data S'!W413,'Data S'!X413,'Data S'!Y413,'Data S'!Z413,'Data S'!AA413,'Data S'!AB413,'Data S'!AC413)</f>
        <v xml:space="preserve">11111111112020   408000000000407NOM408                   PRENOM408                01012406  0J       000  0J       000  0J       000  0J       000         0002611201701012428                    </v>
      </c>
    </row>
    <row r="412" spans="1:1" x14ac:dyDescent="0.25">
      <c r="A412" s="18" t="str">
        <f>CONCATENATE('Data E'!C$5,'Data E'!C$7,'Data S'!B414,'Data S'!A414,'Data S'!C414,'Data S'!D414,'Data S'!E414,'Data S'!F414,'Data S'!G414,'Data S'!H414,'Data S'!I414,'Data S'!J414,"J",'Data S'!K414,'Data S'!L414,'Data S'!M414,'Data S'!N414,"J",'Data S'!O414,'Data S'!P414,'Data S'!Q414,'Data S'!R414,"J",'Data S'!S414,'Data S'!T414,'Data S'!U414,'Data S'!V414,"J",'Data S'!W414,'Data S'!X414,'Data S'!Y414,'Data S'!Z414,'Data S'!AA414,'Data S'!AB414,'Data S'!AC414)</f>
        <v xml:space="preserve">11111111112020   409000000000408NOM409                   PRENOM409                01012407  0J       000  0J       000  0J       000  0J       000         0002611201701012429                    </v>
      </c>
    </row>
    <row r="413" spans="1:1" x14ac:dyDescent="0.25">
      <c r="A413" s="18" t="str">
        <f>CONCATENATE('Data E'!C$5,'Data E'!C$7,'Data S'!B415,'Data S'!A415,'Data S'!C415,'Data S'!D415,'Data S'!E415,'Data S'!F415,'Data S'!G415,'Data S'!H415,'Data S'!I415,'Data S'!J415,"J",'Data S'!K415,'Data S'!L415,'Data S'!M415,'Data S'!N415,"J",'Data S'!O415,'Data S'!P415,'Data S'!Q415,'Data S'!R415,"J",'Data S'!S415,'Data S'!T415,'Data S'!U415,'Data S'!V415,"J",'Data S'!W415,'Data S'!X415,'Data S'!Y415,'Data S'!Z415,'Data S'!AA415,'Data S'!AB415,'Data S'!AC415)</f>
        <v xml:space="preserve">11111111112020   410000000000409NOM410                   PRENOM410                01012408  0J       000  0J       000  0J       000  0J       000         0002611201701012430                    </v>
      </c>
    </row>
    <row r="414" spans="1:1" x14ac:dyDescent="0.25">
      <c r="A414" s="18" t="str">
        <f>CONCATENATE('Data E'!C$5,'Data E'!C$7,'Data S'!B416,'Data S'!A416,'Data S'!C416,'Data S'!D416,'Data S'!E416,'Data S'!F416,'Data S'!G416,'Data S'!H416,'Data S'!I416,'Data S'!J416,"J",'Data S'!K416,'Data S'!L416,'Data S'!M416,'Data S'!N416,"J",'Data S'!O416,'Data S'!P416,'Data S'!Q416,'Data S'!R416,"J",'Data S'!S416,'Data S'!T416,'Data S'!U416,'Data S'!V416,"J",'Data S'!W416,'Data S'!X416,'Data S'!Y416,'Data S'!Z416,'Data S'!AA416,'Data S'!AB416,'Data S'!AC416)</f>
        <v xml:space="preserve">11111111112020   411000000000410NOM411                   PRENOM411                01012409  0J       000  0J       000  0J       000  0J       000         0002611201701012431                    </v>
      </c>
    </row>
    <row r="415" spans="1:1" x14ac:dyDescent="0.25">
      <c r="A415" s="18" t="str">
        <f>CONCATENATE('Data E'!C$5,'Data E'!C$7,'Data S'!B417,'Data S'!A417,'Data S'!C417,'Data S'!D417,'Data S'!E417,'Data S'!F417,'Data S'!G417,'Data S'!H417,'Data S'!I417,'Data S'!J417,"J",'Data S'!K417,'Data S'!L417,'Data S'!M417,'Data S'!N417,"J",'Data S'!O417,'Data S'!P417,'Data S'!Q417,'Data S'!R417,"J",'Data S'!S417,'Data S'!T417,'Data S'!U417,'Data S'!V417,"J",'Data S'!W417,'Data S'!X417,'Data S'!Y417,'Data S'!Z417,'Data S'!AA417,'Data S'!AB417,'Data S'!AC417)</f>
        <v xml:space="preserve">11111111112020   412000000000411NOM412                   PRENOM412                01012410  0J       000  0J       000  0J       000  0J       000         0002611201701012432                    </v>
      </c>
    </row>
    <row r="416" spans="1:1" x14ac:dyDescent="0.25">
      <c r="A416" s="18" t="str">
        <f>CONCATENATE('Data E'!C$5,'Data E'!C$7,'Data S'!B418,'Data S'!A418,'Data S'!C418,'Data S'!D418,'Data S'!E418,'Data S'!F418,'Data S'!G418,'Data S'!H418,'Data S'!I418,'Data S'!J418,"J",'Data S'!K418,'Data S'!L418,'Data S'!M418,'Data S'!N418,"J",'Data S'!O418,'Data S'!P418,'Data S'!Q418,'Data S'!R418,"J",'Data S'!S418,'Data S'!T418,'Data S'!U418,'Data S'!V418,"J",'Data S'!W418,'Data S'!X418,'Data S'!Y418,'Data S'!Z418,'Data S'!AA418,'Data S'!AB418,'Data S'!AC418)</f>
        <v xml:space="preserve">11111111112020   413000000000412NOM413                   PRENOM413                01012411  0J       000  0J       000  0J       000  0J       000         0002611201701012433                    </v>
      </c>
    </row>
    <row r="417" spans="1:1" x14ac:dyDescent="0.25">
      <c r="A417" s="18" t="str">
        <f>CONCATENATE('Data E'!C$5,'Data E'!C$7,'Data S'!B419,'Data S'!A419,'Data S'!C419,'Data S'!D419,'Data S'!E419,'Data S'!F419,'Data S'!G419,'Data S'!H419,'Data S'!I419,'Data S'!J419,"J",'Data S'!K419,'Data S'!L419,'Data S'!M419,'Data S'!N419,"J",'Data S'!O419,'Data S'!P419,'Data S'!Q419,'Data S'!R419,"J",'Data S'!S419,'Data S'!T419,'Data S'!U419,'Data S'!V419,"J",'Data S'!W419,'Data S'!X419,'Data S'!Y419,'Data S'!Z419,'Data S'!AA419,'Data S'!AB419,'Data S'!AC419)</f>
        <v xml:space="preserve">11111111112020   414000000000413NOM414                   PRENOM414                01012412  0J       000  0J       000  0J       000  0J       000         0002611201701012434                    </v>
      </c>
    </row>
    <row r="418" spans="1:1" x14ac:dyDescent="0.25">
      <c r="A418" s="18" t="str">
        <f>CONCATENATE('Data E'!C$5,'Data E'!C$7,'Data S'!B420,'Data S'!A420,'Data S'!C420,'Data S'!D420,'Data S'!E420,'Data S'!F420,'Data S'!G420,'Data S'!H420,'Data S'!I420,'Data S'!J420,"J",'Data S'!K420,'Data S'!L420,'Data S'!M420,'Data S'!N420,"J",'Data S'!O420,'Data S'!P420,'Data S'!Q420,'Data S'!R420,"J",'Data S'!S420,'Data S'!T420,'Data S'!U420,'Data S'!V420,"J",'Data S'!W420,'Data S'!X420,'Data S'!Y420,'Data S'!Z420,'Data S'!AA420,'Data S'!AB420,'Data S'!AC420)</f>
        <v xml:space="preserve">11111111112020   415000000000414NOM415                   PRENOM415                01012413  0J       000  0J       000  0J       000  0J       000         0002611201701012435                    </v>
      </c>
    </row>
    <row r="419" spans="1:1" x14ac:dyDescent="0.25">
      <c r="A419" s="18" t="str">
        <f>CONCATENATE('Data E'!C$5,'Data E'!C$7,'Data S'!B421,'Data S'!A421,'Data S'!C421,'Data S'!D421,'Data S'!E421,'Data S'!F421,'Data S'!G421,'Data S'!H421,'Data S'!I421,'Data S'!J421,"J",'Data S'!K421,'Data S'!L421,'Data S'!M421,'Data S'!N421,"J",'Data S'!O421,'Data S'!P421,'Data S'!Q421,'Data S'!R421,"J",'Data S'!S421,'Data S'!T421,'Data S'!U421,'Data S'!V421,"J",'Data S'!W421,'Data S'!X421,'Data S'!Y421,'Data S'!Z421,'Data S'!AA421,'Data S'!AB421,'Data S'!AC421)</f>
        <v xml:space="preserve">11111111112020   416000000000415NOM416                   PRENOM416                01012414  0J       000  0J       000  0J       000  0J       000         0002611201701012436                    </v>
      </c>
    </row>
    <row r="420" spans="1:1" x14ac:dyDescent="0.25">
      <c r="A420" s="18" t="str">
        <f>CONCATENATE('Data E'!C$5,'Data E'!C$7,'Data S'!B422,'Data S'!A422,'Data S'!C422,'Data S'!D422,'Data S'!E422,'Data S'!F422,'Data S'!G422,'Data S'!H422,'Data S'!I422,'Data S'!J422,"J",'Data S'!K422,'Data S'!L422,'Data S'!M422,'Data S'!N422,"J",'Data S'!O422,'Data S'!P422,'Data S'!Q422,'Data S'!R422,"J",'Data S'!S422,'Data S'!T422,'Data S'!U422,'Data S'!V422,"J",'Data S'!W422,'Data S'!X422,'Data S'!Y422,'Data S'!Z422,'Data S'!AA422,'Data S'!AB422,'Data S'!AC422)</f>
        <v xml:space="preserve">11111111112020   417000000000416NOM417                   PRENOM417                01012415  0J       000  0J       000  0J       000  0J       000         0002611201701012437                    </v>
      </c>
    </row>
    <row r="421" spans="1:1" x14ac:dyDescent="0.25">
      <c r="A421" s="18" t="str">
        <f>CONCATENATE('Data E'!C$5,'Data E'!C$7,'Data S'!B423,'Data S'!A423,'Data S'!C423,'Data S'!D423,'Data S'!E423,'Data S'!F423,'Data S'!G423,'Data S'!H423,'Data S'!I423,'Data S'!J423,"J",'Data S'!K423,'Data S'!L423,'Data S'!M423,'Data S'!N423,"J",'Data S'!O423,'Data S'!P423,'Data S'!Q423,'Data S'!R423,"J",'Data S'!S423,'Data S'!T423,'Data S'!U423,'Data S'!V423,"J",'Data S'!W423,'Data S'!X423,'Data S'!Y423,'Data S'!Z423,'Data S'!AA423,'Data S'!AB423,'Data S'!AC423)</f>
        <v xml:space="preserve">11111111112020   418000000000417NOM418                   PRENOM418                01012416  0J       000  0J       000  0J       000  0J       000         0002611201701012438                    </v>
      </c>
    </row>
    <row r="422" spans="1:1" x14ac:dyDescent="0.25">
      <c r="A422" s="18" t="str">
        <f>CONCATENATE('Data E'!C$5,'Data E'!C$7,'Data S'!B424,'Data S'!A424,'Data S'!C424,'Data S'!D424,'Data S'!E424,'Data S'!F424,'Data S'!G424,'Data S'!H424,'Data S'!I424,'Data S'!J424,"J",'Data S'!K424,'Data S'!L424,'Data S'!M424,'Data S'!N424,"J",'Data S'!O424,'Data S'!P424,'Data S'!Q424,'Data S'!R424,"J",'Data S'!S424,'Data S'!T424,'Data S'!U424,'Data S'!V424,"J",'Data S'!W424,'Data S'!X424,'Data S'!Y424,'Data S'!Z424,'Data S'!AA424,'Data S'!AB424,'Data S'!AC424)</f>
        <v xml:space="preserve">11111111112020   419000000000418NOM419                   PRENOM419                01012417  0J       000  0J       000  0J       000  0J       000         0002611201701012439                    </v>
      </c>
    </row>
    <row r="423" spans="1:1" x14ac:dyDescent="0.25">
      <c r="A423" s="18" t="str">
        <f>CONCATENATE('Data E'!C$5,'Data E'!C$7,'Data S'!B425,'Data S'!A425,'Data S'!C425,'Data S'!D425,'Data S'!E425,'Data S'!F425,'Data S'!G425,'Data S'!H425,'Data S'!I425,'Data S'!J425,"J",'Data S'!K425,'Data S'!L425,'Data S'!M425,'Data S'!N425,"J",'Data S'!O425,'Data S'!P425,'Data S'!Q425,'Data S'!R425,"J",'Data S'!S425,'Data S'!T425,'Data S'!U425,'Data S'!V425,"J",'Data S'!W425,'Data S'!X425,'Data S'!Y425,'Data S'!Z425,'Data S'!AA425,'Data S'!AB425,'Data S'!AC425)</f>
        <v xml:space="preserve">11111111112020   420000000000419NOM420                   PRENOM420                01012418  0J       000  0J       000  0J       000  0J       000         0002611201701012440                    </v>
      </c>
    </row>
    <row r="424" spans="1:1" x14ac:dyDescent="0.25">
      <c r="A424" s="18" t="str">
        <f>CONCATENATE('Data E'!C$5,'Data E'!C$7,'Data S'!B426,'Data S'!A426,'Data S'!C426,'Data S'!D426,'Data S'!E426,'Data S'!F426,'Data S'!G426,'Data S'!H426,'Data S'!I426,'Data S'!J426,"J",'Data S'!K426,'Data S'!L426,'Data S'!M426,'Data S'!N426,"J",'Data S'!O426,'Data S'!P426,'Data S'!Q426,'Data S'!R426,"J",'Data S'!S426,'Data S'!T426,'Data S'!U426,'Data S'!V426,"J",'Data S'!W426,'Data S'!X426,'Data S'!Y426,'Data S'!Z426,'Data S'!AA426,'Data S'!AB426,'Data S'!AC426)</f>
        <v xml:space="preserve">11111111112020   421000000000420NOM421                   PRENOM421                01012419  0J       000  0J       000  0J       000  0J       000         0002611201701012441                    </v>
      </c>
    </row>
    <row r="425" spans="1:1" x14ac:dyDescent="0.25">
      <c r="A425" s="18" t="str">
        <f>CONCATENATE('Data E'!C$5,'Data E'!C$7,'Data S'!B427,'Data S'!A427,'Data S'!C427,'Data S'!D427,'Data S'!E427,'Data S'!F427,'Data S'!G427,'Data S'!H427,'Data S'!I427,'Data S'!J427,"J",'Data S'!K427,'Data S'!L427,'Data S'!M427,'Data S'!N427,"J",'Data S'!O427,'Data S'!P427,'Data S'!Q427,'Data S'!R427,"J",'Data S'!S427,'Data S'!T427,'Data S'!U427,'Data S'!V427,"J",'Data S'!W427,'Data S'!X427,'Data S'!Y427,'Data S'!Z427,'Data S'!AA427,'Data S'!AB427,'Data S'!AC427)</f>
        <v xml:space="preserve">11111111112020   422000000000421NOM422                   PRENOM422                01012420  0J       000  0J       000  0J       000  0J       000         0002611201701012442                    </v>
      </c>
    </row>
    <row r="426" spans="1:1" x14ac:dyDescent="0.25">
      <c r="A426" s="18" t="str">
        <f>CONCATENATE('Data E'!C$5,'Data E'!C$7,'Data S'!B428,'Data S'!A428,'Data S'!C428,'Data S'!D428,'Data S'!E428,'Data S'!F428,'Data S'!G428,'Data S'!H428,'Data S'!I428,'Data S'!J428,"J",'Data S'!K428,'Data S'!L428,'Data S'!M428,'Data S'!N428,"J",'Data S'!O428,'Data S'!P428,'Data S'!Q428,'Data S'!R428,"J",'Data S'!S428,'Data S'!T428,'Data S'!U428,'Data S'!V428,"J",'Data S'!W428,'Data S'!X428,'Data S'!Y428,'Data S'!Z428,'Data S'!AA428,'Data S'!AB428,'Data S'!AC428)</f>
        <v xml:space="preserve">11111111112020   423000000000422NOM423                   PRENOM423                01012421  0J       000  0J       000  0J       000  0J       000         0002611201701012443                    </v>
      </c>
    </row>
    <row r="427" spans="1:1" x14ac:dyDescent="0.25">
      <c r="A427" s="18" t="str">
        <f>CONCATENATE('Data E'!C$5,'Data E'!C$7,'Data S'!B429,'Data S'!A429,'Data S'!C429,'Data S'!D429,'Data S'!E429,'Data S'!F429,'Data S'!G429,'Data S'!H429,'Data S'!I429,'Data S'!J429,"J",'Data S'!K429,'Data S'!L429,'Data S'!M429,'Data S'!N429,"J",'Data S'!O429,'Data S'!P429,'Data S'!Q429,'Data S'!R429,"J",'Data S'!S429,'Data S'!T429,'Data S'!U429,'Data S'!V429,"J",'Data S'!W429,'Data S'!X429,'Data S'!Y429,'Data S'!Z429,'Data S'!AA429,'Data S'!AB429,'Data S'!AC429)</f>
        <v xml:space="preserve">11111111112020   424000000000423NOM424                   PRENOM424                01012422  0J       000  0J       000  0J       000  0J       000         0002611201701012444                    </v>
      </c>
    </row>
    <row r="428" spans="1:1" x14ac:dyDescent="0.25">
      <c r="A428" s="18" t="str">
        <f>CONCATENATE('Data E'!C$5,'Data E'!C$7,'Data S'!B430,'Data S'!A430,'Data S'!C430,'Data S'!D430,'Data S'!E430,'Data S'!F430,'Data S'!G430,'Data S'!H430,'Data S'!I430,'Data S'!J430,"J",'Data S'!K430,'Data S'!L430,'Data S'!M430,'Data S'!N430,"J",'Data S'!O430,'Data S'!P430,'Data S'!Q430,'Data S'!R430,"J",'Data S'!S430,'Data S'!T430,'Data S'!U430,'Data S'!V430,"J",'Data S'!W430,'Data S'!X430,'Data S'!Y430,'Data S'!Z430,'Data S'!AA430,'Data S'!AB430,'Data S'!AC430)</f>
        <v xml:space="preserve">11111111112020   425000000000424NOM425                   PRENOM425                01012423  0J       000  0J       000  0J       000  0J       000         0002611201701012445                    </v>
      </c>
    </row>
    <row r="429" spans="1:1" x14ac:dyDescent="0.25">
      <c r="A429" s="18" t="str">
        <f>CONCATENATE('Data E'!C$5,'Data E'!C$7,'Data S'!B431,'Data S'!A431,'Data S'!C431,'Data S'!D431,'Data S'!E431,'Data S'!F431,'Data S'!G431,'Data S'!H431,'Data S'!I431,'Data S'!J431,"J",'Data S'!K431,'Data S'!L431,'Data S'!M431,'Data S'!N431,"J",'Data S'!O431,'Data S'!P431,'Data S'!Q431,'Data S'!R431,"J",'Data S'!S431,'Data S'!T431,'Data S'!U431,'Data S'!V431,"J",'Data S'!W431,'Data S'!X431,'Data S'!Y431,'Data S'!Z431,'Data S'!AA431,'Data S'!AB431,'Data S'!AC431)</f>
        <v xml:space="preserve">11111111112020   426000000000425NOM426                   PRENOM426                01012424  0J       000  0J       000  0J       000  0J       000         0002611201701012446                    </v>
      </c>
    </row>
    <row r="430" spans="1:1" x14ac:dyDescent="0.25">
      <c r="A430" s="18" t="str">
        <f>CONCATENATE('Data E'!C$5,'Data E'!C$7,'Data S'!B432,'Data S'!A432,'Data S'!C432,'Data S'!D432,'Data S'!E432,'Data S'!F432,'Data S'!G432,'Data S'!H432,'Data S'!I432,'Data S'!J432,"J",'Data S'!K432,'Data S'!L432,'Data S'!M432,'Data S'!N432,"J",'Data S'!O432,'Data S'!P432,'Data S'!Q432,'Data S'!R432,"J",'Data S'!S432,'Data S'!T432,'Data S'!U432,'Data S'!V432,"J",'Data S'!W432,'Data S'!X432,'Data S'!Y432,'Data S'!Z432,'Data S'!AA432,'Data S'!AB432,'Data S'!AC432)</f>
        <v xml:space="preserve">11111111112020   427000000000426NOM427                   PRENOM427                01012425  0J       000  0J       000  0J       000  0J       000         0002611201701012447                    </v>
      </c>
    </row>
    <row r="431" spans="1:1" x14ac:dyDescent="0.25">
      <c r="A431" s="18" t="str">
        <f>CONCATENATE('Data E'!C$5,'Data E'!C$7,'Data S'!B433,'Data S'!A433,'Data S'!C433,'Data S'!D433,'Data S'!E433,'Data S'!F433,'Data S'!G433,'Data S'!H433,'Data S'!I433,'Data S'!J433,"J",'Data S'!K433,'Data S'!L433,'Data S'!M433,'Data S'!N433,"J",'Data S'!O433,'Data S'!P433,'Data S'!Q433,'Data S'!R433,"J",'Data S'!S433,'Data S'!T433,'Data S'!U433,'Data S'!V433,"J",'Data S'!W433,'Data S'!X433,'Data S'!Y433,'Data S'!Z433,'Data S'!AA433,'Data S'!AB433,'Data S'!AC433)</f>
        <v xml:space="preserve">11111111112020   428000000000427NOM428                   PRENOM428                01012426  0J       000  0J       000  0J       000  0J       000         0002611201701012448                    </v>
      </c>
    </row>
    <row r="432" spans="1:1" x14ac:dyDescent="0.25">
      <c r="A432" s="18" t="str">
        <f>CONCATENATE('Data E'!C$5,'Data E'!C$7,'Data S'!B434,'Data S'!A434,'Data S'!C434,'Data S'!D434,'Data S'!E434,'Data S'!F434,'Data S'!G434,'Data S'!H434,'Data S'!I434,'Data S'!J434,"J",'Data S'!K434,'Data S'!L434,'Data S'!M434,'Data S'!N434,"J",'Data S'!O434,'Data S'!P434,'Data S'!Q434,'Data S'!R434,"J",'Data S'!S434,'Data S'!T434,'Data S'!U434,'Data S'!V434,"J",'Data S'!W434,'Data S'!X434,'Data S'!Y434,'Data S'!Z434,'Data S'!AA434,'Data S'!AB434,'Data S'!AC434)</f>
        <v xml:space="preserve">11111111112020   429000000000428NOM429                   PRENOM429                01012427  0J       000  0J       000  0J       000  0J       000         0002611201701012449                    </v>
      </c>
    </row>
    <row r="433" spans="1:1" x14ac:dyDescent="0.25">
      <c r="A433" s="18" t="str">
        <f>CONCATENATE('Data E'!C$5,'Data E'!C$7,'Data S'!B435,'Data S'!A435,'Data S'!C435,'Data S'!D435,'Data S'!E435,'Data S'!F435,'Data S'!G435,'Data S'!H435,'Data S'!I435,'Data S'!J435,"J",'Data S'!K435,'Data S'!L435,'Data S'!M435,'Data S'!N435,"J",'Data S'!O435,'Data S'!P435,'Data S'!Q435,'Data S'!R435,"J",'Data S'!S435,'Data S'!T435,'Data S'!U435,'Data S'!V435,"J",'Data S'!W435,'Data S'!X435,'Data S'!Y435,'Data S'!Z435,'Data S'!AA435,'Data S'!AB435,'Data S'!AC435)</f>
        <v xml:space="preserve">11111111112020   430000000000429NOM430                   PRENOM430                01012428  0J       000  0J       000  0J       000  0J       000         0002611201701012450                    </v>
      </c>
    </row>
    <row r="434" spans="1:1" x14ac:dyDescent="0.25">
      <c r="A434" s="18" t="str">
        <f>CONCATENATE('Data E'!C$5,'Data E'!C$7,'Data S'!B436,'Data S'!A436,'Data S'!C436,'Data S'!D436,'Data S'!E436,'Data S'!F436,'Data S'!G436,'Data S'!H436,'Data S'!I436,'Data S'!J436,"J",'Data S'!K436,'Data S'!L436,'Data S'!M436,'Data S'!N436,"J",'Data S'!O436,'Data S'!P436,'Data S'!Q436,'Data S'!R436,"J",'Data S'!S436,'Data S'!T436,'Data S'!U436,'Data S'!V436,"J",'Data S'!W436,'Data S'!X436,'Data S'!Y436,'Data S'!Z436,'Data S'!AA436,'Data S'!AB436,'Data S'!AC436)</f>
        <v xml:space="preserve">11111111112020   431000000000430NOM431                   PRENOM431                01012429  0J       000  0J       000  0J       000  0J       000         0002611201701012451                    </v>
      </c>
    </row>
    <row r="435" spans="1:1" x14ac:dyDescent="0.25">
      <c r="A435" s="18" t="str">
        <f>CONCATENATE('Data E'!C$5,'Data E'!C$7,'Data S'!B437,'Data S'!A437,'Data S'!C437,'Data S'!D437,'Data S'!E437,'Data S'!F437,'Data S'!G437,'Data S'!H437,'Data S'!I437,'Data S'!J437,"J",'Data S'!K437,'Data S'!L437,'Data S'!M437,'Data S'!N437,"J",'Data S'!O437,'Data S'!P437,'Data S'!Q437,'Data S'!R437,"J",'Data S'!S437,'Data S'!T437,'Data S'!U437,'Data S'!V437,"J",'Data S'!W437,'Data S'!X437,'Data S'!Y437,'Data S'!Z437,'Data S'!AA437,'Data S'!AB437,'Data S'!AC437)</f>
        <v xml:space="preserve">11111111112020   432000000000431NOM432                   PRENOM432                01012430  0J       000  0J       000  0J       000  0J       000         0002611201701012452                    </v>
      </c>
    </row>
    <row r="436" spans="1:1" x14ac:dyDescent="0.25">
      <c r="A436" s="18" t="str">
        <f>CONCATENATE('Data E'!C$5,'Data E'!C$7,'Data S'!B438,'Data S'!A438,'Data S'!C438,'Data S'!D438,'Data S'!E438,'Data S'!F438,'Data S'!G438,'Data S'!H438,'Data S'!I438,'Data S'!J438,"J",'Data S'!K438,'Data S'!L438,'Data S'!M438,'Data S'!N438,"J",'Data S'!O438,'Data S'!P438,'Data S'!Q438,'Data S'!R438,"J",'Data S'!S438,'Data S'!T438,'Data S'!U438,'Data S'!V438,"J",'Data S'!W438,'Data S'!X438,'Data S'!Y438,'Data S'!Z438,'Data S'!AA438,'Data S'!AB438,'Data S'!AC438)</f>
        <v xml:space="preserve">11111111112020   433000000000432NOM433                   PRENOM433                01012431  0J       000  0J       000  0J       000  0J       000         0002611201701012453                    </v>
      </c>
    </row>
    <row r="437" spans="1:1" x14ac:dyDescent="0.25">
      <c r="A437" s="18" t="str">
        <f>CONCATENATE('Data E'!C$5,'Data E'!C$7,'Data S'!B439,'Data S'!A439,'Data S'!C439,'Data S'!D439,'Data S'!E439,'Data S'!F439,'Data S'!G439,'Data S'!H439,'Data S'!I439,'Data S'!J439,"J",'Data S'!K439,'Data S'!L439,'Data S'!M439,'Data S'!N439,"J",'Data S'!O439,'Data S'!P439,'Data S'!Q439,'Data S'!R439,"J",'Data S'!S439,'Data S'!T439,'Data S'!U439,'Data S'!V439,"J",'Data S'!W439,'Data S'!X439,'Data S'!Y439,'Data S'!Z439,'Data S'!AA439,'Data S'!AB439,'Data S'!AC439)</f>
        <v xml:space="preserve">11111111112020   434000000000433NOM434                   PRENOM434                01012432  0J       000  0J       000  0J       000  0J       000         0002611201701012454                    </v>
      </c>
    </row>
    <row r="438" spans="1:1" x14ac:dyDescent="0.25">
      <c r="A438" s="18" t="str">
        <f>CONCATENATE('Data E'!C$5,'Data E'!C$7,'Data S'!B440,'Data S'!A440,'Data S'!C440,'Data S'!D440,'Data S'!E440,'Data S'!F440,'Data S'!G440,'Data S'!H440,'Data S'!I440,'Data S'!J440,"J",'Data S'!K440,'Data S'!L440,'Data S'!M440,'Data S'!N440,"J",'Data S'!O440,'Data S'!P440,'Data S'!Q440,'Data S'!R440,"J",'Data S'!S440,'Data S'!T440,'Data S'!U440,'Data S'!V440,"J",'Data S'!W440,'Data S'!X440,'Data S'!Y440,'Data S'!Z440,'Data S'!AA440,'Data S'!AB440,'Data S'!AC440)</f>
        <v xml:space="preserve">11111111112020   435000000000434NOM435                   PRENOM435                01012433  0J       000  0J       000  0J       000  0J       000         0002611201701012455                    </v>
      </c>
    </row>
    <row r="439" spans="1:1" x14ac:dyDescent="0.25">
      <c r="A439" s="18" t="str">
        <f>CONCATENATE('Data E'!C$5,'Data E'!C$7,'Data S'!B441,'Data S'!A441,'Data S'!C441,'Data S'!D441,'Data S'!E441,'Data S'!F441,'Data S'!G441,'Data S'!H441,'Data S'!I441,'Data S'!J441,"J",'Data S'!K441,'Data S'!L441,'Data S'!M441,'Data S'!N441,"J",'Data S'!O441,'Data S'!P441,'Data S'!Q441,'Data S'!R441,"J",'Data S'!S441,'Data S'!T441,'Data S'!U441,'Data S'!V441,"J",'Data S'!W441,'Data S'!X441,'Data S'!Y441,'Data S'!Z441,'Data S'!AA441,'Data S'!AB441,'Data S'!AC441)</f>
        <v xml:space="preserve">11111111112020   436000000000435NOM436                   PRENOM436                01012434  0J       000  0J       000  0J       000  0J       000         0002611201701012456                    </v>
      </c>
    </row>
    <row r="440" spans="1:1" x14ac:dyDescent="0.25">
      <c r="A440" s="18" t="str">
        <f>CONCATENATE('Data E'!C$5,'Data E'!C$7,'Data S'!B442,'Data S'!A442,'Data S'!C442,'Data S'!D442,'Data S'!E442,'Data S'!F442,'Data S'!G442,'Data S'!H442,'Data S'!I442,'Data S'!J442,"J",'Data S'!K442,'Data S'!L442,'Data S'!M442,'Data S'!N442,"J",'Data S'!O442,'Data S'!P442,'Data S'!Q442,'Data S'!R442,"J",'Data S'!S442,'Data S'!T442,'Data S'!U442,'Data S'!V442,"J",'Data S'!W442,'Data S'!X442,'Data S'!Y442,'Data S'!Z442,'Data S'!AA442,'Data S'!AB442,'Data S'!AC442)</f>
        <v xml:space="preserve">11111111112020   437000000000436NOM437                   PRENOM437                01012435  0J       000  0J       000  0J       000  0J       000         0002611201701012457                    </v>
      </c>
    </row>
    <row r="441" spans="1:1" x14ac:dyDescent="0.25">
      <c r="A441" s="18" t="str">
        <f>CONCATENATE('Data E'!C$5,'Data E'!C$7,'Data S'!B443,'Data S'!A443,'Data S'!C443,'Data S'!D443,'Data S'!E443,'Data S'!F443,'Data S'!G443,'Data S'!H443,'Data S'!I443,'Data S'!J443,"J",'Data S'!K443,'Data S'!L443,'Data S'!M443,'Data S'!N443,"J",'Data S'!O443,'Data S'!P443,'Data S'!Q443,'Data S'!R443,"J",'Data S'!S443,'Data S'!T443,'Data S'!U443,'Data S'!V443,"J",'Data S'!W443,'Data S'!X443,'Data S'!Y443,'Data S'!Z443,'Data S'!AA443,'Data S'!AB443,'Data S'!AC443)</f>
        <v xml:space="preserve">11111111112020   438000000000437NOM438                   PRENOM438                01012436  0J       000  0J       000  0J       000  0J       000         0002611201701012458                    </v>
      </c>
    </row>
    <row r="442" spans="1:1" x14ac:dyDescent="0.25">
      <c r="A442" s="18" t="str">
        <f>CONCATENATE('Data E'!C$5,'Data E'!C$7,'Data S'!B444,'Data S'!A444,'Data S'!C444,'Data S'!D444,'Data S'!E444,'Data S'!F444,'Data S'!G444,'Data S'!H444,'Data S'!I444,'Data S'!J444,"J",'Data S'!K444,'Data S'!L444,'Data S'!M444,'Data S'!N444,"J",'Data S'!O444,'Data S'!P444,'Data S'!Q444,'Data S'!R444,"J",'Data S'!S444,'Data S'!T444,'Data S'!U444,'Data S'!V444,"J",'Data S'!W444,'Data S'!X444,'Data S'!Y444,'Data S'!Z444,'Data S'!AA444,'Data S'!AB444,'Data S'!AC444)</f>
        <v xml:space="preserve">11111111112020   439000000000438NOM439                   PRENOM439                01012437  0J       000  0J       000  0J       000  0J       000         0002611201701012459                    </v>
      </c>
    </row>
    <row r="443" spans="1:1" x14ac:dyDescent="0.25">
      <c r="A443" s="18" t="str">
        <f>CONCATENATE('Data E'!C$5,'Data E'!C$7,'Data S'!B445,'Data S'!A445,'Data S'!C445,'Data S'!D445,'Data S'!E445,'Data S'!F445,'Data S'!G445,'Data S'!H445,'Data S'!I445,'Data S'!J445,"J",'Data S'!K445,'Data S'!L445,'Data S'!M445,'Data S'!N445,"J",'Data S'!O445,'Data S'!P445,'Data S'!Q445,'Data S'!R445,"J",'Data S'!S445,'Data S'!T445,'Data S'!U445,'Data S'!V445,"J",'Data S'!W445,'Data S'!X445,'Data S'!Y445,'Data S'!Z445,'Data S'!AA445,'Data S'!AB445,'Data S'!AC445)</f>
        <v xml:space="preserve">11111111112020   440000000000439NOM440                   PRENOM440                01012438  0J       000  0J       000  0J       000  0J       000         0002611201701012460                    </v>
      </c>
    </row>
    <row r="444" spans="1:1" x14ac:dyDescent="0.25">
      <c r="A444" s="18" t="str">
        <f>CONCATENATE('Data E'!C$5,'Data E'!C$7,'Data S'!B446,'Data S'!A446,'Data S'!C446,'Data S'!D446,'Data S'!E446,'Data S'!F446,'Data S'!G446,'Data S'!H446,'Data S'!I446,'Data S'!J446,"J",'Data S'!K446,'Data S'!L446,'Data S'!M446,'Data S'!N446,"J",'Data S'!O446,'Data S'!P446,'Data S'!Q446,'Data S'!R446,"J",'Data S'!S446,'Data S'!T446,'Data S'!U446,'Data S'!V446,"J",'Data S'!W446,'Data S'!X446,'Data S'!Y446,'Data S'!Z446,'Data S'!AA446,'Data S'!AB446,'Data S'!AC446)</f>
        <v xml:space="preserve">11111111112020   441000000000440NOM441                   PRENOM441                01012439  0J       000  0J       000  0J       000  0J       000         0002611201701012461                    </v>
      </c>
    </row>
    <row r="445" spans="1:1" x14ac:dyDescent="0.25">
      <c r="A445" s="18" t="str">
        <f>CONCATENATE('Data E'!C$5,'Data E'!C$7,'Data S'!B447,'Data S'!A447,'Data S'!C447,'Data S'!D447,'Data S'!E447,'Data S'!F447,'Data S'!G447,'Data S'!H447,'Data S'!I447,'Data S'!J447,"J",'Data S'!K447,'Data S'!L447,'Data S'!M447,'Data S'!N447,"J",'Data S'!O447,'Data S'!P447,'Data S'!Q447,'Data S'!R447,"J",'Data S'!S447,'Data S'!T447,'Data S'!U447,'Data S'!V447,"J",'Data S'!W447,'Data S'!X447,'Data S'!Y447,'Data S'!Z447,'Data S'!AA447,'Data S'!AB447,'Data S'!AC447)</f>
        <v xml:space="preserve">11111111112020   442000000000441NOM442                   PRENOM442                01012440  0J       000  0J       000  0J       000  0J       000         0002611201701012462                    </v>
      </c>
    </row>
    <row r="446" spans="1:1" x14ac:dyDescent="0.25">
      <c r="A446" s="18" t="str">
        <f>CONCATENATE('Data E'!C$5,'Data E'!C$7,'Data S'!B448,'Data S'!A448,'Data S'!C448,'Data S'!D448,'Data S'!E448,'Data S'!F448,'Data S'!G448,'Data S'!H448,'Data S'!I448,'Data S'!J448,"J",'Data S'!K448,'Data S'!L448,'Data S'!M448,'Data S'!N448,"J",'Data S'!O448,'Data S'!P448,'Data S'!Q448,'Data S'!R448,"J",'Data S'!S448,'Data S'!T448,'Data S'!U448,'Data S'!V448,"J",'Data S'!W448,'Data S'!X448,'Data S'!Y448,'Data S'!Z448,'Data S'!AA448,'Data S'!AB448,'Data S'!AC448)</f>
        <v xml:space="preserve">11111111112020   443000000000442NOM443                   PRENOM443                01012441  0J       000  0J       000  0J       000  0J       000         0002611201701012463                    </v>
      </c>
    </row>
    <row r="447" spans="1:1" x14ac:dyDescent="0.25">
      <c r="A447" s="18" t="str">
        <f>CONCATENATE('Data E'!C$5,'Data E'!C$7,'Data S'!B449,'Data S'!A449,'Data S'!C449,'Data S'!D449,'Data S'!E449,'Data S'!F449,'Data S'!G449,'Data S'!H449,'Data S'!I449,'Data S'!J449,"J",'Data S'!K449,'Data S'!L449,'Data S'!M449,'Data S'!N449,"J",'Data S'!O449,'Data S'!P449,'Data S'!Q449,'Data S'!R449,"J",'Data S'!S449,'Data S'!T449,'Data S'!U449,'Data S'!V449,"J",'Data S'!W449,'Data S'!X449,'Data S'!Y449,'Data S'!Z449,'Data S'!AA449,'Data S'!AB449,'Data S'!AC449)</f>
        <v xml:space="preserve">11111111112020   444000000000443NOM444                   PRENOM444                01012442  0J       000  0J       000  0J       000  0J       000         0002611201701012464                    </v>
      </c>
    </row>
    <row r="448" spans="1:1" x14ac:dyDescent="0.25">
      <c r="A448" s="18" t="str">
        <f>CONCATENATE('Data E'!C$5,'Data E'!C$7,'Data S'!B450,'Data S'!A450,'Data S'!C450,'Data S'!D450,'Data S'!E450,'Data S'!F450,'Data S'!G450,'Data S'!H450,'Data S'!I450,'Data S'!J450,"J",'Data S'!K450,'Data S'!L450,'Data S'!M450,'Data S'!N450,"J",'Data S'!O450,'Data S'!P450,'Data S'!Q450,'Data S'!R450,"J",'Data S'!S450,'Data S'!T450,'Data S'!U450,'Data S'!V450,"J",'Data S'!W450,'Data S'!X450,'Data S'!Y450,'Data S'!Z450,'Data S'!AA450,'Data S'!AB450,'Data S'!AC450)</f>
        <v xml:space="preserve">11111111112020   445000000000444NOM445                   PRENOM445                01012443  0J       000  0J       000  0J       000  0J       000         0002611201701012465                    </v>
      </c>
    </row>
    <row r="449" spans="1:1" x14ac:dyDescent="0.25">
      <c r="A449" s="18" t="str">
        <f>CONCATENATE('Data E'!C$5,'Data E'!C$7,'Data S'!B451,'Data S'!A451,'Data S'!C451,'Data S'!D451,'Data S'!E451,'Data S'!F451,'Data S'!G451,'Data S'!H451,'Data S'!I451,'Data S'!J451,"J",'Data S'!K451,'Data S'!L451,'Data S'!M451,'Data S'!N451,"J",'Data S'!O451,'Data S'!P451,'Data S'!Q451,'Data S'!R451,"J",'Data S'!S451,'Data S'!T451,'Data S'!U451,'Data S'!V451,"J",'Data S'!W451,'Data S'!X451,'Data S'!Y451,'Data S'!Z451,'Data S'!AA451,'Data S'!AB451,'Data S'!AC451)</f>
        <v xml:space="preserve">11111111112020   446000000000445NOM446                   PRENOM446                01012444  0J       000  0J       000  0J       000  0J       000         0002611201701012466                    </v>
      </c>
    </row>
    <row r="450" spans="1:1" x14ac:dyDescent="0.25">
      <c r="A450" s="18" t="str">
        <f>CONCATENATE('Data E'!C$5,'Data E'!C$7,'Data S'!B452,'Data S'!A452,'Data S'!C452,'Data S'!D452,'Data S'!E452,'Data S'!F452,'Data S'!G452,'Data S'!H452,'Data S'!I452,'Data S'!J452,"J",'Data S'!K452,'Data S'!L452,'Data S'!M452,'Data S'!N452,"J",'Data S'!O452,'Data S'!P452,'Data S'!Q452,'Data S'!R452,"J",'Data S'!S452,'Data S'!T452,'Data S'!U452,'Data S'!V452,"J",'Data S'!W452,'Data S'!X452,'Data S'!Y452,'Data S'!Z452,'Data S'!AA452,'Data S'!AB452,'Data S'!AC452)</f>
        <v xml:space="preserve">11111111112020   447000000000446NOM447                   PRENOM447                01012445  0J       000  0J       000  0J       000  0J       000         0002611201701012467                    </v>
      </c>
    </row>
    <row r="451" spans="1:1" x14ac:dyDescent="0.25">
      <c r="A451" s="18" t="str">
        <f>CONCATENATE('Data E'!C$5,'Data E'!C$7,'Data S'!B453,'Data S'!A453,'Data S'!C453,'Data S'!D453,'Data S'!E453,'Data S'!F453,'Data S'!G453,'Data S'!H453,'Data S'!I453,'Data S'!J453,"J",'Data S'!K453,'Data S'!L453,'Data S'!M453,'Data S'!N453,"J",'Data S'!O453,'Data S'!P453,'Data S'!Q453,'Data S'!R453,"J",'Data S'!S453,'Data S'!T453,'Data S'!U453,'Data S'!V453,"J",'Data S'!W453,'Data S'!X453,'Data S'!Y453,'Data S'!Z453,'Data S'!AA453,'Data S'!AB453,'Data S'!AC453)</f>
        <v xml:space="preserve">11111111112020   448000000000447NOM448                   PRENOM448                01012446  0J       000  0J       000  0J       000  0J       000         0002611201701012468                    </v>
      </c>
    </row>
    <row r="452" spans="1:1" x14ac:dyDescent="0.25">
      <c r="A452" s="18" t="str">
        <f>CONCATENATE('Data E'!C$5,'Data E'!C$7,'Data S'!B454,'Data S'!A454,'Data S'!C454,'Data S'!D454,'Data S'!E454,'Data S'!F454,'Data S'!G454,'Data S'!H454,'Data S'!I454,'Data S'!J454,"J",'Data S'!K454,'Data S'!L454,'Data S'!M454,'Data S'!N454,"J",'Data S'!O454,'Data S'!P454,'Data S'!Q454,'Data S'!R454,"J",'Data S'!S454,'Data S'!T454,'Data S'!U454,'Data S'!V454,"J",'Data S'!W454,'Data S'!X454,'Data S'!Y454,'Data S'!Z454,'Data S'!AA454,'Data S'!AB454,'Data S'!AC454)</f>
        <v xml:space="preserve">11111111112020   449000000000448NOM449                   PRENOM449                01012447  0J       000  0J       000  0J       000  0J       000         0002611201701012469                    </v>
      </c>
    </row>
    <row r="453" spans="1:1" x14ac:dyDescent="0.25">
      <c r="A453" s="18" t="str">
        <f>CONCATENATE('Data E'!C$5,'Data E'!C$7,'Data S'!B455,'Data S'!A455,'Data S'!C455,'Data S'!D455,'Data S'!E455,'Data S'!F455,'Data S'!G455,'Data S'!H455,'Data S'!I455,'Data S'!J455,"J",'Data S'!K455,'Data S'!L455,'Data S'!M455,'Data S'!N455,"J",'Data S'!O455,'Data S'!P455,'Data S'!Q455,'Data S'!R455,"J",'Data S'!S455,'Data S'!T455,'Data S'!U455,'Data S'!V455,"J",'Data S'!W455,'Data S'!X455,'Data S'!Y455,'Data S'!Z455,'Data S'!AA455,'Data S'!AB455,'Data S'!AC455)</f>
        <v xml:space="preserve">11111111112020   450000000000449NOM450                   PRENOM450                01012448  0J       000  0J       000  0J       000  0J       000         0002611201701012470                    </v>
      </c>
    </row>
    <row r="454" spans="1:1" x14ac:dyDescent="0.25">
      <c r="A454" s="18" t="str">
        <f>CONCATENATE('Data E'!C$5,'Data E'!C$7,'Data S'!B456,'Data S'!A456,'Data S'!C456,'Data S'!D456,'Data S'!E456,'Data S'!F456,'Data S'!G456,'Data S'!H456,'Data S'!I456,'Data S'!J456,"J",'Data S'!K456,'Data S'!L456,'Data S'!M456,'Data S'!N456,"J",'Data S'!O456,'Data S'!P456,'Data S'!Q456,'Data S'!R456,"J",'Data S'!S456,'Data S'!T456,'Data S'!U456,'Data S'!V456,"J",'Data S'!W456,'Data S'!X456,'Data S'!Y456,'Data S'!Z456,'Data S'!AA456,'Data S'!AB456,'Data S'!AC456)</f>
        <v xml:space="preserve">11111111112020   451000000000450NOM451                   PRENOM451                01012449  0J       000  0J       000  0J       000  0J       000         0002611201701012471                    </v>
      </c>
    </row>
    <row r="455" spans="1:1" x14ac:dyDescent="0.25">
      <c r="A455" s="18" t="str">
        <f>CONCATENATE('Data E'!C$5,'Data E'!C$7,'Data S'!B457,'Data S'!A457,'Data S'!C457,'Data S'!D457,'Data S'!E457,'Data S'!F457,'Data S'!G457,'Data S'!H457,'Data S'!I457,'Data S'!J457,"J",'Data S'!K457,'Data S'!L457,'Data S'!M457,'Data S'!N457,"J",'Data S'!O457,'Data S'!P457,'Data S'!Q457,'Data S'!R457,"J",'Data S'!S457,'Data S'!T457,'Data S'!U457,'Data S'!V457,"J",'Data S'!W457,'Data S'!X457,'Data S'!Y457,'Data S'!Z457,'Data S'!AA457,'Data S'!AB457,'Data S'!AC457)</f>
        <v xml:space="preserve">11111111112020   452000000000451NOM452                   PRENOM452                01012450  0J       000  0J       000  0J       000  0J       000         0002611201701012472                    </v>
      </c>
    </row>
    <row r="456" spans="1:1" x14ac:dyDescent="0.25">
      <c r="A456" s="18" t="str">
        <f>CONCATENATE('Data E'!C$5,'Data E'!C$7,'Data S'!B458,'Data S'!A458,'Data S'!C458,'Data S'!D458,'Data S'!E458,'Data S'!F458,'Data S'!G458,'Data S'!H458,'Data S'!I458,'Data S'!J458,"J",'Data S'!K458,'Data S'!L458,'Data S'!M458,'Data S'!N458,"J",'Data S'!O458,'Data S'!P458,'Data S'!Q458,'Data S'!R458,"J",'Data S'!S458,'Data S'!T458,'Data S'!U458,'Data S'!V458,"J",'Data S'!W458,'Data S'!X458,'Data S'!Y458,'Data S'!Z458,'Data S'!AA458,'Data S'!AB458,'Data S'!AC458)</f>
        <v xml:space="preserve">11111111112020   453000000000452NOM453                   PRENOM453                01012451  0J       000  0J       000  0J       000  0J       000         0002611201701012473                    </v>
      </c>
    </row>
    <row r="457" spans="1:1" x14ac:dyDescent="0.25">
      <c r="A457" s="18" t="str">
        <f>CONCATENATE('Data E'!C$5,'Data E'!C$7,'Data S'!B459,'Data S'!A459,'Data S'!C459,'Data S'!D459,'Data S'!E459,'Data S'!F459,'Data S'!G459,'Data S'!H459,'Data S'!I459,'Data S'!J459,"J",'Data S'!K459,'Data S'!L459,'Data S'!M459,'Data S'!N459,"J",'Data S'!O459,'Data S'!P459,'Data S'!Q459,'Data S'!R459,"J",'Data S'!S459,'Data S'!T459,'Data S'!U459,'Data S'!V459,"J",'Data S'!W459,'Data S'!X459,'Data S'!Y459,'Data S'!Z459,'Data S'!AA459,'Data S'!AB459,'Data S'!AC459)</f>
        <v xml:space="preserve">11111111112020   454000000000453NOM454                   PRENOM454                01012452  0J       000  0J       000  0J       000  0J       000         0002611201701012474                    </v>
      </c>
    </row>
    <row r="458" spans="1:1" x14ac:dyDescent="0.25">
      <c r="A458" s="18" t="str">
        <f>CONCATENATE('Data E'!C$5,'Data E'!C$7,'Data S'!B460,'Data S'!A460,'Data S'!C460,'Data S'!D460,'Data S'!E460,'Data S'!F460,'Data S'!G460,'Data S'!H460,'Data S'!I460,'Data S'!J460,"J",'Data S'!K460,'Data S'!L460,'Data S'!M460,'Data S'!N460,"J",'Data S'!O460,'Data S'!P460,'Data S'!Q460,'Data S'!R460,"J",'Data S'!S460,'Data S'!T460,'Data S'!U460,'Data S'!V460,"J",'Data S'!W460,'Data S'!X460,'Data S'!Y460,'Data S'!Z460,'Data S'!AA460,'Data S'!AB460,'Data S'!AC460)</f>
        <v xml:space="preserve">11111111112020   455000000000454NOM455                   PRENOM455                01012453  0J       000  0J       000  0J       000  0J       000         0002611201701012475                    </v>
      </c>
    </row>
    <row r="459" spans="1:1" x14ac:dyDescent="0.25">
      <c r="A459" s="18" t="str">
        <f>CONCATENATE('Data E'!C$5,'Data E'!C$7,'Data S'!B461,'Data S'!A461,'Data S'!C461,'Data S'!D461,'Data S'!E461,'Data S'!F461,'Data S'!G461,'Data S'!H461,'Data S'!I461,'Data S'!J461,"J",'Data S'!K461,'Data S'!L461,'Data S'!M461,'Data S'!N461,"J",'Data S'!O461,'Data S'!P461,'Data S'!Q461,'Data S'!R461,"J",'Data S'!S461,'Data S'!T461,'Data S'!U461,'Data S'!V461,"J",'Data S'!W461,'Data S'!X461,'Data S'!Y461,'Data S'!Z461,'Data S'!AA461,'Data S'!AB461,'Data S'!AC461)</f>
        <v xml:space="preserve">11111111112020   456000000000455NOM456                   PRENOM456                01012454  0J       000  0J       000  0J       000  0J       000         0002611201701012476                    </v>
      </c>
    </row>
    <row r="460" spans="1:1" x14ac:dyDescent="0.25">
      <c r="A460" s="18" t="str">
        <f>CONCATENATE('Data E'!C$5,'Data E'!C$7,'Data S'!B462,'Data S'!A462,'Data S'!C462,'Data S'!D462,'Data S'!E462,'Data S'!F462,'Data S'!G462,'Data S'!H462,'Data S'!I462,'Data S'!J462,"J",'Data S'!K462,'Data S'!L462,'Data S'!M462,'Data S'!N462,"J",'Data S'!O462,'Data S'!P462,'Data S'!Q462,'Data S'!R462,"J",'Data S'!S462,'Data S'!T462,'Data S'!U462,'Data S'!V462,"J",'Data S'!W462,'Data S'!X462,'Data S'!Y462,'Data S'!Z462,'Data S'!AA462,'Data S'!AB462,'Data S'!AC462)</f>
        <v xml:space="preserve">11111111112020   457000000000456NOM457                   PRENOM457                01012455  0J       000  0J       000  0J       000  0J       000         0002611201701012477                    </v>
      </c>
    </row>
    <row r="461" spans="1:1" x14ac:dyDescent="0.25">
      <c r="A461" s="18" t="str">
        <f>CONCATENATE('Data E'!C$5,'Data E'!C$7,'Data S'!B463,'Data S'!A463,'Data S'!C463,'Data S'!D463,'Data S'!E463,'Data S'!F463,'Data S'!G463,'Data S'!H463,'Data S'!I463,'Data S'!J463,"J",'Data S'!K463,'Data S'!L463,'Data S'!M463,'Data S'!N463,"J",'Data S'!O463,'Data S'!P463,'Data S'!Q463,'Data S'!R463,"J",'Data S'!S463,'Data S'!T463,'Data S'!U463,'Data S'!V463,"J",'Data S'!W463,'Data S'!X463,'Data S'!Y463,'Data S'!Z463,'Data S'!AA463,'Data S'!AB463,'Data S'!AC463)</f>
        <v xml:space="preserve">11111111112020   458000000000457NOM458                   PRENOM458                01012456  0J       000  0J       000  0J       000  0J       000         0002611201701012478                    </v>
      </c>
    </row>
    <row r="462" spans="1:1" x14ac:dyDescent="0.25">
      <c r="A462" s="18" t="str">
        <f>CONCATENATE('Data E'!C$5,'Data E'!C$7,'Data S'!B464,'Data S'!A464,'Data S'!C464,'Data S'!D464,'Data S'!E464,'Data S'!F464,'Data S'!G464,'Data S'!H464,'Data S'!I464,'Data S'!J464,"J",'Data S'!K464,'Data S'!L464,'Data S'!M464,'Data S'!N464,"J",'Data S'!O464,'Data S'!P464,'Data S'!Q464,'Data S'!R464,"J",'Data S'!S464,'Data S'!T464,'Data S'!U464,'Data S'!V464,"J",'Data S'!W464,'Data S'!X464,'Data S'!Y464,'Data S'!Z464,'Data S'!AA464,'Data S'!AB464,'Data S'!AC464)</f>
        <v xml:space="preserve">11111111112020   459000000000458NOM459                   PRENOM459                01012457  0J       000  0J       000  0J       000  0J       000         0002611201701012479                    </v>
      </c>
    </row>
    <row r="463" spans="1:1" x14ac:dyDescent="0.25">
      <c r="A463" s="18" t="str">
        <f>CONCATENATE('Data E'!C$5,'Data E'!C$7,'Data S'!B465,'Data S'!A465,'Data S'!C465,'Data S'!D465,'Data S'!E465,'Data S'!F465,'Data S'!G465,'Data S'!H465,'Data S'!I465,'Data S'!J465,"J",'Data S'!K465,'Data S'!L465,'Data S'!M465,'Data S'!N465,"J",'Data S'!O465,'Data S'!P465,'Data S'!Q465,'Data S'!R465,"J",'Data S'!S465,'Data S'!T465,'Data S'!U465,'Data S'!V465,"J",'Data S'!W465,'Data S'!X465,'Data S'!Y465,'Data S'!Z465,'Data S'!AA465,'Data S'!AB465,'Data S'!AC465)</f>
        <v xml:space="preserve">11111111112020   460000000000459NOM460                   PRENOM460                01012458  0J       000  0J       000  0J       000  0J       000         0002611201701012480                    </v>
      </c>
    </row>
    <row r="464" spans="1:1" x14ac:dyDescent="0.25">
      <c r="A464" s="18" t="str">
        <f>CONCATENATE('Data E'!C$5,'Data E'!C$7,'Data S'!B466,'Data S'!A466,'Data S'!C466,'Data S'!D466,'Data S'!E466,'Data S'!F466,'Data S'!G466,'Data S'!H466,'Data S'!I466,'Data S'!J466,"J",'Data S'!K466,'Data S'!L466,'Data S'!M466,'Data S'!N466,"J",'Data S'!O466,'Data S'!P466,'Data S'!Q466,'Data S'!R466,"J",'Data S'!S466,'Data S'!T466,'Data S'!U466,'Data S'!V466,"J",'Data S'!W466,'Data S'!X466,'Data S'!Y466,'Data S'!Z466,'Data S'!AA466,'Data S'!AB466,'Data S'!AC466)</f>
        <v xml:space="preserve">11111111112020   461000000000460NOM461                   PRENOM461                01012459  0J       000  0J       000  0J       000  0J       000         0002611201701012481                    </v>
      </c>
    </row>
    <row r="465" spans="1:1" x14ac:dyDescent="0.25">
      <c r="A465" s="18" t="str">
        <f>CONCATENATE('Data E'!C$5,'Data E'!C$7,'Data S'!B467,'Data S'!A467,'Data S'!C467,'Data S'!D467,'Data S'!E467,'Data S'!F467,'Data S'!G467,'Data S'!H467,'Data S'!I467,'Data S'!J467,"J",'Data S'!K467,'Data S'!L467,'Data S'!M467,'Data S'!N467,"J",'Data S'!O467,'Data S'!P467,'Data S'!Q467,'Data S'!R467,"J",'Data S'!S467,'Data S'!T467,'Data S'!U467,'Data S'!V467,"J",'Data S'!W467,'Data S'!X467,'Data S'!Y467,'Data S'!Z467,'Data S'!AA467,'Data S'!AB467,'Data S'!AC467)</f>
        <v xml:space="preserve">11111111112020   462000000000461NOM462                   PRENOM462                01012460  0J       000  0J       000  0J       000  0J       000         0002611201701012482                    </v>
      </c>
    </row>
    <row r="466" spans="1:1" x14ac:dyDescent="0.25">
      <c r="A466" s="18" t="str">
        <f>CONCATENATE('Data E'!C$5,'Data E'!C$7,'Data S'!B468,'Data S'!A468,'Data S'!C468,'Data S'!D468,'Data S'!E468,'Data S'!F468,'Data S'!G468,'Data S'!H468,'Data S'!I468,'Data S'!J468,"J",'Data S'!K468,'Data S'!L468,'Data S'!M468,'Data S'!N468,"J",'Data S'!O468,'Data S'!P468,'Data S'!Q468,'Data S'!R468,"J",'Data S'!S468,'Data S'!T468,'Data S'!U468,'Data S'!V468,"J",'Data S'!W468,'Data S'!X468,'Data S'!Y468,'Data S'!Z468,'Data S'!AA468,'Data S'!AB468,'Data S'!AC468)</f>
        <v xml:space="preserve">11111111112020   463000000000462NOM463                   PRENOM463                01012461  0J       000  0J       000  0J       000  0J       000         0002611201701012483                    </v>
      </c>
    </row>
    <row r="467" spans="1:1" x14ac:dyDescent="0.25">
      <c r="A467" s="18" t="str">
        <f>CONCATENATE('Data E'!C$5,'Data E'!C$7,'Data S'!B469,'Data S'!A469,'Data S'!C469,'Data S'!D469,'Data S'!E469,'Data S'!F469,'Data S'!G469,'Data S'!H469,'Data S'!I469,'Data S'!J469,"J",'Data S'!K469,'Data S'!L469,'Data S'!M469,'Data S'!N469,"J",'Data S'!O469,'Data S'!P469,'Data S'!Q469,'Data S'!R469,"J",'Data S'!S469,'Data S'!T469,'Data S'!U469,'Data S'!V469,"J",'Data S'!W469,'Data S'!X469,'Data S'!Y469,'Data S'!Z469,'Data S'!AA469,'Data S'!AB469,'Data S'!AC469)</f>
        <v xml:space="preserve">11111111112020   464000000000463NOM464                   PRENOM464                01012462  0J       000  0J       000  0J       000  0J       000         0002611201701012484                    </v>
      </c>
    </row>
    <row r="468" spans="1:1" x14ac:dyDescent="0.25">
      <c r="A468" s="18" t="str">
        <f>CONCATENATE('Data E'!C$5,'Data E'!C$7,'Data S'!B470,'Data S'!A470,'Data S'!C470,'Data S'!D470,'Data S'!E470,'Data S'!F470,'Data S'!G470,'Data S'!H470,'Data S'!I470,'Data S'!J470,"J",'Data S'!K470,'Data S'!L470,'Data S'!M470,'Data S'!N470,"J",'Data S'!O470,'Data S'!P470,'Data S'!Q470,'Data S'!R470,"J",'Data S'!S470,'Data S'!T470,'Data S'!U470,'Data S'!V470,"J",'Data S'!W470,'Data S'!X470,'Data S'!Y470,'Data S'!Z470,'Data S'!AA470,'Data S'!AB470,'Data S'!AC470)</f>
        <v xml:space="preserve">11111111112020   465000000000464NOM465                   PRENOM465                01012463  0J       000  0J       000  0J       000  0J       000         0002611201701012485                    </v>
      </c>
    </row>
    <row r="469" spans="1:1" x14ac:dyDescent="0.25">
      <c r="A469" s="18" t="str">
        <f>CONCATENATE('Data E'!C$5,'Data E'!C$7,'Data S'!B471,'Data S'!A471,'Data S'!C471,'Data S'!D471,'Data S'!E471,'Data S'!F471,'Data S'!G471,'Data S'!H471,'Data S'!I471,'Data S'!J471,"J",'Data S'!K471,'Data S'!L471,'Data S'!M471,'Data S'!N471,"J",'Data S'!O471,'Data S'!P471,'Data S'!Q471,'Data S'!R471,"J",'Data S'!S471,'Data S'!T471,'Data S'!U471,'Data S'!V471,"J",'Data S'!W471,'Data S'!X471,'Data S'!Y471,'Data S'!Z471,'Data S'!AA471,'Data S'!AB471,'Data S'!AC471)</f>
        <v xml:space="preserve">11111111112020   466000000000465NOM466                   PRENOM466                01012464  0J       000  0J       000  0J       000  0J       000         0002611201701012486                    </v>
      </c>
    </row>
    <row r="470" spans="1:1" x14ac:dyDescent="0.25">
      <c r="A470" s="18" t="str">
        <f>CONCATENATE('Data E'!C$5,'Data E'!C$7,'Data S'!B472,'Data S'!A472,'Data S'!C472,'Data S'!D472,'Data S'!E472,'Data S'!F472,'Data S'!G472,'Data S'!H472,'Data S'!I472,'Data S'!J472,"J",'Data S'!K472,'Data S'!L472,'Data S'!M472,'Data S'!N472,"J",'Data S'!O472,'Data S'!P472,'Data S'!Q472,'Data S'!R472,"J",'Data S'!S472,'Data S'!T472,'Data S'!U472,'Data S'!V472,"J",'Data S'!W472,'Data S'!X472,'Data S'!Y472,'Data S'!Z472,'Data S'!AA472,'Data S'!AB472,'Data S'!AC472)</f>
        <v xml:space="preserve">11111111112020   467000000000466NOM467                   PRENOM467                01012465  0J       000  0J       000  0J       000  0J       000         0002611201701012487                    </v>
      </c>
    </row>
    <row r="471" spans="1:1" x14ac:dyDescent="0.25">
      <c r="A471" s="18" t="str">
        <f>CONCATENATE('Data E'!C$5,'Data E'!C$7,'Data S'!B473,'Data S'!A473,'Data S'!C473,'Data S'!D473,'Data S'!E473,'Data S'!F473,'Data S'!G473,'Data S'!H473,'Data S'!I473,'Data S'!J473,"J",'Data S'!K473,'Data S'!L473,'Data S'!M473,'Data S'!N473,"J",'Data S'!O473,'Data S'!P473,'Data S'!Q473,'Data S'!R473,"J",'Data S'!S473,'Data S'!T473,'Data S'!U473,'Data S'!V473,"J",'Data S'!W473,'Data S'!X473,'Data S'!Y473,'Data S'!Z473,'Data S'!AA473,'Data S'!AB473,'Data S'!AC473)</f>
        <v xml:space="preserve">11111111112020   468000000000467NOM468                   PRENOM468                01012466  0J       000  0J       000  0J       000  0J       000         0002611201701012488                    </v>
      </c>
    </row>
    <row r="472" spans="1:1" x14ac:dyDescent="0.25">
      <c r="A472" s="18" t="str">
        <f>CONCATENATE('Data E'!C$5,'Data E'!C$7,'Data S'!B474,'Data S'!A474,'Data S'!C474,'Data S'!D474,'Data S'!E474,'Data S'!F474,'Data S'!G474,'Data S'!H474,'Data S'!I474,'Data S'!J474,"J",'Data S'!K474,'Data S'!L474,'Data S'!M474,'Data S'!N474,"J",'Data S'!O474,'Data S'!P474,'Data S'!Q474,'Data S'!R474,"J",'Data S'!S474,'Data S'!T474,'Data S'!U474,'Data S'!V474,"J",'Data S'!W474,'Data S'!X474,'Data S'!Y474,'Data S'!Z474,'Data S'!AA474,'Data S'!AB474,'Data S'!AC474)</f>
        <v xml:space="preserve">11111111112020   469000000000468NOM469                   PRENOM469                01012467  0J       000  0J       000  0J       000  0J       000         0002611201701012489                    </v>
      </c>
    </row>
    <row r="473" spans="1:1" x14ac:dyDescent="0.25">
      <c r="A473" s="18" t="str">
        <f>CONCATENATE('Data E'!C$5,'Data E'!C$7,'Data S'!B475,'Data S'!A475,'Data S'!C475,'Data S'!D475,'Data S'!E475,'Data S'!F475,'Data S'!G475,'Data S'!H475,'Data S'!I475,'Data S'!J475,"J",'Data S'!K475,'Data S'!L475,'Data S'!M475,'Data S'!N475,"J",'Data S'!O475,'Data S'!P475,'Data S'!Q475,'Data S'!R475,"J",'Data S'!S475,'Data S'!T475,'Data S'!U475,'Data S'!V475,"J",'Data S'!W475,'Data S'!X475,'Data S'!Y475,'Data S'!Z475,'Data S'!AA475,'Data S'!AB475,'Data S'!AC475)</f>
        <v xml:space="preserve">11111111112020   470000000000469NOM470                   PRENOM470                01012468  0J       000  0J       000  0J       000  0J       000         0002611201701012490                    </v>
      </c>
    </row>
    <row r="474" spans="1:1" x14ac:dyDescent="0.25">
      <c r="A474" s="18" t="str">
        <f>CONCATENATE('Data E'!C$5,'Data E'!C$7,'Data S'!B476,'Data S'!A476,'Data S'!C476,'Data S'!D476,'Data S'!E476,'Data S'!F476,'Data S'!G476,'Data S'!H476,'Data S'!I476,'Data S'!J476,"J",'Data S'!K476,'Data S'!L476,'Data S'!M476,'Data S'!N476,"J",'Data S'!O476,'Data S'!P476,'Data S'!Q476,'Data S'!R476,"J",'Data S'!S476,'Data S'!T476,'Data S'!U476,'Data S'!V476,"J",'Data S'!W476,'Data S'!X476,'Data S'!Y476,'Data S'!Z476,'Data S'!AA476,'Data S'!AB476,'Data S'!AC476)</f>
        <v xml:space="preserve">11111111112020   471000000000470NOM471                   PRENOM471                01012469  0J       000  0J       000  0J       000  0J       000         0002611201701012491                    </v>
      </c>
    </row>
    <row r="475" spans="1:1" x14ac:dyDescent="0.25">
      <c r="A475" s="18" t="str">
        <f>CONCATENATE('Data E'!C$5,'Data E'!C$7,'Data S'!B477,'Data S'!A477,'Data S'!C477,'Data S'!D477,'Data S'!E477,'Data S'!F477,'Data S'!G477,'Data S'!H477,'Data S'!I477,'Data S'!J477,"J",'Data S'!K477,'Data S'!L477,'Data S'!M477,'Data S'!N477,"J",'Data S'!O477,'Data S'!P477,'Data S'!Q477,'Data S'!R477,"J",'Data S'!S477,'Data S'!T477,'Data S'!U477,'Data S'!V477,"J",'Data S'!W477,'Data S'!X477,'Data S'!Y477,'Data S'!Z477,'Data S'!AA477,'Data S'!AB477,'Data S'!AC477)</f>
        <v xml:space="preserve">11111111112020   472000000000471NOM472                   PRENOM472                01012470  0J       000  0J       000  0J       000  0J       000         0002611201701012492                    </v>
      </c>
    </row>
    <row r="476" spans="1:1" x14ac:dyDescent="0.25">
      <c r="A476" s="18" t="str">
        <f>CONCATENATE('Data E'!C$5,'Data E'!C$7,'Data S'!B478,'Data S'!A478,'Data S'!C478,'Data S'!D478,'Data S'!E478,'Data S'!F478,'Data S'!G478,'Data S'!H478,'Data S'!I478,'Data S'!J478,"J",'Data S'!K478,'Data S'!L478,'Data S'!M478,'Data S'!N478,"J",'Data S'!O478,'Data S'!P478,'Data S'!Q478,'Data S'!R478,"J",'Data S'!S478,'Data S'!T478,'Data S'!U478,'Data S'!V478,"J",'Data S'!W478,'Data S'!X478,'Data S'!Y478,'Data S'!Z478,'Data S'!AA478,'Data S'!AB478,'Data S'!AC478)</f>
        <v xml:space="preserve">11111111112020   473000000000472NOM473                   PRENOM473                01012471  0J       000  0J       000  0J       000  0J       000         0002611201701012493                    </v>
      </c>
    </row>
    <row r="477" spans="1:1" x14ac:dyDescent="0.25">
      <c r="A477" s="18" t="str">
        <f>CONCATENATE('Data E'!C$5,'Data E'!C$7,'Data S'!B479,'Data S'!A479,'Data S'!C479,'Data S'!D479,'Data S'!E479,'Data S'!F479,'Data S'!G479,'Data S'!H479,'Data S'!I479,'Data S'!J479,"J",'Data S'!K479,'Data S'!L479,'Data S'!M479,'Data S'!N479,"J",'Data S'!O479,'Data S'!P479,'Data S'!Q479,'Data S'!R479,"J",'Data S'!S479,'Data S'!T479,'Data S'!U479,'Data S'!V479,"J",'Data S'!W479,'Data S'!X479,'Data S'!Y479,'Data S'!Z479,'Data S'!AA479,'Data S'!AB479,'Data S'!AC479)</f>
        <v xml:space="preserve">11111111112020   474000000000473NOM474                   PRENOM474                01012472  0J       000  0J       000  0J       000  0J       000         0002611201701012494                    </v>
      </c>
    </row>
    <row r="478" spans="1:1" x14ac:dyDescent="0.25">
      <c r="A478" s="18" t="str">
        <f>CONCATENATE('Data E'!C$5,'Data E'!C$7,'Data S'!B480,'Data S'!A480,'Data S'!C480,'Data S'!D480,'Data S'!E480,'Data S'!F480,'Data S'!G480,'Data S'!H480,'Data S'!I480,'Data S'!J480,"J",'Data S'!K480,'Data S'!L480,'Data S'!M480,'Data S'!N480,"J",'Data S'!O480,'Data S'!P480,'Data S'!Q480,'Data S'!R480,"J",'Data S'!S480,'Data S'!T480,'Data S'!U480,'Data S'!V480,"J",'Data S'!W480,'Data S'!X480,'Data S'!Y480,'Data S'!Z480,'Data S'!AA480,'Data S'!AB480,'Data S'!AC480)</f>
        <v xml:space="preserve">11111111112020   475000000000474NOM475                   PRENOM475                01012473  0J       000  0J       000  0J       000  0J       000         0002611201701012495                    </v>
      </c>
    </row>
    <row r="479" spans="1:1" x14ac:dyDescent="0.25">
      <c r="A479" s="18" t="str">
        <f>CONCATENATE('Data E'!C$5,'Data E'!C$7,'Data S'!B481,'Data S'!A481,'Data S'!C481,'Data S'!D481,'Data S'!E481,'Data S'!F481,'Data S'!G481,'Data S'!H481,'Data S'!I481,'Data S'!J481,"J",'Data S'!K481,'Data S'!L481,'Data S'!M481,'Data S'!N481,"J",'Data S'!O481,'Data S'!P481,'Data S'!Q481,'Data S'!R481,"J",'Data S'!S481,'Data S'!T481,'Data S'!U481,'Data S'!V481,"J",'Data S'!W481,'Data S'!X481,'Data S'!Y481,'Data S'!Z481,'Data S'!AA481,'Data S'!AB481,'Data S'!AC481)</f>
        <v xml:space="preserve">11111111112020   476000000000475NOM476                   PRENOM476                01012474  0J       000  0J       000  0J       000  0J       000         0002611201701012496                    </v>
      </c>
    </row>
    <row r="480" spans="1:1" x14ac:dyDescent="0.25">
      <c r="A480" s="18" t="str">
        <f>CONCATENATE('Data E'!C$5,'Data E'!C$7,'Data S'!B482,'Data S'!A482,'Data S'!C482,'Data S'!D482,'Data S'!E482,'Data S'!F482,'Data S'!G482,'Data S'!H482,'Data S'!I482,'Data S'!J482,"J",'Data S'!K482,'Data S'!L482,'Data S'!M482,'Data S'!N482,"J",'Data S'!O482,'Data S'!P482,'Data S'!Q482,'Data S'!R482,"J",'Data S'!S482,'Data S'!T482,'Data S'!U482,'Data S'!V482,"J",'Data S'!W482,'Data S'!X482,'Data S'!Y482,'Data S'!Z482,'Data S'!AA482,'Data S'!AB482,'Data S'!AC482)</f>
        <v xml:space="preserve">11111111112020   477000000000476NOM477                   PRENOM477                01012475  0J       000  0J       000  0J       000  0J       000         0002611201701012497                    </v>
      </c>
    </row>
    <row r="481" spans="1:1" x14ac:dyDescent="0.25">
      <c r="A481" s="18" t="str">
        <f>CONCATENATE('Data E'!C$5,'Data E'!C$7,'Data S'!B483,'Data S'!A483,'Data S'!C483,'Data S'!D483,'Data S'!E483,'Data S'!F483,'Data S'!G483,'Data S'!H483,'Data S'!I483,'Data S'!J483,"J",'Data S'!K483,'Data S'!L483,'Data S'!M483,'Data S'!N483,"J",'Data S'!O483,'Data S'!P483,'Data S'!Q483,'Data S'!R483,"J",'Data S'!S483,'Data S'!T483,'Data S'!U483,'Data S'!V483,"J",'Data S'!W483,'Data S'!X483,'Data S'!Y483,'Data S'!Z483,'Data S'!AA483,'Data S'!AB483,'Data S'!AC483)</f>
        <v xml:space="preserve">11111111112020   478000000000477NOM478                   PRENOM478                01012476  0J       000  0J       000  0J       000  0J       000         0002611201701012498                    </v>
      </c>
    </row>
    <row r="482" spans="1:1" x14ac:dyDescent="0.25">
      <c r="A482" s="18" t="str">
        <f>CONCATENATE('Data E'!C$5,'Data E'!C$7,'Data S'!B484,'Data S'!A484,'Data S'!C484,'Data S'!D484,'Data S'!E484,'Data S'!F484,'Data S'!G484,'Data S'!H484,'Data S'!I484,'Data S'!J484,"J",'Data S'!K484,'Data S'!L484,'Data S'!M484,'Data S'!N484,"J",'Data S'!O484,'Data S'!P484,'Data S'!Q484,'Data S'!R484,"J",'Data S'!S484,'Data S'!T484,'Data S'!U484,'Data S'!V484,"J",'Data S'!W484,'Data S'!X484,'Data S'!Y484,'Data S'!Z484,'Data S'!AA484,'Data S'!AB484,'Data S'!AC484)</f>
        <v xml:space="preserve">11111111112020   479000000000478NOM479                   PRENOM479                01012477  0J       000  0J       000  0J       000  0J       000         0002611201701012499                    </v>
      </c>
    </row>
    <row r="483" spans="1:1" x14ac:dyDescent="0.25">
      <c r="A483" s="18" t="str">
        <f>CONCATENATE('Data E'!C$5,'Data E'!C$7,'Data S'!B485,'Data S'!A485,'Data S'!C485,'Data S'!D485,'Data S'!E485,'Data S'!F485,'Data S'!G485,'Data S'!H485,'Data S'!I485,'Data S'!J485,"J",'Data S'!K485,'Data S'!L485,'Data S'!M485,'Data S'!N485,"J",'Data S'!O485,'Data S'!P485,'Data S'!Q485,'Data S'!R485,"J",'Data S'!S485,'Data S'!T485,'Data S'!U485,'Data S'!V485,"J",'Data S'!W485,'Data S'!X485,'Data S'!Y485,'Data S'!Z485,'Data S'!AA485,'Data S'!AB485,'Data S'!AC485)</f>
        <v xml:space="preserve">11111111112020   480000000000479NOM480                   PRENOM480                01012478  0J       000  0J       000  0J       000  0J       000         0002611201701012500                    </v>
      </c>
    </row>
    <row r="484" spans="1:1" x14ac:dyDescent="0.25">
      <c r="A484" s="18" t="str">
        <f>CONCATENATE('Data E'!C$5,'Data E'!C$7,'Data S'!B486,'Data S'!A486,'Data S'!C486,'Data S'!D486,'Data S'!E486,'Data S'!F486,'Data S'!G486,'Data S'!H486,'Data S'!I486,'Data S'!J486,"J",'Data S'!K486,'Data S'!L486,'Data S'!M486,'Data S'!N486,"J",'Data S'!O486,'Data S'!P486,'Data S'!Q486,'Data S'!R486,"J",'Data S'!S486,'Data S'!T486,'Data S'!U486,'Data S'!V486,"J",'Data S'!W486,'Data S'!X486,'Data S'!Y486,'Data S'!Z486,'Data S'!AA486,'Data S'!AB486,'Data S'!AC486)</f>
        <v xml:space="preserve">11111111112020   481000000000480NOM481                   PRENOM481                01012479  0J       000  0J       000  0J       000  0J       000         0002611201701012501                    </v>
      </c>
    </row>
    <row r="485" spans="1:1" x14ac:dyDescent="0.25">
      <c r="A485" s="18" t="str">
        <f>CONCATENATE('Data E'!C$5,'Data E'!C$7,'Data S'!B487,'Data S'!A487,'Data S'!C487,'Data S'!D487,'Data S'!E487,'Data S'!F487,'Data S'!G487,'Data S'!H487,'Data S'!I487,'Data S'!J487,"J",'Data S'!K487,'Data S'!L487,'Data S'!M487,'Data S'!N487,"J",'Data S'!O487,'Data S'!P487,'Data S'!Q487,'Data S'!R487,"J",'Data S'!S487,'Data S'!T487,'Data S'!U487,'Data S'!V487,"J",'Data S'!W487,'Data S'!X487,'Data S'!Y487,'Data S'!Z487,'Data S'!AA487,'Data S'!AB487,'Data S'!AC487)</f>
        <v xml:space="preserve">11111111112020   482000000000481NOM482                   PRENOM482                01012480  0J       000  0J       000  0J       000  0J       000         0002611201701012502                    </v>
      </c>
    </row>
    <row r="486" spans="1:1" x14ac:dyDescent="0.25">
      <c r="A486" s="18" t="str">
        <f>CONCATENATE('Data E'!C$5,'Data E'!C$7,'Data S'!B488,'Data S'!A488,'Data S'!C488,'Data S'!D488,'Data S'!E488,'Data S'!F488,'Data S'!G488,'Data S'!H488,'Data S'!I488,'Data S'!J488,"J",'Data S'!K488,'Data S'!L488,'Data S'!M488,'Data S'!N488,"J",'Data S'!O488,'Data S'!P488,'Data S'!Q488,'Data S'!R488,"J",'Data S'!S488,'Data S'!T488,'Data S'!U488,'Data S'!V488,"J",'Data S'!W488,'Data S'!X488,'Data S'!Y488,'Data S'!Z488,'Data S'!AA488,'Data S'!AB488,'Data S'!AC488)</f>
        <v xml:space="preserve">11111111112020   483000000000482NOM483                   PRENOM483                01012481  0J       000  0J       000  0J       000  0J       000         0002611201701012503                    </v>
      </c>
    </row>
    <row r="487" spans="1:1" x14ac:dyDescent="0.25">
      <c r="A487" s="18" t="str">
        <f>CONCATENATE('Data E'!C$5,'Data E'!C$7,'Data S'!B489,'Data S'!A489,'Data S'!C489,'Data S'!D489,'Data S'!E489,'Data S'!F489,'Data S'!G489,'Data S'!H489,'Data S'!I489,'Data S'!J489,"J",'Data S'!K489,'Data S'!L489,'Data S'!M489,'Data S'!N489,"J",'Data S'!O489,'Data S'!P489,'Data S'!Q489,'Data S'!R489,"J",'Data S'!S489,'Data S'!T489,'Data S'!U489,'Data S'!V489,"J",'Data S'!W489,'Data S'!X489,'Data S'!Y489,'Data S'!Z489,'Data S'!AA489,'Data S'!AB489,'Data S'!AC489)</f>
        <v xml:space="preserve">11111111112020   484000000000483NOM484                   PRENOM484                01012482  0J       000  0J       000  0J       000  0J       000         0002611201701012504                    </v>
      </c>
    </row>
    <row r="488" spans="1:1" x14ac:dyDescent="0.25">
      <c r="A488" s="18" t="str">
        <f>CONCATENATE('Data E'!C$5,'Data E'!C$7,'Data S'!B490,'Data S'!A490,'Data S'!C490,'Data S'!D490,'Data S'!E490,'Data S'!F490,'Data S'!G490,'Data S'!H490,'Data S'!I490,'Data S'!J490,"J",'Data S'!K490,'Data S'!L490,'Data S'!M490,'Data S'!N490,"J",'Data S'!O490,'Data S'!P490,'Data S'!Q490,'Data S'!R490,"J",'Data S'!S490,'Data S'!T490,'Data S'!U490,'Data S'!V490,"J",'Data S'!W490,'Data S'!X490,'Data S'!Y490,'Data S'!Z490,'Data S'!AA490,'Data S'!AB490,'Data S'!AC490)</f>
        <v xml:space="preserve">11111111112020   485000000000484NOM485                   PRENOM485                01012483  0J       000  0J       000  0J       000  0J       000         0002611201701012505                    </v>
      </c>
    </row>
    <row r="489" spans="1:1" x14ac:dyDescent="0.25">
      <c r="A489" s="18" t="str">
        <f>CONCATENATE('Data E'!C$5,'Data E'!C$7,'Data S'!B491,'Data S'!A491,'Data S'!C491,'Data S'!D491,'Data S'!E491,'Data S'!F491,'Data S'!G491,'Data S'!H491,'Data S'!I491,'Data S'!J491,"J",'Data S'!K491,'Data S'!L491,'Data S'!M491,'Data S'!N491,"J",'Data S'!O491,'Data S'!P491,'Data S'!Q491,'Data S'!R491,"J",'Data S'!S491,'Data S'!T491,'Data S'!U491,'Data S'!V491,"J",'Data S'!W491,'Data S'!X491,'Data S'!Y491,'Data S'!Z491,'Data S'!AA491,'Data S'!AB491,'Data S'!AC491)</f>
        <v xml:space="preserve">11111111112020   486000000000485NOM486                   PRENOM486                01012484  0J       000  0J       000  0J       000  0J       000         0002611201701012506                    </v>
      </c>
    </row>
    <row r="490" spans="1:1" x14ac:dyDescent="0.25">
      <c r="A490" s="18" t="str">
        <f>CONCATENATE('Data E'!C$5,'Data E'!C$7,'Data S'!B492,'Data S'!A492,'Data S'!C492,'Data S'!D492,'Data S'!E492,'Data S'!F492,'Data S'!G492,'Data S'!H492,'Data S'!I492,'Data S'!J492,"J",'Data S'!K492,'Data S'!L492,'Data S'!M492,'Data S'!N492,"J",'Data S'!O492,'Data S'!P492,'Data S'!Q492,'Data S'!R492,"J",'Data S'!S492,'Data S'!T492,'Data S'!U492,'Data S'!V492,"J",'Data S'!W492,'Data S'!X492,'Data S'!Y492,'Data S'!Z492,'Data S'!AA492,'Data S'!AB492,'Data S'!AC492)</f>
        <v xml:space="preserve">11111111112020   487000000000486NOM487                   PRENOM487                01012485  0J       000  0J       000  0J       000  0J       000         0002611201701012507                    </v>
      </c>
    </row>
    <row r="491" spans="1:1" x14ac:dyDescent="0.25">
      <c r="A491" s="18" t="str">
        <f>CONCATENATE('Data E'!C$5,'Data E'!C$7,'Data S'!B493,'Data S'!A493,'Data S'!C493,'Data S'!D493,'Data S'!E493,'Data S'!F493,'Data S'!G493,'Data S'!H493,'Data S'!I493,'Data S'!J493,"J",'Data S'!K493,'Data S'!L493,'Data S'!M493,'Data S'!N493,"J",'Data S'!O493,'Data S'!P493,'Data S'!Q493,'Data S'!R493,"J",'Data S'!S493,'Data S'!T493,'Data S'!U493,'Data S'!V493,"J",'Data S'!W493,'Data S'!X493,'Data S'!Y493,'Data S'!Z493,'Data S'!AA493,'Data S'!AB493,'Data S'!AC493)</f>
        <v xml:space="preserve">11111111112020   488000000000487NOM488                   PRENOM488                01012486  0J       000  0J       000  0J       000  0J       000         0002611201701012508                    </v>
      </c>
    </row>
    <row r="492" spans="1:1" x14ac:dyDescent="0.25">
      <c r="A492" s="18" t="str">
        <f>CONCATENATE('Data E'!C$5,'Data E'!C$7,'Data S'!B494,'Data S'!A494,'Data S'!C494,'Data S'!D494,'Data S'!E494,'Data S'!F494,'Data S'!G494,'Data S'!H494,'Data S'!I494,'Data S'!J494,"J",'Data S'!K494,'Data S'!L494,'Data S'!M494,'Data S'!N494,"J",'Data S'!O494,'Data S'!P494,'Data S'!Q494,'Data S'!R494,"J",'Data S'!S494,'Data S'!T494,'Data S'!U494,'Data S'!V494,"J",'Data S'!W494,'Data S'!X494,'Data S'!Y494,'Data S'!Z494,'Data S'!AA494,'Data S'!AB494,'Data S'!AC494)</f>
        <v xml:space="preserve">11111111112020   489000000000488NOM489                   PRENOM489                01012487  0J       000  0J       000  0J       000  0J       000         0002611201701012509                    </v>
      </c>
    </row>
    <row r="493" spans="1:1" x14ac:dyDescent="0.25">
      <c r="A493" s="18" t="str">
        <f>CONCATENATE('Data E'!C$5,'Data E'!C$7,'Data S'!B495,'Data S'!A495,'Data S'!C495,'Data S'!D495,'Data S'!E495,'Data S'!F495,'Data S'!G495,'Data S'!H495,'Data S'!I495,'Data S'!J495,"J",'Data S'!K495,'Data S'!L495,'Data S'!M495,'Data S'!N495,"J",'Data S'!O495,'Data S'!P495,'Data S'!Q495,'Data S'!R495,"J",'Data S'!S495,'Data S'!T495,'Data S'!U495,'Data S'!V495,"J",'Data S'!W495,'Data S'!X495,'Data S'!Y495,'Data S'!Z495,'Data S'!AA495,'Data S'!AB495,'Data S'!AC495)</f>
        <v xml:space="preserve">11111111112020   490000000000489NOM490                   PRENOM490                01012488  0J       000  0J       000  0J       000  0J       000         0002611201701012510                    </v>
      </c>
    </row>
    <row r="494" spans="1:1" x14ac:dyDescent="0.25">
      <c r="A494" s="18" t="str">
        <f>CONCATENATE('Data E'!C$5,'Data E'!C$7,'Data S'!B496,'Data S'!A496,'Data S'!C496,'Data S'!D496,'Data S'!E496,'Data S'!F496,'Data S'!G496,'Data S'!H496,'Data S'!I496,'Data S'!J496,"J",'Data S'!K496,'Data S'!L496,'Data S'!M496,'Data S'!N496,"J",'Data S'!O496,'Data S'!P496,'Data S'!Q496,'Data S'!R496,"J",'Data S'!S496,'Data S'!T496,'Data S'!U496,'Data S'!V496,"J",'Data S'!W496,'Data S'!X496,'Data S'!Y496,'Data S'!Z496,'Data S'!AA496,'Data S'!AB496,'Data S'!AC496)</f>
        <v xml:space="preserve">11111111112020   491000000000490NOM491                   PRENOM491                01012489  0J       000  0J       000  0J       000  0J       000         0002611201701012511                    </v>
      </c>
    </row>
    <row r="495" spans="1:1" x14ac:dyDescent="0.25">
      <c r="A495" s="18" t="str">
        <f>CONCATENATE('Data E'!C$5,'Data E'!C$7,'Data S'!B497,'Data S'!A497,'Data S'!C497,'Data S'!D497,'Data S'!E497,'Data S'!F497,'Data S'!G497,'Data S'!H497,'Data S'!I497,'Data S'!J497,"J",'Data S'!K497,'Data S'!L497,'Data S'!M497,'Data S'!N497,"J",'Data S'!O497,'Data S'!P497,'Data S'!Q497,'Data S'!R497,"J",'Data S'!S497,'Data S'!T497,'Data S'!U497,'Data S'!V497,"J",'Data S'!W497,'Data S'!X497,'Data S'!Y497,'Data S'!Z497,'Data S'!AA497,'Data S'!AB497,'Data S'!AC497)</f>
        <v xml:space="preserve">11111111112020   492000000000491NOM492                   PRENOM492                01012490  0J       000  0J       000  0J       000  0J       000         0002611201701012512                    </v>
      </c>
    </row>
    <row r="496" spans="1:1" x14ac:dyDescent="0.25">
      <c r="A496" s="18" t="str">
        <f>CONCATENATE('Data E'!C$5,'Data E'!C$7,'Data S'!B498,'Data S'!A498,'Data S'!C498,'Data S'!D498,'Data S'!E498,'Data S'!F498,'Data S'!G498,'Data S'!H498,'Data S'!I498,'Data S'!J498,"J",'Data S'!K498,'Data S'!L498,'Data S'!M498,'Data S'!N498,"J",'Data S'!O498,'Data S'!P498,'Data S'!Q498,'Data S'!R498,"J",'Data S'!S498,'Data S'!T498,'Data S'!U498,'Data S'!V498,"J",'Data S'!W498,'Data S'!X498,'Data S'!Y498,'Data S'!Z498,'Data S'!AA498,'Data S'!AB498,'Data S'!AC498)</f>
        <v xml:space="preserve">11111111112020   493000000000492NOM493                   PRENOM493                01012491  0J       000  0J       000  0J       000  0J       000         0002611201701012513                    </v>
      </c>
    </row>
    <row r="497" spans="1:1" x14ac:dyDescent="0.25">
      <c r="A497" s="18" t="str">
        <f>CONCATENATE('Data E'!C$5,'Data E'!C$7,'Data S'!B499,'Data S'!A499,'Data S'!C499,'Data S'!D499,'Data S'!E499,'Data S'!F499,'Data S'!G499,'Data S'!H499,'Data S'!I499,'Data S'!J499,"J",'Data S'!K499,'Data S'!L499,'Data S'!M499,'Data S'!N499,"J",'Data S'!O499,'Data S'!P499,'Data S'!Q499,'Data S'!R499,"J",'Data S'!S499,'Data S'!T499,'Data S'!U499,'Data S'!V499,"J",'Data S'!W499,'Data S'!X499,'Data S'!Y499,'Data S'!Z499,'Data S'!AA499,'Data S'!AB499,'Data S'!AC499)</f>
        <v xml:space="preserve">11111111112020   494000000000493NOM494                   PRENOM494                01012492  0J       000  0J       000  0J       000  0J       000         0002611201701012514                    </v>
      </c>
    </row>
    <row r="498" spans="1:1" x14ac:dyDescent="0.25">
      <c r="A498" s="18" t="str">
        <f>CONCATENATE('Data E'!C$5,'Data E'!C$7,'Data S'!B500,'Data S'!A500,'Data S'!C500,'Data S'!D500,'Data S'!E500,'Data S'!F500,'Data S'!G500,'Data S'!H500,'Data S'!I500,'Data S'!J500,"J",'Data S'!K500,'Data S'!L500,'Data S'!M500,'Data S'!N500,"J",'Data S'!O500,'Data S'!P500,'Data S'!Q500,'Data S'!R500,"J",'Data S'!S500,'Data S'!T500,'Data S'!U500,'Data S'!V500,"J",'Data S'!W500,'Data S'!X500,'Data S'!Y500,'Data S'!Z500,'Data S'!AA500,'Data S'!AB500,'Data S'!AC500)</f>
        <v xml:space="preserve">11111111112020   495000000000494NOM495                   PRENOM495                01012493  0J       000  0J       000  0J       000  0J       000         0002611201701012515                    </v>
      </c>
    </row>
    <row r="499" spans="1:1" x14ac:dyDescent="0.25">
      <c r="A499" s="18" t="str">
        <f>CONCATENATE('Data E'!C$5,'Data E'!C$7,'Data S'!B501,'Data S'!A501,'Data S'!C501,'Data S'!D501,'Data S'!E501,'Data S'!F501,'Data S'!G501,'Data S'!H501,'Data S'!I501,'Data S'!J501,"J",'Data S'!K501,'Data S'!L501,'Data S'!M501,'Data S'!N501,"J",'Data S'!O501,'Data S'!P501,'Data S'!Q501,'Data S'!R501,"J",'Data S'!S501,'Data S'!T501,'Data S'!U501,'Data S'!V501,"J",'Data S'!W501,'Data S'!X501,'Data S'!Y501,'Data S'!Z501,'Data S'!AA501,'Data S'!AB501,'Data S'!AC501)</f>
        <v xml:space="preserve">11111111112020   496000000000495NOM496                   PRENOM496                01012494  0J       000  0J       000  0J       000  0J       000         0002611201701012516                    </v>
      </c>
    </row>
    <row r="500" spans="1:1" x14ac:dyDescent="0.25">
      <c r="A500" s="18" t="str">
        <f>CONCATENATE('Data E'!C$5,'Data E'!C$7,'Data S'!B502,'Data S'!A502,'Data S'!C502,'Data S'!D502,'Data S'!E502,'Data S'!F502,'Data S'!G502,'Data S'!H502,'Data S'!I502,'Data S'!J502,"J",'Data S'!K502,'Data S'!L502,'Data S'!M502,'Data S'!N502,"J",'Data S'!O502,'Data S'!P502,'Data S'!Q502,'Data S'!R502,"J",'Data S'!S502,'Data S'!T502,'Data S'!U502,'Data S'!V502,"J",'Data S'!W502,'Data S'!X502,'Data S'!Y502,'Data S'!Z502,'Data S'!AA502,'Data S'!AB502,'Data S'!AC502)</f>
        <v xml:space="preserve">11111111112020   497000000000496NOM497                   PRENOM497                01012495  0J       000  0J       000  0J       000  0J       000         0002611201701012517                    </v>
      </c>
    </row>
    <row r="501" spans="1:1" x14ac:dyDescent="0.25">
      <c r="A501" s="18" t="str">
        <f>CONCATENATE('Data E'!C$5,'Data E'!C$7,'Data S'!B503,'Data S'!A503,'Data S'!C503,'Data S'!D503,'Data S'!E503,'Data S'!F503,'Data S'!G503,'Data S'!H503,'Data S'!I503,'Data S'!J503,"J",'Data S'!K503,'Data S'!L503,'Data S'!M503,'Data S'!N503,"J",'Data S'!O503,'Data S'!P503,'Data S'!Q503,'Data S'!R503,"J",'Data S'!S503,'Data S'!T503,'Data S'!U503,'Data S'!V503,"J",'Data S'!W503,'Data S'!X503,'Data S'!Y503,'Data S'!Z503,'Data S'!AA503,'Data S'!AB503,'Data S'!AC503)</f>
        <v xml:space="preserve">11111111112020   498000000000497NOM498                   PRENOM498                01012496  0J       000  0J       000  0J       000  0J       000         0002611201701012518                    </v>
      </c>
    </row>
    <row r="502" spans="1:1" x14ac:dyDescent="0.25">
      <c r="A502" s="18" t="str">
        <f>CONCATENATE('Data E'!C$5,'Data E'!C$7,'Data S'!B504,'Data S'!A504,'Data S'!C504,'Data S'!D504,'Data S'!E504,'Data S'!F504,'Data S'!G504,'Data S'!H504,'Data S'!I504,'Data S'!J504,"J",'Data S'!K504,'Data S'!L504,'Data S'!M504,'Data S'!N504,"J",'Data S'!O504,'Data S'!P504,'Data S'!Q504,'Data S'!R504,"J",'Data S'!S504,'Data S'!T504,'Data S'!U504,'Data S'!V504,"J",'Data S'!W504,'Data S'!X504,'Data S'!Y504,'Data S'!Z504,'Data S'!AA504,'Data S'!AB504,'Data S'!AC504)</f>
        <v xml:space="preserve">11111111112020   499000000000498NOM499                   PRENOM499                01012497  0J       000  0J       000  0J       000  0J       000         0002611201701012519                    </v>
      </c>
    </row>
    <row r="503" spans="1:1" x14ac:dyDescent="0.25">
      <c r="A503" s="18" t="str">
        <f>CONCATENATE('Data E'!C$5,'Data E'!C$7,'Data S'!B505,'Data S'!A505,'Data S'!C505,'Data S'!D505,'Data S'!E505,'Data S'!F505,'Data S'!G505,'Data S'!H505,'Data S'!I505,'Data S'!J505,"J",'Data S'!K505,'Data S'!L505,'Data S'!M505,'Data S'!N505,"J",'Data S'!O505,'Data S'!P505,'Data S'!Q505,'Data S'!R505,"J",'Data S'!S505,'Data S'!T505,'Data S'!U505,'Data S'!V505,"J",'Data S'!W505,'Data S'!X505,'Data S'!Y505,'Data S'!Z505,'Data S'!AA505,'Data S'!AB505,'Data S'!AC505)</f>
        <v xml:space="preserve">11111111112020   500000000000499NOM500                   PRENOM500                01012498  0J       000  0J       000  0J       000  0J       000         0002611201701012520                    </v>
      </c>
    </row>
    <row r="504" spans="1:1" x14ac:dyDescent="0.25">
      <c r="A504" s="18" t="str">
        <f>CONCATENATE('Data E'!C$5,'Data E'!C$7,'Data S'!B506,'Data S'!A506,'Data S'!C506,'Data S'!D506,'Data S'!E506,'Data S'!F506,'Data S'!G506,'Data S'!H506,'Data S'!I506,'Data S'!J506,"J",'Data S'!K506,'Data S'!L506,'Data S'!M506,'Data S'!N506,"J",'Data S'!O506,'Data S'!P506,'Data S'!Q506,'Data S'!R506,"J",'Data S'!S506,'Data S'!T506,'Data S'!U506,'Data S'!V506,"J",'Data S'!W506,'Data S'!X506,'Data S'!Y506,'Data S'!Z506,'Data S'!AA506,'Data S'!AB506,'Data S'!AC506)</f>
        <v xml:space="preserve">11111111112020   501000000000500NOM501                   PRENOM501                01012499  0J       000  0J       000  0J       000  0J       000         0002611201701012521                    </v>
      </c>
    </row>
    <row r="505" spans="1:1" x14ac:dyDescent="0.25">
      <c r="A505" s="18" t="str">
        <f>CONCATENATE('Data E'!C$5,'Data E'!C$7,'Data S'!B507,'Data S'!A507,'Data S'!C507,'Data S'!D507,'Data S'!E507,'Data S'!F507,'Data S'!G507,'Data S'!H507,'Data S'!I507,'Data S'!J507,"J",'Data S'!K507,'Data S'!L507,'Data S'!M507,'Data S'!N507,"J",'Data S'!O507,'Data S'!P507,'Data S'!Q507,'Data S'!R507,"J",'Data S'!S507,'Data S'!T507,'Data S'!U507,'Data S'!V507,"J",'Data S'!W507,'Data S'!X507,'Data S'!Y507,'Data S'!Z507,'Data S'!AA507,'Data S'!AB507,'Data S'!AC507)</f>
        <v xml:space="preserve">11111111112020   502000000000501NOM502                   PRENOM502                01012500  0J       000  0J       000  0J       000  0J       000         0002611201701012522                    </v>
      </c>
    </row>
    <row r="506" spans="1:1" x14ac:dyDescent="0.25">
      <c r="A506" s="18" t="str">
        <f>CONCATENATE('Data E'!C$5,'Data E'!C$7,'Data S'!B508,'Data S'!A508,'Data S'!C508,'Data S'!D508,'Data S'!E508,'Data S'!F508,'Data S'!G508,'Data S'!H508,'Data S'!I508,'Data S'!J508,"J",'Data S'!K508,'Data S'!L508,'Data S'!M508,'Data S'!N508,"J",'Data S'!O508,'Data S'!P508,'Data S'!Q508,'Data S'!R508,"J",'Data S'!S508,'Data S'!T508,'Data S'!U508,'Data S'!V508,"J",'Data S'!W508,'Data S'!X508,'Data S'!Y508,'Data S'!Z508,'Data S'!AA508,'Data S'!AB508,'Data S'!AC508)</f>
        <v xml:space="preserve">11111111112020   503000000000502NOM503                   PRENOM503                01012501  0J       000  0J       000  0J       000  0J       000         0002611201701012523                    </v>
      </c>
    </row>
    <row r="507" spans="1:1" x14ac:dyDescent="0.25">
      <c r="A507" s="18" t="str">
        <f>CONCATENATE('Data E'!C$5,'Data E'!C$7,'Data S'!B509,'Data S'!A509,'Data S'!C509,'Data S'!D509,'Data S'!E509,'Data S'!F509,'Data S'!G509,'Data S'!H509,'Data S'!I509,'Data S'!J509,"J",'Data S'!K509,'Data S'!L509,'Data S'!M509,'Data S'!N509,"J",'Data S'!O509,'Data S'!P509,'Data S'!Q509,'Data S'!R509,"J",'Data S'!S509,'Data S'!T509,'Data S'!U509,'Data S'!V509,"J",'Data S'!W509,'Data S'!X509,'Data S'!Y509,'Data S'!Z509,'Data S'!AA509,'Data S'!AB509,'Data S'!AC509)</f>
        <v xml:space="preserve">11111111112020   504000000000503NOM504                   PRENOM504                01012502  0J       000  0J       000  0J       000  0J       000         0002611201701012524                    </v>
      </c>
    </row>
    <row r="508" spans="1:1" x14ac:dyDescent="0.25">
      <c r="A508" s="18" t="str">
        <f>CONCATENATE('Data E'!C$5,'Data E'!C$7,'Data S'!B510,'Data S'!A510,'Data S'!C510,'Data S'!D510,'Data S'!E510,'Data S'!F510,'Data S'!G510,'Data S'!H510,'Data S'!I510,'Data S'!J510,"J",'Data S'!K510,'Data S'!L510,'Data S'!M510,'Data S'!N510,"J",'Data S'!O510,'Data S'!P510,'Data S'!Q510,'Data S'!R510,"J",'Data S'!S510,'Data S'!T510,'Data S'!U510,'Data S'!V510,"J",'Data S'!W510,'Data S'!X510,'Data S'!Y510,'Data S'!Z510,'Data S'!AA510,'Data S'!AB510,'Data S'!AC510)</f>
        <v xml:space="preserve">11111111112020   505000000000504NOM505                   PRENOM505                01012503  0J       000  0J       000  0J       000  0J       000         0002611201701012525                    </v>
      </c>
    </row>
    <row r="509" spans="1:1" x14ac:dyDescent="0.25">
      <c r="A509" s="18" t="str">
        <f>CONCATENATE('Data E'!C$5,'Data E'!C$7,'Data S'!B511,'Data S'!A511,'Data S'!C511,'Data S'!D511,'Data S'!E511,'Data S'!F511,'Data S'!G511,'Data S'!H511,'Data S'!I511,'Data S'!J511,"J",'Data S'!K511,'Data S'!L511,'Data S'!M511,'Data S'!N511,"J",'Data S'!O511,'Data S'!P511,'Data S'!Q511,'Data S'!R511,"J",'Data S'!S511,'Data S'!T511,'Data S'!U511,'Data S'!V511,"J",'Data S'!W511,'Data S'!X511,'Data S'!Y511,'Data S'!Z511,'Data S'!AA511,'Data S'!AB511,'Data S'!AC511)</f>
        <v xml:space="preserve">11111111112020   506000000000505NOM506                   PRENOM506                01012504  0J       000  0J       000  0J       000  0J       000         0002611201701012526                    </v>
      </c>
    </row>
    <row r="510" spans="1:1" x14ac:dyDescent="0.25">
      <c r="A510" s="18" t="str">
        <f>CONCATENATE('Data E'!C$5,'Data E'!C$7,'Data S'!B512,'Data S'!A512,'Data S'!C512,'Data S'!D512,'Data S'!E512,'Data S'!F512,'Data S'!G512,'Data S'!H512,'Data S'!I512,'Data S'!J512,"J",'Data S'!K512,'Data S'!L512,'Data S'!M512,'Data S'!N512,"J",'Data S'!O512,'Data S'!P512,'Data S'!Q512,'Data S'!R512,"J",'Data S'!S512,'Data S'!T512,'Data S'!U512,'Data S'!V512,"J",'Data S'!W512,'Data S'!X512,'Data S'!Y512,'Data S'!Z512,'Data S'!AA512,'Data S'!AB512,'Data S'!AC512)</f>
        <v xml:space="preserve">11111111112020   507000000000506NOM507                   PRENOM507                01012505  0J       000  0J       000  0J       000  0J       000         0002611201701012527                    </v>
      </c>
    </row>
    <row r="511" spans="1:1" x14ac:dyDescent="0.25">
      <c r="A511" s="18" t="str">
        <f>CONCATENATE('Data E'!C$5,'Data E'!C$7,'Data S'!B513,'Data S'!A513,'Data S'!C513,'Data S'!D513,'Data S'!E513,'Data S'!F513,'Data S'!G513,'Data S'!H513,'Data S'!I513,'Data S'!J513,"J",'Data S'!K513,'Data S'!L513,'Data S'!M513,'Data S'!N513,"J",'Data S'!O513,'Data S'!P513,'Data S'!Q513,'Data S'!R513,"J",'Data S'!S513,'Data S'!T513,'Data S'!U513,'Data S'!V513,"J",'Data S'!W513,'Data S'!X513,'Data S'!Y513,'Data S'!Z513,'Data S'!AA513,'Data S'!AB513,'Data S'!AC513)</f>
        <v xml:space="preserve">11111111112020   508000000000507NOM508                   PRENOM508                01012506  0J       000  0J       000  0J       000  0J       000         0002611201701012528                    </v>
      </c>
    </row>
    <row r="512" spans="1:1" x14ac:dyDescent="0.25">
      <c r="A512" s="18" t="str">
        <f>CONCATENATE('Data E'!C$5,'Data E'!C$7,'Data S'!B514,'Data S'!A514,'Data S'!C514,'Data S'!D514,'Data S'!E514,'Data S'!F514,'Data S'!G514,'Data S'!H514,'Data S'!I514,'Data S'!J514,"J",'Data S'!K514,'Data S'!L514,'Data S'!M514,'Data S'!N514,"J",'Data S'!O514,'Data S'!P514,'Data S'!Q514,'Data S'!R514,"J",'Data S'!S514,'Data S'!T514,'Data S'!U514,'Data S'!V514,"J",'Data S'!W514,'Data S'!X514,'Data S'!Y514,'Data S'!Z514,'Data S'!AA514,'Data S'!AB514,'Data S'!AC514)</f>
        <v xml:space="preserve">11111111112020   509000000000508NOM509                   PRENOM509                01012507  0J       000  0J       000  0J       000  0J       000         0002611201701012529                    </v>
      </c>
    </row>
    <row r="513" spans="1:1" x14ac:dyDescent="0.25">
      <c r="A513" s="18" t="str">
        <f>CONCATENATE('Data E'!C$5,'Data E'!C$7,'Data S'!B515,'Data S'!A515,'Data S'!C515,'Data S'!D515,'Data S'!E515,'Data S'!F515,'Data S'!G515,'Data S'!H515,'Data S'!I515,'Data S'!J515,"J",'Data S'!K515,'Data S'!L515,'Data S'!M515,'Data S'!N515,"J",'Data S'!O515,'Data S'!P515,'Data S'!Q515,'Data S'!R515,"J",'Data S'!S515,'Data S'!T515,'Data S'!U515,'Data S'!V515,"J",'Data S'!W515,'Data S'!X515,'Data S'!Y515,'Data S'!Z515,'Data S'!AA515,'Data S'!AB515,'Data S'!AC515)</f>
        <v xml:space="preserve">11111111112020   510000000000509NOM510                   PRENOM510                01012508  0J       000  0J       000  0J       000  0J       000         0002611201701012530                    </v>
      </c>
    </row>
    <row r="514" spans="1:1" x14ac:dyDescent="0.25">
      <c r="A514" s="18" t="str">
        <f>CONCATENATE('Data E'!C$5,'Data E'!C$7,'Data S'!B516,'Data S'!A516,'Data S'!C516,'Data S'!D516,'Data S'!E516,'Data S'!F516,'Data S'!G516,'Data S'!H516,'Data S'!I516,'Data S'!J516,"J",'Data S'!K516,'Data S'!L516,'Data S'!M516,'Data S'!N516,"J",'Data S'!O516,'Data S'!P516,'Data S'!Q516,'Data S'!R516,"J",'Data S'!S516,'Data S'!T516,'Data S'!U516,'Data S'!V516,"J",'Data S'!W516,'Data S'!X516,'Data S'!Y516,'Data S'!Z516,'Data S'!AA516,'Data S'!AB516,'Data S'!AC516)</f>
        <v xml:space="preserve">11111111112020   511000000000510NOM511                   PRENOM511                01012509  0J       000  0J       000  0J       000  0J       000         0002611201701012531                    </v>
      </c>
    </row>
    <row r="515" spans="1:1" x14ac:dyDescent="0.25">
      <c r="A515" s="18" t="str">
        <f>CONCATENATE('Data E'!C$5,'Data E'!C$7,'Data S'!B517,'Data S'!A517,'Data S'!C517,'Data S'!D517,'Data S'!E517,'Data S'!F517,'Data S'!G517,'Data S'!H517,'Data S'!I517,'Data S'!J517,"J",'Data S'!K517,'Data S'!L517,'Data S'!M517,'Data S'!N517,"J",'Data S'!O517,'Data S'!P517,'Data S'!Q517,'Data S'!R517,"J",'Data S'!S517,'Data S'!T517,'Data S'!U517,'Data S'!V517,"J",'Data S'!W517,'Data S'!X517,'Data S'!Y517,'Data S'!Z517,'Data S'!AA517,'Data S'!AB517,'Data S'!AC517)</f>
        <v xml:space="preserve">11111111112020   512000000000511NOM512                   PRENOM512                01012510  0J       000  0J       000  0J       000  0J       000         0002611201701012532                    </v>
      </c>
    </row>
    <row r="516" spans="1:1" x14ac:dyDescent="0.25">
      <c r="A516" s="18" t="str">
        <f>CONCATENATE('Data E'!C$5,'Data E'!C$7,'Data S'!B518,'Data S'!A518,'Data S'!C518,'Data S'!D518,'Data S'!E518,'Data S'!F518,'Data S'!G518,'Data S'!H518,'Data S'!I518,'Data S'!J518,"J",'Data S'!K518,'Data S'!L518,'Data S'!M518,'Data S'!N518,"J",'Data S'!O518,'Data S'!P518,'Data S'!Q518,'Data S'!R518,"J",'Data S'!S518,'Data S'!T518,'Data S'!U518,'Data S'!V518,"J",'Data S'!W518,'Data S'!X518,'Data S'!Y518,'Data S'!Z518,'Data S'!AA518,'Data S'!AB518,'Data S'!AC518)</f>
        <v xml:space="preserve">11111111112020   513000000000512NOM513                   PRENOM513                01012511  0J       000  0J       000  0J       000  0J       000         0002611201701012533                    </v>
      </c>
    </row>
    <row r="517" spans="1:1" x14ac:dyDescent="0.25">
      <c r="A517" s="18" t="str">
        <f>CONCATENATE('Data E'!C$5,'Data E'!C$7,'Data S'!B519,'Data S'!A519,'Data S'!C519,'Data S'!D519,'Data S'!E519,'Data S'!F519,'Data S'!G519,'Data S'!H519,'Data S'!I519,'Data S'!J519,"J",'Data S'!K519,'Data S'!L519,'Data S'!M519,'Data S'!N519,"J",'Data S'!O519,'Data S'!P519,'Data S'!Q519,'Data S'!R519,"J",'Data S'!S519,'Data S'!T519,'Data S'!U519,'Data S'!V519,"J",'Data S'!W519,'Data S'!X519,'Data S'!Y519,'Data S'!Z519,'Data S'!AA519,'Data S'!AB519,'Data S'!AC519)</f>
        <v xml:space="preserve">11111111112020   514000000000513NOM514                   PRENOM514                01012512  0J       000  0J       000  0J       000  0J       000         0002611201701012534                    </v>
      </c>
    </row>
    <row r="518" spans="1:1" x14ac:dyDescent="0.25">
      <c r="A518" s="18" t="str">
        <f>CONCATENATE('Data E'!C$5,'Data E'!C$7,'Data S'!B520,'Data S'!A520,'Data S'!C520,'Data S'!D520,'Data S'!E520,'Data S'!F520,'Data S'!G520,'Data S'!H520,'Data S'!I520,'Data S'!J520,"J",'Data S'!K520,'Data S'!L520,'Data S'!M520,'Data S'!N520,"J",'Data S'!O520,'Data S'!P520,'Data S'!Q520,'Data S'!R520,"J",'Data S'!S520,'Data S'!T520,'Data S'!U520,'Data S'!V520,"J",'Data S'!W520,'Data S'!X520,'Data S'!Y520,'Data S'!Z520,'Data S'!AA520,'Data S'!AB520,'Data S'!AC520)</f>
        <v xml:space="preserve">11111111112020   515000000000514NOM515                   PRENOM515                01012513  0J       000  0J       000  0J       000  0J       000         0002611201701012535                    </v>
      </c>
    </row>
    <row r="519" spans="1:1" x14ac:dyDescent="0.25">
      <c r="A519" s="18" t="str">
        <f>CONCATENATE('Data E'!C$5,'Data E'!C$7,'Data S'!B521,'Data S'!A521,'Data S'!C521,'Data S'!D521,'Data S'!E521,'Data S'!F521,'Data S'!G521,'Data S'!H521,'Data S'!I521,'Data S'!J521,"J",'Data S'!K521,'Data S'!L521,'Data S'!M521,'Data S'!N521,"J",'Data S'!O521,'Data S'!P521,'Data S'!Q521,'Data S'!R521,"J",'Data S'!S521,'Data S'!T521,'Data S'!U521,'Data S'!V521,"J",'Data S'!W521,'Data S'!X521,'Data S'!Y521,'Data S'!Z521,'Data S'!AA521,'Data S'!AB521,'Data S'!AC521)</f>
        <v xml:space="preserve">11111111112020   516000000000515NOM516                   PRENOM516                01012514  0J       000  0J       000  0J       000  0J       000         0002611201701012536                    </v>
      </c>
    </row>
    <row r="520" spans="1:1" x14ac:dyDescent="0.25">
      <c r="A520" s="18" t="str">
        <f>CONCATENATE('Data E'!C$5,'Data E'!C$7,'Data S'!B522,'Data S'!A522,'Data S'!C522,'Data S'!D522,'Data S'!E522,'Data S'!F522,'Data S'!G522,'Data S'!H522,'Data S'!I522,'Data S'!J522,"J",'Data S'!K522,'Data S'!L522,'Data S'!M522,'Data S'!N522,"J",'Data S'!O522,'Data S'!P522,'Data S'!Q522,'Data S'!R522,"J",'Data S'!S522,'Data S'!T522,'Data S'!U522,'Data S'!V522,"J",'Data S'!W522,'Data S'!X522,'Data S'!Y522,'Data S'!Z522,'Data S'!AA522,'Data S'!AB522,'Data S'!AC522)</f>
        <v xml:space="preserve">11111111112020   517000000000516NOM517                   PRENOM517                01012515  0J       000  0J       000  0J       000  0J       000         0002611201701012537                    </v>
      </c>
    </row>
    <row r="521" spans="1:1" x14ac:dyDescent="0.25">
      <c r="A521" s="18" t="str">
        <f>CONCATENATE('Data E'!C$5,'Data E'!C$7,'Data S'!B523,'Data S'!A523,'Data S'!C523,'Data S'!D523,'Data S'!E523,'Data S'!F523,'Data S'!G523,'Data S'!H523,'Data S'!I523,'Data S'!J523,"J",'Data S'!K523,'Data S'!L523,'Data S'!M523,'Data S'!N523,"J",'Data S'!O523,'Data S'!P523,'Data S'!Q523,'Data S'!R523,"J",'Data S'!S523,'Data S'!T523,'Data S'!U523,'Data S'!V523,"J",'Data S'!W523,'Data S'!X523,'Data S'!Y523,'Data S'!Z523,'Data S'!AA523,'Data S'!AB523,'Data S'!AC523)</f>
        <v xml:space="preserve">11111111112020   518000000000517NOM518                   PRENOM518                01012516  0J       000  0J       000  0J       000  0J       000         0002611201701012538                    </v>
      </c>
    </row>
    <row r="522" spans="1:1" x14ac:dyDescent="0.25">
      <c r="A522" s="18" t="str">
        <f>CONCATENATE('Data E'!C$5,'Data E'!C$7,'Data S'!B524,'Data S'!A524,'Data S'!C524,'Data S'!D524,'Data S'!E524,'Data S'!F524,'Data S'!G524,'Data S'!H524,'Data S'!I524,'Data S'!J524,"J",'Data S'!K524,'Data S'!L524,'Data S'!M524,'Data S'!N524,"J",'Data S'!O524,'Data S'!P524,'Data S'!Q524,'Data S'!R524,"J",'Data S'!S524,'Data S'!T524,'Data S'!U524,'Data S'!V524,"J",'Data S'!W524,'Data S'!X524,'Data S'!Y524,'Data S'!Z524,'Data S'!AA524,'Data S'!AB524,'Data S'!AC524)</f>
        <v xml:space="preserve">11111111112020   519000000000518NOM519                   PRENOM519                01012517  0J       000  0J       000  0J       000  0J       000         0002611201701012539                    </v>
      </c>
    </row>
    <row r="523" spans="1:1" x14ac:dyDescent="0.25">
      <c r="A523" s="18" t="str">
        <f>CONCATENATE('Data E'!C$5,'Data E'!C$7,'Data S'!B525,'Data S'!A525,'Data S'!C525,'Data S'!D525,'Data S'!E525,'Data S'!F525,'Data S'!G525,'Data S'!H525,'Data S'!I525,'Data S'!J525,"J",'Data S'!K525,'Data S'!L525,'Data S'!M525,'Data S'!N525,"J",'Data S'!O525,'Data S'!P525,'Data S'!Q525,'Data S'!R525,"J",'Data S'!S525,'Data S'!T525,'Data S'!U525,'Data S'!V525,"J",'Data S'!W525,'Data S'!X525,'Data S'!Y525,'Data S'!Z525,'Data S'!AA525,'Data S'!AB525,'Data S'!AC525)</f>
        <v xml:space="preserve">11111111112020   520000000000519NOM520                   PRENOM520                01012518  0J       000  0J       000  0J       000  0J       000         0002611201701012540                    </v>
      </c>
    </row>
    <row r="524" spans="1:1" x14ac:dyDescent="0.25">
      <c r="A524" s="18" t="str">
        <f>CONCATENATE('Data E'!C$5,'Data E'!C$7,'Data S'!B526,'Data S'!A526,'Data S'!C526,'Data S'!D526,'Data S'!E526,'Data S'!F526,'Data S'!G526,'Data S'!H526,'Data S'!I526,'Data S'!J526,"J",'Data S'!K526,'Data S'!L526,'Data S'!M526,'Data S'!N526,"J",'Data S'!O526,'Data S'!P526,'Data S'!Q526,'Data S'!R526,"J",'Data S'!S526,'Data S'!T526,'Data S'!U526,'Data S'!V526,"J",'Data S'!W526,'Data S'!X526,'Data S'!Y526,'Data S'!Z526,'Data S'!AA526,'Data S'!AB526,'Data S'!AC526)</f>
        <v xml:space="preserve">11111111112020   521000000000520NOM521                   PRENOM521                01012519  0J       000  0J       000  0J       000  0J       000         0002611201701012541                    </v>
      </c>
    </row>
    <row r="525" spans="1:1" x14ac:dyDescent="0.25">
      <c r="A525" s="18" t="str">
        <f>CONCATENATE('Data E'!C$5,'Data E'!C$7,'Data S'!B527,'Data S'!A527,'Data S'!C527,'Data S'!D527,'Data S'!E527,'Data S'!F527,'Data S'!G527,'Data S'!H527,'Data S'!I527,'Data S'!J527,"J",'Data S'!K527,'Data S'!L527,'Data S'!M527,'Data S'!N527,"J",'Data S'!O527,'Data S'!P527,'Data S'!Q527,'Data S'!R527,"J",'Data S'!S527,'Data S'!T527,'Data S'!U527,'Data S'!V527,"J",'Data S'!W527,'Data S'!X527,'Data S'!Y527,'Data S'!Z527,'Data S'!AA527,'Data S'!AB527,'Data S'!AC527)</f>
        <v xml:space="preserve">11111111112020   522000000000521NOM522                   PRENOM522                01012520  0J       000  0J       000  0J       000  0J       000         0002611201701012542                    </v>
      </c>
    </row>
    <row r="526" spans="1:1" x14ac:dyDescent="0.25">
      <c r="A526" s="18" t="str">
        <f>CONCATENATE('Data E'!C$5,'Data E'!C$7,'Data S'!B528,'Data S'!A528,'Data S'!C528,'Data S'!D528,'Data S'!E528,'Data S'!F528,'Data S'!G528,'Data S'!H528,'Data S'!I528,'Data S'!J528,"J",'Data S'!K528,'Data S'!L528,'Data S'!M528,'Data S'!N528,"J",'Data S'!O528,'Data S'!P528,'Data S'!Q528,'Data S'!R528,"J",'Data S'!S528,'Data S'!T528,'Data S'!U528,'Data S'!V528,"J",'Data S'!W528,'Data S'!X528,'Data S'!Y528,'Data S'!Z528,'Data S'!AA528,'Data S'!AB528,'Data S'!AC528)</f>
        <v xml:space="preserve">11111111112020   523000000000522NOM523                   PRENOM523                01012521  0J       000  0J       000  0J       000  0J       000         0002611201701012543                    </v>
      </c>
    </row>
    <row r="527" spans="1:1" x14ac:dyDescent="0.25">
      <c r="A527" s="18" t="str">
        <f>CONCATENATE('Data E'!C$5,'Data E'!C$7,'Data S'!B529,'Data S'!A529,'Data S'!C529,'Data S'!D529,'Data S'!E529,'Data S'!F529,'Data S'!G529,'Data S'!H529,'Data S'!I529,'Data S'!J529,"J",'Data S'!K529,'Data S'!L529,'Data S'!M529,'Data S'!N529,"J",'Data S'!O529,'Data S'!P529,'Data S'!Q529,'Data S'!R529,"J",'Data S'!S529,'Data S'!T529,'Data S'!U529,'Data S'!V529,"J",'Data S'!W529,'Data S'!X529,'Data S'!Y529,'Data S'!Z529,'Data S'!AA529,'Data S'!AB529,'Data S'!AC529)</f>
        <v xml:space="preserve">11111111112020   524000000000523NOM524                   PRENOM524                01012522  0J       000  0J       000  0J       000  0J       000         0002611201701012544                    </v>
      </c>
    </row>
    <row r="528" spans="1:1" x14ac:dyDescent="0.25">
      <c r="A528" s="18" t="str">
        <f>CONCATENATE('Data E'!C$5,'Data E'!C$7,'Data S'!B530,'Data S'!A530,'Data S'!C530,'Data S'!D530,'Data S'!E530,'Data S'!F530,'Data S'!G530,'Data S'!H530,'Data S'!I530,'Data S'!J530,"J",'Data S'!K530,'Data S'!L530,'Data S'!M530,'Data S'!N530,"J",'Data S'!O530,'Data S'!P530,'Data S'!Q530,'Data S'!R530,"J",'Data S'!S530,'Data S'!T530,'Data S'!U530,'Data S'!V530,"J",'Data S'!W530,'Data S'!X530,'Data S'!Y530,'Data S'!Z530,'Data S'!AA530,'Data S'!AB530,'Data S'!AC530)</f>
        <v xml:space="preserve">11111111112020   525000000000524NOM525                   PRENOM525                01012523  0J       000  0J       000  0J       000  0J       000         0002611201701012545                    </v>
      </c>
    </row>
    <row r="529" spans="1:1" x14ac:dyDescent="0.25">
      <c r="A529" s="18" t="str">
        <f>CONCATENATE('Data E'!C$5,'Data E'!C$7,'Data S'!B531,'Data S'!A531,'Data S'!C531,'Data S'!D531,'Data S'!E531,'Data S'!F531,'Data S'!G531,'Data S'!H531,'Data S'!I531,'Data S'!J531,"J",'Data S'!K531,'Data S'!L531,'Data S'!M531,'Data S'!N531,"J",'Data S'!O531,'Data S'!P531,'Data S'!Q531,'Data S'!R531,"J",'Data S'!S531,'Data S'!T531,'Data S'!U531,'Data S'!V531,"J",'Data S'!W531,'Data S'!X531,'Data S'!Y531,'Data S'!Z531,'Data S'!AA531,'Data S'!AB531,'Data S'!AC531)</f>
        <v xml:space="preserve">11111111112020   526000000000525NOM526                   PRENOM526                01012524  0J       000  0J       000  0J       000  0J       000         0002611201701012546                    </v>
      </c>
    </row>
    <row r="530" spans="1:1" x14ac:dyDescent="0.25">
      <c r="A530" s="18" t="str">
        <f>CONCATENATE('Data E'!C$5,'Data E'!C$7,'Data S'!B532,'Data S'!A532,'Data S'!C532,'Data S'!D532,'Data S'!E532,'Data S'!F532,'Data S'!G532,'Data S'!H532,'Data S'!I532,'Data S'!J532,"J",'Data S'!K532,'Data S'!L532,'Data S'!M532,'Data S'!N532,"J",'Data S'!O532,'Data S'!P532,'Data S'!Q532,'Data S'!R532,"J",'Data S'!S532,'Data S'!T532,'Data S'!U532,'Data S'!V532,"J",'Data S'!W532,'Data S'!X532,'Data S'!Y532,'Data S'!Z532,'Data S'!AA532,'Data S'!AB532,'Data S'!AC532)</f>
        <v xml:space="preserve">11111111112020   527000000000526NOM527                   PRENOM527                01012525  0J       000  0J       000  0J       000  0J       000         0002611201701012547                    </v>
      </c>
    </row>
    <row r="531" spans="1:1" x14ac:dyDescent="0.25">
      <c r="A531" s="18" t="str">
        <f>CONCATENATE('Data E'!C$5,'Data E'!C$7,'Data S'!B533,'Data S'!A533,'Data S'!C533,'Data S'!D533,'Data S'!E533,'Data S'!F533,'Data S'!G533,'Data S'!H533,'Data S'!I533,'Data S'!J533,"J",'Data S'!K533,'Data S'!L533,'Data S'!M533,'Data S'!N533,"J",'Data S'!O533,'Data S'!P533,'Data S'!Q533,'Data S'!R533,"J",'Data S'!S533,'Data S'!T533,'Data S'!U533,'Data S'!V533,"J",'Data S'!W533,'Data S'!X533,'Data S'!Y533,'Data S'!Z533,'Data S'!AA533,'Data S'!AB533,'Data S'!AC533)</f>
        <v xml:space="preserve">11111111112020   528000000000527NOM528                   PRENOM528                01012526  0J       000  0J       000  0J       000  0J       000         0002611201701012548                    </v>
      </c>
    </row>
    <row r="532" spans="1:1" x14ac:dyDescent="0.25">
      <c r="A532" s="18" t="str">
        <f>CONCATENATE('Data E'!C$5,'Data E'!C$7,'Data S'!B534,'Data S'!A534,'Data S'!C534,'Data S'!D534,'Data S'!E534,'Data S'!F534,'Data S'!G534,'Data S'!H534,'Data S'!I534,'Data S'!J534,"J",'Data S'!K534,'Data S'!L534,'Data S'!M534,'Data S'!N534,"J",'Data S'!O534,'Data S'!P534,'Data S'!Q534,'Data S'!R534,"J",'Data S'!S534,'Data S'!T534,'Data S'!U534,'Data S'!V534,"J",'Data S'!W534,'Data S'!X534,'Data S'!Y534,'Data S'!Z534,'Data S'!AA534,'Data S'!AB534,'Data S'!AC534)</f>
        <v xml:space="preserve">11111111112020   529000000000528NOM529                   PRENOM529                01012527  0J       000  0J       000  0J       000  0J       000         0002611201701012549                    </v>
      </c>
    </row>
    <row r="533" spans="1:1" x14ac:dyDescent="0.25">
      <c r="A533" s="18" t="str">
        <f>CONCATENATE('Data E'!C$5,'Data E'!C$7,'Data S'!B535,'Data S'!A535,'Data S'!C535,'Data S'!D535,'Data S'!E535,'Data S'!F535,'Data S'!G535,'Data S'!H535,'Data S'!I535,'Data S'!J535,"J",'Data S'!K535,'Data S'!L535,'Data S'!M535,'Data S'!N535,"J",'Data S'!O535,'Data S'!P535,'Data S'!Q535,'Data S'!R535,"J",'Data S'!S535,'Data S'!T535,'Data S'!U535,'Data S'!V535,"J",'Data S'!W535,'Data S'!X535,'Data S'!Y535,'Data S'!Z535,'Data S'!AA535,'Data S'!AB535,'Data S'!AC535)</f>
        <v xml:space="preserve">11111111112020   530000000000529NOM530                   PRENOM530                01012528  0J       000  0J       000  0J       000  0J       000         0002611201701012550                    </v>
      </c>
    </row>
    <row r="534" spans="1:1" x14ac:dyDescent="0.25">
      <c r="A534" s="18" t="str">
        <f>CONCATENATE('Data E'!C$5,'Data E'!C$7,'Data S'!B536,'Data S'!A536,'Data S'!C536,'Data S'!D536,'Data S'!E536,'Data S'!F536,'Data S'!G536,'Data S'!H536,'Data S'!I536,'Data S'!J536,"J",'Data S'!K536,'Data S'!L536,'Data S'!M536,'Data S'!N536,"J",'Data S'!O536,'Data S'!P536,'Data S'!Q536,'Data S'!R536,"J",'Data S'!S536,'Data S'!T536,'Data S'!U536,'Data S'!V536,"J",'Data S'!W536,'Data S'!X536,'Data S'!Y536,'Data S'!Z536,'Data S'!AA536,'Data S'!AB536,'Data S'!AC536)</f>
        <v xml:space="preserve">11111111112020   531000000000530NOM531                   PRENOM531                01012529  0J       000  0J       000  0J       000  0J       000         0002611201701012551                    </v>
      </c>
    </row>
    <row r="535" spans="1:1" x14ac:dyDescent="0.25">
      <c r="A535" s="18" t="str">
        <f>CONCATENATE('Data E'!C$5,'Data E'!C$7,'Data S'!B537,'Data S'!A537,'Data S'!C537,'Data S'!D537,'Data S'!E537,'Data S'!F537,'Data S'!G537,'Data S'!H537,'Data S'!I537,'Data S'!J537,"J",'Data S'!K537,'Data S'!L537,'Data S'!M537,'Data S'!N537,"J",'Data S'!O537,'Data S'!P537,'Data S'!Q537,'Data S'!R537,"J",'Data S'!S537,'Data S'!T537,'Data S'!U537,'Data S'!V537,"J",'Data S'!W537,'Data S'!X537,'Data S'!Y537,'Data S'!Z537,'Data S'!AA537,'Data S'!AB537,'Data S'!AC537)</f>
        <v xml:space="preserve">11111111112020   532000000000531NOM532                   PRENOM532                01012530  0J       000  0J       000  0J       000  0J       000         0002611201701012552                    </v>
      </c>
    </row>
    <row r="536" spans="1:1" x14ac:dyDescent="0.25">
      <c r="A536" s="18" t="str">
        <f>CONCATENATE('Data E'!C$5,'Data E'!C$7,'Data S'!B538,'Data S'!A538,'Data S'!C538,'Data S'!D538,'Data S'!E538,'Data S'!F538,'Data S'!G538,'Data S'!H538,'Data S'!I538,'Data S'!J538,"J",'Data S'!K538,'Data S'!L538,'Data S'!M538,'Data S'!N538,"J",'Data S'!O538,'Data S'!P538,'Data S'!Q538,'Data S'!R538,"J",'Data S'!S538,'Data S'!T538,'Data S'!U538,'Data S'!V538,"J",'Data S'!W538,'Data S'!X538,'Data S'!Y538,'Data S'!Z538,'Data S'!AA538,'Data S'!AB538,'Data S'!AC538)</f>
        <v xml:space="preserve">11111111112020   533000000000532NOM533                   PRENOM533                01012531  0J       000  0J       000  0J       000  0J       000         0002611201701012553                    </v>
      </c>
    </row>
    <row r="537" spans="1:1" x14ac:dyDescent="0.25">
      <c r="A537" s="18" t="str">
        <f>CONCATENATE('Data E'!C$5,'Data E'!C$7,'Data S'!B539,'Data S'!A539,'Data S'!C539,'Data S'!D539,'Data S'!E539,'Data S'!F539,'Data S'!G539,'Data S'!H539,'Data S'!I539,'Data S'!J539,"J",'Data S'!K539,'Data S'!L539,'Data S'!M539,'Data S'!N539,"J",'Data S'!O539,'Data S'!P539,'Data S'!Q539,'Data S'!R539,"J",'Data S'!S539,'Data S'!T539,'Data S'!U539,'Data S'!V539,"J",'Data S'!W539,'Data S'!X539,'Data S'!Y539,'Data S'!Z539,'Data S'!AA539,'Data S'!AB539,'Data S'!AC539)</f>
        <v xml:space="preserve">11111111112020   534000000000533NOM534                   PRENOM534                01012532  0J       000  0J       000  0J       000  0J       000         0002611201701012554                    </v>
      </c>
    </row>
    <row r="538" spans="1:1" x14ac:dyDescent="0.25">
      <c r="A538" s="18" t="str">
        <f>CONCATENATE('Data E'!C$5,'Data E'!C$7,'Data S'!B540,'Data S'!A540,'Data S'!C540,'Data S'!D540,'Data S'!E540,'Data S'!F540,'Data S'!G540,'Data S'!H540,'Data S'!I540,'Data S'!J540,"J",'Data S'!K540,'Data S'!L540,'Data S'!M540,'Data S'!N540,"J",'Data S'!O540,'Data S'!P540,'Data S'!Q540,'Data S'!R540,"J",'Data S'!S540,'Data S'!T540,'Data S'!U540,'Data S'!V540,"J",'Data S'!W540,'Data S'!X540,'Data S'!Y540,'Data S'!Z540,'Data S'!AA540,'Data S'!AB540,'Data S'!AC540)</f>
        <v xml:space="preserve">11111111112020   535000000000534NOM535                   PRENOM535                01012533  0J       000  0J       000  0J       000  0J       000         0002611201701012555                    </v>
      </c>
    </row>
    <row r="539" spans="1:1" x14ac:dyDescent="0.25">
      <c r="A539" s="18" t="str">
        <f>CONCATENATE('Data E'!C$5,'Data E'!C$7,'Data S'!B541,'Data S'!A541,'Data S'!C541,'Data S'!D541,'Data S'!E541,'Data S'!F541,'Data S'!G541,'Data S'!H541,'Data S'!I541,'Data S'!J541,"J",'Data S'!K541,'Data S'!L541,'Data S'!M541,'Data S'!N541,"J",'Data S'!O541,'Data S'!P541,'Data S'!Q541,'Data S'!R541,"J",'Data S'!S541,'Data S'!T541,'Data S'!U541,'Data S'!V541,"J",'Data S'!W541,'Data S'!X541,'Data S'!Y541,'Data S'!Z541,'Data S'!AA541,'Data S'!AB541,'Data S'!AC541)</f>
        <v xml:space="preserve">11111111112020   536000000000535NOM536                   PRENOM536                01012534  0J       000  0J       000  0J       000  0J       000         0002611201701012556                    </v>
      </c>
    </row>
    <row r="540" spans="1:1" x14ac:dyDescent="0.25">
      <c r="A540" s="18" t="str">
        <f>CONCATENATE('Data E'!C$5,'Data E'!C$7,'Data S'!B542,'Data S'!A542,'Data S'!C542,'Data S'!D542,'Data S'!E542,'Data S'!F542,'Data S'!G542,'Data S'!H542,'Data S'!I542,'Data S'!J542,"J",'Data S'!K542,'Data S'!L542,'Data S'!M542,'Data S'!N542,"J",'Data S'!O542,'Data S'!P542,'Data S'!Q542,'Data S'!R542,"J",'Data S'!S542,'Data S'!T542,'Data S'!U542,'Data S'!V542,"J",'Data S'!W542,'Data S'!X542,'Data S'!Y542,'Data S'!Z542,'Data S'!AA542,'Data S'!AB542,'Data S'!AC542)</f>
        <v xml:space="preserve">11111111112020   537000000000536NOM537                   PRENOM537                01012535  0J       000  0J       000  0J       000  0J       000         0002611201701012557                    </v>
      </c>
    </row>
    <row r="541" spans="1:1" x14ac:dyDescent="0.25">
      <c r="A541" s="18" t="str">
        <f>CONCATENATE('Data E'!C$5,'Data E'!C$7,'Data S'!B543,'Data S'!A543,'Data S'!C543,'Data S'!D543,'Data S'!E543,'Data S'!F543,'Data S'!G543,'Data S'!H543,'Data S'!I543,'Data S'!J543,"J",'Data S'!K543,'Data S'!L543,'Data S'!M543,'Data S'!N543,"J",'Data S'!O543,'Data S'!P543,'Data S'!Q543,'Data S'!R543,"J",'Data S'!S543,'Data S'!T543,'Data S'!U543,'Data S'!V543,"J",'Data S'!W543,'Data S'!X543,'Data S'!Y543,'Data S'!Z543,'Data S'!AA543,'Data S'!AB543,'Data S'!AC543)</f>
        <v xml:space="preserve">11111111112020   538000000000537NOM538                   PRENOM538                01012536  0J       000  0J       000  0J       000  0J       000         0002611201701012558                    </v>
      </c>
    </row>
    <row r="542" spans="1:1" x14ac:dyDescent="0.25">
      <c r="A542" s="18" t="str">
        <f>CONCATENATE('Data E'!C$5,'Data E'!C$7,'Data S'!B544,'Data S'!A544,'Data S'!C544,'Data S'!D544,'Data S'!E544,'Data S'!F544,'Data S'!G544,'Data S'!H544,'Data S'!I544,'Data S'!J544,"J",'Data S'!K544,'Data S'!L544,'Data S'!M544,'Data S'!N544,"J",'Data S'!O544,'Data S'!P544,'Data S'!Q544,'Data S'!R544,"J",'Data S'!S544,'Data S'!T544,'Data S'!U544,'Data S'!V544,"J",'Data S'!W544,'Data S'!X544,'Data S'!Y544,'Data S'!Z544,'Data S'!AA544,'Data S'!AB544,'Data S'!AC544)</f>
        <v xml:space="preserve">11111111112020   539000000000538NOM539                   PRENOM539                01012537  0J       000  0J       000  0J       000  0J       000         0002611201701012559                    </v>
      </c>
    </row>
    <row r="543" spans="1:1" x14ac:dyDescent="0.25">
      <c r="A543" s="18" t="str">
        <f>CONCATENATE('Data E'!C$5,'Data E'!C$7,'Data S'!B545,'Data S'!A545,'Data S'!C545,'Data S'!D545,'Data S'!E545,'Data S'!F545,'Data S'!G545,'Data S'!H545,'Data S'!I545,'Data S'!J545,"J",'Data S'!K545,'Data S'!L545,'Data S'!M545,'Data S'!N545,"J",'Data S'!O545,'Data S'!P545,'Data S'!Q545,'Data S'!R545,"J",'Data S'!S545,'Data S'!T545,'Data S'!U545,'Data S'!V545,"J",'Data S'!W545,'Data S'!X545,'Data S'!Y545,'Data S'!Z545,'Data S'!AA545,'Data S'!AB545,'Data S'!AC545)</f>
        <v xml:space="preserve">11111111112020   540000000000539NOM540                   PRENOM540                01012538  0J       000  0J       000  0J       000  0J       000         0002611201701012560                    </v>
      </c>
    </row>
    <row r="544" spans="1:1" x14ac:dyDescent="0.25">
      <c r="A544" s="18" t="str">
        <f>CONCATENATE('Data E'!C$5,'Data E'!C$7,'Data S'!B546,'Data S'!A546,'Data S'!C546,'Data S'!D546,'Data S'!E546,'Data S'!F546,'Data S'!G546,'Data S'!H546,'Data S'!I546,'Data S'!J546,"J",'Data S'!K546,'Data S'!L546,'Data S'!M546,'Data S'!N546,"J",'Data S'!O546,'Data S'!P546,'Data S'!Q546,'Data S'!R546,"J",'Data S'!S546,'Data S'!T546,'Data S'!U546,'Data S'!V546,"J",'Data S'!W546,'Data S'!X546,'Data S'!Y546,'Data S'!Z546,'Data S'!AA546,'Data S'!AB546,'Data S'!AC546)</f>
        <v xml:space="preserve">11111111112020   541000000000540NOM541                   PRENOM541                01012539  0J       000  0J       000  0J       000  0J       000         0002611201701012561                    </v>
      </c>
    </row>
    <row r="545" spans="1:1" x14ac:dyDescent="0.25">
      <c r="A545" s="18" t="str">
        <f>CONCATENATE('Data E'!C$5,'Data E'!C$7,'Data S'!B547,'Data S'!A547,'Data S'!C547,'Data S'!D547,'Data S'!E547,'Data S'!F547,'Data S'!G547,'Data S'!H547,'Data S'!I547,'Data S'!J547,"J",'Data S'!K547,'Data S'!L547,'Data S'!M547,'Data S'!N547,"J",'Data S'!O547,'Data S'!P547,'Data S'!Q547,'Data S'!R547,"J",'Data S'!S547,'Data S'!T547,'Data S'!U547,'Data S'!V547,"J",'Data S'!W547,'Data S'!X547,'Data S'!Y547,'Data S'!Z547,'Data S'!AA547,'Data S'!AB547,'Data S'!AC547)</f>
        <v xml:space="preserve">11111111112020   542000000000541NOM542                   PRENOM542                01012540  0J       000  0J       000  0J       000  0J       000         0002611201701012562                    </v>
      </c>
    </row>
    <row r="546" spans="1:1" x14ac:dyDescent="0.25">
      <c r="A546" s="18" t="str">
        <f>CONCATENATE('Data E'!C$5,'Data E'!C$7,'Data S'!B548,'Data S'!A548,'Data S'!C548,'Data S'!D548,'Data S'!E548,'Data S'!F548,'Data S'!G548,'Data S'!H548,'Data S'!I548,'Data S'!J548,"J",'Data S'!K548,'Data S'!L548,'Data S'!M548,'Data S'!N548,"J",'Data S'!O548,'Data S'!P548,'Data S'!Q548,'Data S'!R548,"J",'Data S'!S548,'Data S'!T548,'Data S'!U548,'Data S'!V548,"J",'Data S'!W548,'Data S'!X548,'Data S'!Y548,'Data S'!Z548,'Data S'!AA548,'Data S'!AB548,'Data S'!AC548)</f>
        <v xml:space="preserve">11111111112020   543000000000542NOM543                   PRENOM543                01012541  0J       000  0J       000  0J       000  0J       000         0002611201701012563                    </v>
      </c>
    </row>
    <row r="547" spans="1:1" x14ac:dyDescent="0.25">
      <c r="A547" s="18" t="str">
        <f>CONCATENATE('Data E'!C$5,'Data E'!C$7,'Data S'!B549,'Data S'!A549,'Data S'!C549,'Data S'!D549,'Data S'!E549,'Data S'!F549,'Data S'!G549,'Data S'!H549,'Data S'!I549,'Data S'!J549,"J",'Data S'!K549,'Data S'!L549,'Data S'!M549,'Data S'!N549,"J",'Data S'!O549,'Data S'!P549,'Data S'!Q549,'Data S'!R549,"J",'Data S'!S549,'Data S'!T549,'Data S'!U549,'Data S'!V549,"J",'Data S'!W549,'Data S'!X549,'Data S'!Y549,'Data S'!Z549,'Data S'!AA549,'Data S'!AB549,'Data S'!AC549)</f>
        <v xml:space="preserve">11111111112020   544000000000543NOM544                   PRENOM544                01012542  0J       000  0J       000  0J       000  0J       000         0002611201701012564                    </v>
      </c>
    </row>
    <row r="548" spans="1:1" x14ac:dyDescent="0.25">
      <c r="A548" s="18" t="str">
        <f>CONCATENATE('Data E'!C$5,'Data E'!C$7,'Data S'!B550,'Data S'!A550,'Data S'!C550,'Data S'!D550,'Data S'!E550,'Data S'!F550,'Data S'!G550,'Data S'!H550,'Data S'!I550,'Data S'!J550,"J",'Data S'!K550,'Data S'!L550,'Data S'!M550,'Data S'!N550,"J",'Data S'!O550,'Data S'!P550,'Data S'!Q550,'Data S'!R550,"J",'Data S'!S550,'Data S'!T550,'Data S'!U550,'Data S'!V550,"J",'Data S'!W550,'Data S'!X550,'Data S'!Y550,'Data S'!Z550,'Data S'!AA550,'Data S'!AB550,'Data S'!AC550)</f>
        <v xml:space="preserve">11111111112020   545000000000544NOM545                   PRENOM545                01012543  0J       000  0J       000  0J       000  0J       000         0002611201701012565                    </v>
      </c>
    </row>
    <row r="549" spans="1:1" x14ac:dyDescent="0.25">
      <c r="A549" s="18" t="str">
        <f>CONCATENATE('Data E'!C$5,'Data E'!C$7,'Data S'!B551,'Data S'!A551,'Data S'!C551,'Data S'!D551,'Data S'!E551,'Data S'!F551,'Data S'!G551,'Data S'!H551,'Data S'!I551,'Data S'!J551,"J",'Data S'!K551,'Data S'!L551,'Data S'!M551,'Data S'!N551,"J",'Data S'!O551,'Data S'!P551,'Data S'!Q551,'Data S'!R551,"J",'Data S'!S551,'Data S'!T551,'Data S'!U551,'Data S'!V551,"J",'Data S'!W551,'Data S'!X551,'Data S'!Y551,'Data S'!Z551,'Data S'!AA551,'Data S'!AB551,'Data S'!AC551)</f>
        <v xml:space="preserve">11111111112020   546000000000545NOM546                   PRENOM546                01012544  0J       000  0J       000  0J       000  0J       000         0002611201701012566                    </v>
      </c>
    </row>
    <row r="550" spans="1:1" x14ac:dyDescent="0.25">
      <c r="A550" s="18" t="str">
        <f>CONCATENATE('Data E'!C$5,'Data E'!C$7,'Data S'!B552,'Data S'!A552,'Data S'!C552,'Data S'!D552,'Data S'!E552,'Data S'!F552,'Data S'!G552,'Data S'!H552,'Data S'!I552,'Data S'!J552,"J",'Data S'!K552,'Data S'!L552,'Data S'!M552,'Data S'!N552,"J",'Data S'!O552,'Data S'!P552,'Data S'!Q552,'Data S'!R552,"J",'Data S'!S552,'Data S'!T552,'Data S'!U552,'Data S'!V552,"J",'Data S'!W552,'Data S'!X552,'Data S'!Y552,'Data S'!Z552,'Data S'!AA552,'Data S'!AB552,'Data S'!AC552)</f>
        <v xml:space="preserve">11111111112020   547000000000546NOM547                   PRENOM547                01012545  0J       000  0J       000  0J       000  0J       000         0002611201701012567                    </v>
      </c>
    </row>
    <row r="551" spans="1:1" x14ac:dyDescent="0.25">
      <c r="A551" s="18" t="str">
        <f>CONCATENATE('Data E'!C$5,'Data E'!C$7,'Data S'!B553,'Data S'!A553,'Data S'!C553,'Data S'!D553,'Data S'!E553,'Data S'!F553,'Data S'!G553,'Data S'!H553,'Data S'!I553,'Data S'!J553,"J",'Data S'!K553,'Data S'!L553,'Data S'!M553,'Data S'!N553,"J",'Data S'!O553,'Data S'!P553,'Data S'!Q553,'Data S'!R553,"J",'Data S'!S553,'Data S'!T553,'Data S'!U553,'Data S'!V553,"J",'Data S'!W553,'Data S'!X553,'Data S'!Y553,'Data S'!Z553,'Data S'!AA553,'Data S'!AB553,'Data S'!AC553)</f>
        <v xml:space="preserve">11111111112020   548000000000547NOM548                   PRENOM548                01012546  0J       000  0J       000  0J       000  0J       000         0002611201701012568                    </v>
      </c>
    </row>
    <row r="552" spans="1:1" x14ac:dyDescent="0.25">
      <c r="A552" s="18" t="str">
        <f>CONCATENATE('Data E'!C$5,'Data E'!C$7,'Data S'!B554,'Data S'!A554,'Data S'!C554,'Data S'!D554,'Data S'!E554,'Data S'!F554,'Data S'!G554,'Data S'!H554,'Data S'!I554,'Data S'!J554,"J",'Data S'!K554,'Data S'!L554,'Data S'!M554,'Data S'!N554,"J",'Data S'!O554,'Data S'!P554,'Data S'!Q554,'Data S'!R554,"J",'Data S'!S554,'Data S'!T554,'Data S'!U554,'Data S'!V554,"J",'Data S'!W554,'Data S'!X554,'Data S'!Y554,'Data S'!Z554,'Data S'!AA554,'Data S'!AB554,'Data S'!AC554)</f>
        <v xml:space="preserve">11111111112020   549000000000548NOM549                   PRENOM549                01012547  0J       000  0J       000  0J       000  0J       000         0002611201701012569                    </v>
      </c>
    </row>
    <row r="553" spans="1:1" x14ac:dyDescent="0.25">
      <c r="A553" s="18" t="str">
        <f>CONCATENATE('Data E'!C$5,'Data E'!C$7,'Data S'!B555,'Data S'!A555,'Data S'!C555,'Data S'!D555,'Data S'!E555,'Data S'!F555,'Data S'!G555,'Data S'!H555,'Data S'!I555,'Data S'!J555,"J",'Data S'!K555,'Data S'!L555,'Data S'!M555,'Data S'!N555,"J",'Data S'!O555,'Data S'!P555,'Data S'!Q555,'Data S'!R555,"J",'Data S'!S555,'Data S'!T555,'Data S'!U555,'Data S'!V555,"J",'Data S'!W555,'Data S'!X555,'Data S'!Y555,'Data S'!Z555,'Data S'!AA555,'Data S'!AB555,'Data S'!AC555)</f>
        <v xml:space="preserve">11111111112020   550000000000549NOM550                   PRENOM550                01012548  0J       000  0J       000  0J       000  0J       000         0002611201701012570                    </v>
      </c>
    </row>
    <row r="554" spans="1:1" x14ac:dyDescent="0.25">
      <c r="A554" s="18" t="str">
        <f>CONCATENATE('Data E'!C$5,'Data E'!C$7,'Data S'!B556,'Data S'!A556,'Data S'!C556,'Data S'!D556,'Data S'!E556,'Data S'!F556,'Data S'!G556,'Data S'!H556,'Data S'!I556,'Data S'!J556,"J",'Data S'!K556,'Data S'!L556,'Data S'!M556,'Data S'!N556,"J",'Data S'!O556,'Data S'!P556,'Data S'!Q556,'Data S'!R556,"J",'Data S'!S556,'Data S'!T556,'Data S'!U556,'Data S'!V556,"J",'Data S'!W556,'Data S'!X556,'Data S'!Y556,'Data S'!Z556,'Data S'!AA556,'Data S'!AB556,'Data S'!AC556)</f>
        <v xml:space="preserve">11111111112020   551000000000550NOM551                   PRENOM551                01012549  0J       000  0J       000  0J       000  0J       000         0002611201701012571                    </v>
      </c>
    </row>
    <row r="555" spans="1:1" x14ac:dyDescent="0.25">
      <c r="A555" s="18" t="str">
        <f>CONCATENATE('Data E'!C$5,'Data E'!C$7,'Data S'!B557,'Data S'!A557,'Data S'!C557,'Data S'!D557,'Data S'!E557,'Data S'!F557,'Data S'!G557,'Data S'!H557,'Data S'!I557,'Data S'!J557,"J",'Data S'!K557,'Data S'!L557,'Data S'!M557,'Data S'!N557,"J",'Data S'!O557,'Data S'!P557,'Data S'!Q557,'Data S'!R557,"J",'Data S'!S557,'Data S'!T557,'Data S'!U557,'Data S'!V557,"J",'Data S'!W557,'Data S'!X557,'Data S'!Y557,'Data S'!Z557,'Data S'!AA557,'Data S'!AB557,'Data S'!AC557)</f>
        <v xml:space="preserve">11111111112020   552000000000551NOM552                   PRENOM552                01012550  0J       000  0J       000  0J       000  0J       000         0002611201701012572                    </v>
      </c>
    </row>
    <row r="556" spans="1:1" x14ac:dyDescent="0.25">
      <c r="A556" s="18" t="str">
        <f>CONCATENATE('Data E'!C$5,'Data E'!C$7,'Data S'!B558,'Data S'!A558,'Data S'!C558,'Data S'!D558,'Data S'!E558,'Data S'!F558,'Data S'!G558,'Data S'!H558,'Data S'!I558,'Data S'!J558,"J",'Data S'!K558,'Data S'!L558,'Data S'!M558,'Data S'!N558,"J",'Data S'!O558,'Data S'!P558,'Data S'!Q558,'Data S'!R558,"J",'Data S'!S558,'Data S'!T558,'Data S'!U558,'Data S'!V558,"J",'Data S'!W558,'Data S'!X558,'Data S'!Y558,'Data S'!Z558,'Data S'!AA558,'Data S'!AB558,'Data S'!AC558)</f>
        <v xml:space="preserve">11111111112020   553000000000552NOM553                   PRENOM553                01012551  0J       000  0J       000  0J       000  0J       000         0002611201701012573                    </v>
      </c>
    </row>
    <row r="557" spans="1:1" x14ac:dyDescent="0.25">
      <c r="A557" s="18" t="str">
        <f>CONCATENATE('Data E'!C$5,'Data E'!C$7,'Data S'!B559,'Data S'!A559,'Data S'!C559,'Data S'!D559,'Data S'!E559,'Data S'!F559,'Data S'!G559,'Data S'!H559,'Data S'!I559,'Data S'!J559,"J",'Data S'!K559,'Data S'!L559,'Data S'!M559,'Data S'!N559,"J",'Data S'!O559,'Data S'!P559,'Data S'!Q559,'Data S'!R559,"J",'Data S'!S559,'Data S'!T559,'Data S'!U559,'Data S'!V559,"J",'Data S'!W559,'Data S'!X559,'Data S'!Y559,'Data S'!Z559,'Data S'!AA559,'Data S'!AB559,'Data S'!AC559)</f>
        <v xml:space="preserve">11111111112020   554000000000553NOM554                   PRENOM554                01012552  0J       000  0J       000  0J       000  0J       000         0002611201701012574                    </v>
      </c>
    </row>
    <row r="558" spans="1:1" x14ac:dyDescent="0.25">
      <c r="A558" s="18" t="str">
        <f>CONCATENATE('Data E'!C$5,'Data E'!C$7,'Data S'!B560,'Data S'!A560,'Data S'!C560,'Data S'!D560,'Data S'!E560,'Data S'!F560,'Data S'!G560,'Data S'!H560,'Data S'!I560,'Data S'!J560,"J",'Data S'!K560,'Data S'!L560,'Data S'!M560,'Data S'!N560,"J",'Data S'!O560,'Data S'!P560,'Data S'!Q560,'Data S'!R560,"J",'Data S'!S560,'Data S'!T560,'Data S'!U560,'Data S'!V560,"J",'Data S'!W560,'Data S'!X560,'Data S'!Y560,'Data S'!Z560,'Data S'!AA560,'Data S'!AB560,'Data S'!AC560)</f>
        <v xml:space="preserve">11111111112020   555000000000554NOM555                   PRENOM555                01012553  0J       000  0J       000  0J       000  0J       000         0002611201701012575                    </v>
      </c>
    </row>
    <row r="559" spans="1:1" x14ac:dyDescent="0.25">
      <c r="A559" s="18" t="str">
        <f>CONCATENATE('Data E'!C$5,'Data E'!C$7,'Data S'!B561,'Data S'!A561,'Data S'!C561,'Data S'!D561,'Data S'!E561,'Data S'!F561,'Data S'!G561,'Data S'!H561,'Data S'!I561,'Data S'!J561,"J",'Data S'!K561,'Data S'!L561,'Data S'!M561,'Data S'!N561,"J",'Data S'!O561,'Data S'!P561,'Data S'!Q561,'Data S'!R561,"J",'Data S'!S561,'Data S'!T561,'Data S'!U561,'Data S'!V561,"J",'Data S'!W561,'Data S'!X561,'Data S'!Y561,'Data S'!Z561,'Data S'!AA561,'Data S'!AB561,'Data S'!AC561)</f>
        <v xml:space="preserve">11111111112020   556000000000555NOM556                   PRENOM556                01012554  0J       000  0J       000  0J       000  0J       000         0002611201701012576                    </v>
      </c>
    </row>
    <row r="560" spans="1:1" x14ac:dyDescent="0.25">
      <c r="A560" s="18" t="str">
        <f>CONCATENATE('Data E'!C$5,'Data E'!C$7,'Data S'!B562,'Data S'!A562,'Data S'!C562,'Data S'!D562,'Data S'!E562,'Data S'!F562,'Data S'!G562,'Data S'!H562,'Data S'!I562,'Data S'!J562,"J",'Data S'!K562,'Data S'!L562,'Data S'!M562,'Data S'!N562,"J",'Data S'!O562,'Data S'!P562,'Data S'!Q562,'Data S'!R562,"J",'Data S'!S562,'Data S'!T562,'Data S'!U562,'Data S'!V562,"J",'Data S'!W562,'Data S'!X562,'Data S'!Y562,'Data S'!Z562,'Data S'!AA562,'Data S'!AB562,'Data S'!AC562)</f>
        <v xml:space="preserve">11111111112020   557000000000556NOM557                   PRENOM557                01012555  0J       000  0J       000  0J       000  0J       000         0002611201701012577                    </v>
      </c>
    </row>
    <row r="561" spans="1:1" x14ac:dyDescent="0.25">
      <c r="A561" s="18" t="str">
        <f>CONCATENATE('Data E'!C$5,'Data E'!C$7,'Data S'!B563,'Data S'!A563,'Data S'!C563,'Data S'!D563,'Data S'!E563,'Data S'!F563,'Data S'!G563,'Data S'!H563,'Data S'!I563,'Data S'!J563,"J",'Data S'!K563,'Data S'!L563,'Data S'!M563,'Data S'!N563,"J",'Data S'!O563,'Data S'!P563,'Data S'!Q563,'Data S'!R563,"J",'Data S'!S563,'Data S'!T563,'Data S'!U563,'Data S'!V563,"J",'Data S'!W563,'Data S'!X563,'Data S'!Y563,'Data S'!Z563,'Data S'!AA563,'Data S'!AB563,'Data S'!AC563)</f>
        <v xml:space="preserve">11111111112020   558000000000557NOM558                   PRENOM558                01012556  0J       000  0J       000  0J       000  0J       000         0002611201701012578                    </v>
      </c>
    </row>
    <row r="562" spans="1:1" x14ac:dyDescent="0.25">
      <c r="A562" s="18" t="str">
        <f>CONCATENATE('Data E'!C$5,'Data E'!C$7,'Data S'!B564,'Data S'!A564,'Data S'!C564,'Data S'!D564,'Data S'!E564,'Data S'!F564,'Data S'!G564,'Data S'!H564,'Data S'!I564,'Data S'!J564,"J",'Data S'!K564,'Data S'!L564,'Data S'!M564,'Data S'!N564,"J",'Data S'!O564,'Data S'!P564,'Data S'!Q564,'Data S'!R564,"J",'Data S'!S564,'Data S'!T564,'Data S'!U564,'Data S'!V564,"J",'Data S'!W564,'Data S'!X564,'Data S'!Y564,'Data S'!Z564,'Data S'!AA564,'Data S'!AB564,'Data S'!AC564)</f>
        <v xml:space="preserve">11111111112020   559000000000558NOM559                   PRENOM559                01012557  0J       000  0J       000  0J       000  0J       000         0002611201701012579                    </v>
      </c>
    </row>
    <row r="563" spans="1:1" x14ac:dyDescent="0.25">
      <c r="A563" s="18" t="str">
        <f>CONCATENATE('Data E'!C$5,'Data E'!C$7,'Data S'!B565,'Data S'!A565,'Data S'!C565,'Data S'!D565,'Data S'!E565,'Data S'!F565,'Data S'!G565,'Data S'!H565,'Data S'!I565,'Data S'!J565,"J",'Data S'!K565,'Data S'!L565,'Data S'!M565,'Data S'!N565,"J",'Data S'!O565,'Data S'!P565,'Data S'!Q565,'Data S'!R565,"J",'Data S'!S565,'Data S'!T565,'Data S'!U565,'Data S'!V565,"J",'Data S'!W565,'Data S'!X565,'Data S'!Y565,'Data S'!Z565,'Data S'!AA565,'Data S'!AB565,'Data S'!AC565)</f>
        <v xml:space="preserve">11111111112020   560000000000559NOM560                   PRENOM560                01012558  0J       000  0J       000  0J       000  0J       000         0002611201701012580                    </v>
      </c>
    </row>
    <row r="564" spans="1:1" x14ac:dyDescent="0.25">
      <c r="A564" s="18" t="str">
        <f>CONCATENATE('Data E'!C$5,'Data E'!C$7,'Data S'!B566,'Data S'!A566,'Data S'!C566,'Data S'!D566,'Data S'!E566,'Data S'!F566,'Data S'!G566,'Data S'!H566,'Data S'!I566,'Data S'!J566,"J",'Data S'!K566,'Data S'!L566,'Data S'!M566,'Data S'!N566,"J",'Data S'!O566,'Data S'!P566,'Data S'!Q566,'Data S'!R566,"J",'Data S'!S566,'Data S'!T566,'Data S'!U566,'Data S'!V566,"J",'Data S'!W566,'Data S'!X566,'Data S'!Y566,'Data S'!Z566,'Data S'!AA566,'Data S'!AB566,'Data S'!AC566)</f>
        <v xml:space="preserve">11111111112020   561000000000560NOM561                   PRENOM561                01012559  0J       000  0J       000  0J       000  0J       000         0002611201701012581                    </v>
      </c>
    </row>
    <row r="565" spans="1:1" x14ac:dyDescent="0.25">
      <c r="A565" s="18" t="str">
        <f>CONCATENATE('Data E'!C$5,'Data E'!C$7,'Data S'!B567,'Data S'!A567,'Data S'!C567,'Data S'!D567,'Data S'!E567,'Data S'!F567,'Data S'!G567,'Data S'!H567,'Data S'!I567,'Data S'!J567,"J",'Data S'!K567,'Data S'!L567,'Data S'!M567,'Data S'!N567,"J",'Data S'!O567,'Data S'!P567,'Data S'!Q567,'Data S'!R567,"J",'Data S'!S567,'Data S'!T567,'Data S'!U567,'Data S'!V567,"J",'Data S'!W567,'Data S'!X567,'Data S'!Y567,'Data S'!Z567,'Data S'!AA567,'Data S'!AB567,'Data S'!AC567)</f>
        <v xml:space="preserve">11111111112020   562000000000561NOM562                   PRENOM562                01012560  0J       000  0J       000  0J       000  0J       000         0002611201701012582                    </v>
      </c>
    </row>
    <row r="566" spans="1:1" x14ac:dyDescent="0.25">
      <c r="A566" s="18" t="str">
        <f>CONCATENATE('Data E'!C$5,'Data E'!C$7,'Data S'!B568,'Data S'!A568,'Data S'!C568,'Data S'!D568,'Data S'!E568,'Data S'!F568,'Data S'!G568,'Data S'!H568,'Data S'!I568,'Data S'!J568,"J",'Data S'!K568,'Data S'!L568,'Data S'!M568,'Data S'!N568,"J",'Data S'!O568,'Data S'!P568,'Data S'!Q568,'Data S'!R568,"J",'Data S'!S568,'Data S'!T568,'Data S'!U568,'Data S'!V568,"J",'Data S'!W568,'Data S'!X568,'Data S'!Y568,'Data S'!Z568,'Data S'!AA568,'Data S'!AB568,'Data S'!AC568)</f>
        <v xml:space="preserve">11111111112020   563000000000562NOM563                   PRENOM563                01012561  0J       000  0J       000  0J       000  0J       000         0002611201701012583                    </v>
      </c>
    </row>
    <row r="567" spans="1:1" x14ac:dyDescent="0.25">
      <c r="A567" s="18" t="str">
        <f>CONCATENATE('Data E'!C$5,'Data E'!C$7,'Data S'!B569,'Data S'!A569,'Data S'!C569,'Data S'!D569,'Data S'!E569,'Data S'!F569,'Data S'!G569,'Data S'!H569,'Data S'!I569,'Data S'!J569,"J",'Data S'!K569,'Data S'!L569,'Data S'!M569,'Data S'!N569,"J",'Data S'!O569,'Data S'!P569,'Data S'!Q569,'Data S'!R569,"J",'Data S'!S569,'Data S'!T569,'Data S'!U569,'Data S'!V569,"J",'Data S'!W569,'Data S'!X569,'Data S'!Y569,'Data S'!Z569,'Data S'!AA569,'Data S'!AB569,'Data S'!AC569)</f>
        <v xml:space="preserve">11111111112020   564000000000563NOM564                   PRENOM564                01012562  0J       000  0J       000  0J       000  0J       000         0002611201701012584                    </v>
      </c>
    </row>
    <row r="568" spans="1:1" x14ac:dyDescent="0.25">
      <c r="A568" s="18" t="str">
        <f>CONCATENATE('Data E'!C$5,'Data E'!C$7,'Data S'!B570,'Data S'!A570,'Data S'!C570,'Data S'!D570,'Data S'!E570,'Data S'!F570,'Data S'!G570,'Data S'!H570,'Data S'!I570,'Data S'!J570,"J",'Data S'!K570,'Data S'!L570,'Data S'!M570,'Data S'!N570,"J",'Data S'!O570,'Data S'!P570,'Data S'!Q570,'Data S'!R570,"J",'Data S'!S570,'Data S'!T570,'Data S'!U570,'Data S'!V570,"J",'Data S'!W570,'Data S'!X570,'Data S'!Y570,'Data S'!Z570,'Data S'!AA570,'Data S'!AB570,'Data S'!AC570)</f>
        <v xml:space="preserve">11111111112020   565000000000564NOM565                   PRENOM565                01012563  0J       000  0J       000  0J       000  0J       000         0002611201701012585                    </v>
      </c>
    </row>
    <row r="569" spans="1:1" x14ac:dyDescent="0.25">
      <c r="A569" s="18" t="str">
        <f>CONCATENATE('Data E'!C$5,'Data E'!C$7,'Data S'!B571,'Data S'!A571,'Data S'!C571,'Data S'!D571,'Data S'!E571,'Data S'!F571,'Data S'!G571,'Data S'!H571,'Data S'!I571,'Data S'!J571,"J",'Data S'!K571,'Data S'!L571,'Data S'!M571,'Data S'!N571,"J",'Data S'!O571,'Data S'!P571,'Data S'!Q571,'Data S'!R571,"J",'Data S'!S571,'Data S'!T571,'Data S'!U571,'Data S'!V571,"J",'Data S'!W571,'Data S'!X571,'Data S'!Y571,'Data S'!Z571,'Data S'!AA571,'Data S'!AB571,'Data S'!AC571)</f>
        <v xml:space="preserve">11111111112020   566000000000565NOM566                   PRENOM566                01012564  0J       000  0J       000  0J       000  0J       000         0002611201701012586                    </v>
      </c>
    </row>
    <row r="570" spans="1:1" x14ac:dyDescent="0.25">
      <c r="A570" s="18" t="str">
        <f>CONCATENATE('Data E'!C$5,'Data E'!C$7,'Data S'!B572,'Data S'!A572,'Data S'!C572,'Data S'!D572,'Data S'!E572,'Data S'!F572,'Data S'!G572,'Data S'!H572,'Data S'!I572,'Data S'!J572,"J",'Data S'!K572,'Data S'!L572,'Data S'!M572,'Data S'!N572,"J",'Data S'!O572,'Data S'!P572,'Data S'!Q572,'Data S'!R572,"J",'Data S'!S572,'Data S'!T572,'Data S'!U572,'Data S'!V572,"J",'Data S'!W572,'Data S'!X572,'Data S'!Y572,'Data S'!Z572,'Data S'!AA572,'Data S'!AB572,'Data S'!AC572)</f>
        <v xml:space="preserve">11111111112020   567000000000566NOM567                   PRENOM567                01012565  0J       000  0J       000  0J       000  0J       000         0002611201701012587                    </v>
      </c>
    </row>
    <row r="571" spans="1:1" x14ac:dyDescent="0.25">
      <c r="A571" s="18" t="str">
        <f>CONCATENATE('Data E'!C$5,'Data E'!C$7,'Data S'!B573,'Data S'!A573,'Data S'!C573,'Data S'!D573,'Data S'!E573,'Data S'!F573,'Data S'!G573,'Data S'!H573,'Data S'!I573,'Data S'!J573,"J",'Data S'!K573,'Data S'!L573,'Data S'!M573,'Data S'!N573,"J",'Data S'!O573,'Data S'!P573,'Data S'!Q573,'Data S'!R573,"J",'Data S'!S573,'Data S'!T573,'Data S'!U573,'Data S'!V573,"J",'Data S'!W573,'Data S'!X573,'Data S'!Y573,'Data S'!Z573,'Data S'!AA573,'Data S'!AB573,'Data S'!AC573)</f>
        <v xml:space="preserve">11111111112020   568000000000567NOM568                   PRENOM568                01012566  0J       000  0J       000  0J       000  0J       000         0002611201701012588                    </v>
      </c>
    </row>
    <row r="572" spans="1:1" x14ac:dyDescent="0.25">
      <c r="A572" s="18" t="str">
        <f>CONCATENATE('Data E'!C$5,'Data E'!C$7,'Data S'!B574,'Data S'!A574,'Data S'!C574,'Data S'!D574,'Data S'!E574,'Data S'!F574,'Data S'!G574,'Data S'!H574,'Data S'!I574,'Data S'!J574,"J",'Data S'!K574,'Data S'!L574,'Data S'!M574,'Data S'!N574,"J",'Data S'!O574,'Data S'!P574,'Data S'!Q574,'Data S'!R574,"J",'Data S'!S574,'Data S'!T574,'Data S'!U574,'Data S'!V574,"J",'Data S'!W574,'Data S'!X574,'Data S'!Y574,'Data S'!Z574,'Data S'!AA574,'Data S'!AB574,'Data S'!AC574)</f>
        <v xml:space="preserve">11111111112020   569000000000568NOM569                   PRENOM569                01012567  0J       000  0J       000  0J       000  0J       000         0002611201701012589                    </v>
      </c>
    </row>
    <row r="573" spans="1:1" x14ac:dyDescent="0.25">
      <c r="A573" s="18" t="str">
        <f>CONCATENATE('Data E'!C$5,'Data E'!C$7,'Data S'!B575,'Data S'!A575,'Data S'!C575,'Data S'!D575,'Data S'!E575,'Data S'!F575,'Data S'!G575,'Data S'!H575,'Data S'!I575,'Data S'!J575,"J",'Data S'!K575,'Data S'!L575,'Data S'!M575,'Data S'!N575,"J",'Data S'!O575,'Data S'!P575,'Data S'!Q575,'Data S'!R575,"J",'Data S'!S575,'Data S'!T575,'Data S'!U575,'Data S'!V575,"J",'Data S'!W575,'Data S'!X575,'Data S'!Y575,'Data S'!Z575,'Data S'!AA575,'Data S'!AB575,'Data S'!AC575)</f>
        <v xml:space="preserve">11111111112020   570000000000569NOM570                   PRENOM570                01012568  0J       000  0J       000  0J       000  0J       000         0002611201701012590                    </v>
      </c>
    </row>
    <row r="574" spans="1:1" x14ac:dyDescent="0.25">
      <c r="A574" s="18" t="str">
        <f>CONCATENATE('Data E'!C$5,'Data E'!C$7,'Data S'!B576,'Data S'!A576,'Data S'!C576,'Data S'!D576,'Data S'!E576,'Data S'!F576,'Data S'!G576,'Data S'!H576,'Data S'!I576,'Data S'!J576,"J",'Data S'!K576,'Data S'!L576,'Data S'!M576,'Data S'!N576,"J",'Data S'!O576,'Data S'!P576,'Data S'!Q576,'Data S'!R576,"J",'Data S'!S576,'Data S'!T576,'Data S'!U576,'Data S'!V576,"J",'Data S'!W576,'Data S'!X576,'Data S'!Y576,'Data S'!Z576,'Data S'!AA576,'Data S'!AB576,'Data S'!AC576)</f>
        <v xml:space="preserve">11111111112020   571000000000570NOM571                   PRENOM571                01012569  0J       000  0J       000  0J       000  0J       000         0002611201701012591                    </v>
      </c>
    </row>
    <row r="575" spans="1:1" x14ac:dyDescent="0.25">
      <c r="A575" s="18" t="str">
        <f>CONCATENATE('Data E'!C$5,'Data E'!C$7,'Data S'!B577,'Data S'!A577,'Data S'!C577,'Data S'!D577,'Data S'!E577,'Data S'!F577,'Data S'!G577,'Data S'!H577,'Data S'!I577,'Data S'!J577,"J",'Data S'!K577,'Data S'!L577,'Data S'!M577,'Data S'!N577,"J",'Data S'!O577,'Data S'!P577,'Data S'!Q577,'Data S'!R577,"J",'Data S'!S577,'Data S'!T577,'Data S'!U577,'Data S'!V577,"J",'Data S'!W577,'Data S'!X577,'Data S'!Y577,'Data S'!Z577,'Data S'!AA577,'Data S'!AB577,'Data S'!AC577)</f>
        <v xml:space="preserve">11111111112020   572000000000571NOM572                   PRENOM572                01012570  0J       000  0J       000  0J       000  0J       000         0002611201701012592                    </v>
      </c>
    </row>
    <row r="576" spans="1:1" x14ac:dyDescent="0.25">
      <c r="A576" s="18" t="str">
        <f>CONCATENATE('Data E'!C$5,'Data E'!C$7,'Data S'!B578,'Data S'!A578,'Data S'!C578,'Data S'!D578,'Data S'!E578,'Data S'!F578,'Data S'!G578,'Data S'!H578,'Data S'!I578,'Data S'!J578,"J",'Data S'!K578,'Data S'!L578,'Data S'!M578,'Data S'!N578,"J",'Data S'!O578,'Data S'!P578,'Data S'!Q578,'Data S'!R578,"J",'Data S'!S578,'Data S'!T578,'Data S'!U578,'Data S'!V578,"J",'Data S'!W578,'Data S'!X578,'Data S'!Y578,'Data S'!Z578,'Data S'!AA578,'Data S'!AB578,'Data S'!AC578)</f>
        <v xml:space="preserve">11111111112020   573000000000572NOM573                   PRENOM573                01012571  0J       000  0J       000  0J       000  0J       000         0002611201701012593                    </v>
      </c>
    </row>
    <row r="577" spans="1:1" x14ac:dyDescent="0.25">
      <c r="A577" s="18" t="str">
        <f>CONCATENATE('Data E'!C$5,'Data E'!C$7,'Data S'!B579,'Data S'!A579,'Data S'!C579,'Data S'!D579,'Data S'!E579,'Data S'!F579,'Data S'!G579,'Data S'!H579,'Data S'!I579,'Data S'!J579,"J",'Data S'!K579,'Data S'!L579,'Data S'!M579,'Data S'!N579,"J",'Data S'!O579,'Data S'!P579,'Data S'!Q579,'Data S'!R579,"J",'Data S'!S579,'Data S'!T579,'Data S'!U579,'Data S'!V579,"J",'Data S'!W579,'Data S'!X579,'Data S'!Y579,'Data S'!Z579,'Data S'!AA579,'Data S'!AB579,'Data S'!AC579)</f>
        <v xml:space="preserve">11111111112020   574000000000573NOM574                   PRENOM574                01012572  0J       000  0J       000  0J       000  0J       000         0002611201701012594                    </v>
      </c>
    </row>
    <row r="578" spans="1:1" x14ac:dyDescent="0.25">
      <c r="A578" s="18" t="str">
        <f>CONCATENATE('Data E'!C$5,'Data E'!C$7,'Data S'!B580,'Data S'!A580,'Data S'!C580,'Data S'!D580,'Data S'!E580,'Data S'!F580,'Data S'!G580,'Data S'!H580,'Data S'!I580,'Data S'!J580,"J",'Data S'!K580,'Data S'!L580,'Data S'!M580,'Data S'!N580,"J",'Data S'!O580,'Data S'!P580,'Data S'!Q580,'Data S'!R580,"J",'Data S'!S580,'Data S'!T580,'Data S'!U580,'Data S'!V580,"J",'Data S'!W580,'Data S'!X580,'Data S'!Y580,'Data S'!Z580,'Data S'!AA580,'Data S'!AB580,'Data S'!AC580)</f>
        <v xml:space="preserve">11111111112020   575000000000574NOM575                   PRENOM575                01012573  0J       000  0J       000  0J       000  0J       000         0002611201701012595                    </v>
      </c>
    </row>
    <row r="579" spans="1:1" x14ac:dyDescent="0.25">
      <c r="A579" s="18" t="str">
        <f>CONCATENATE('Data E'!C$5,'Data E'!C$7,'Data S'!B581,'Data S'!A581,'Data S'!C581,'Data S'!D581,'Data S'!E581,'Data S'!F581,'Data S'!G581,'Data S'!H581,'Data S'!I581,'Data S'!J581,"J",'Data S'!K581,'Data S'!L581,'Data S'!M581,'Data S'!N581,"J",'Data S'!O581,'Data S'!P581,'Data S'!Q581,'Data S'!R581,"J",'Data S'!S581,'Data S'!T581,'Data S'!U581,'Data S'!V581,"J",'Data S'!W581,'Data S'!X581,'Data S'!Y581,'Data S'!Z581,'Data S'!AA581,'Data S'!AB581,'Data S'!AC581)</f>
        <v xml:space="preserve">11111111112020   576000000000575NOM576                   PRENOM576                01012574  0J       000  0J       000  0J       000  0J       000         0002611201701012596                    </v>
      </c>
    </row>
    <row r="580" spans="1:1" x14ac:dyDescent="0.25">
      <c r="A580" s="18" t="str">
        <f>CONCATENATE('Data E'!C$5,'Data E'!C$7,'Data S'!B582,'Data S'!A582,'Data S'!C582,'Data S'!D582,'Data S'!E582,'Data S'!F582,'Data S'!G582,'Data S'!H582,'Data S'!I582,'Data S'!J582,"J",'Data S'!K582,'Data S'!L582,'Data S'!M582,'Data S'!N582,"J",'Data S'!O582,'Data S'!P582,'Data S'!Q582,'Data S'!R582,"J",'Data S'!S582,'Data S'!T582,'Data S'!U582,'Data S'!V582,"J",'Data S'!W582,'Data S'!X582,'Data S'!Y582,'Data S'!Z582,'Data S'!AA582,'Data S'!AB582,'Data S'!AC582)</f>
        <v xml:space="preserve">11111111112020   577000000000576NOM577                   PRENOM577                01012575  0J       000  0J       000  0J       000  0J       000         0002611201701012597                    </v>
      </c>
    </row>
    <row r="581" spans="1:1" x14ac:dyDescent="0.25">
      <c r="A581" s="18" t="str">
        <f>CONCATENATE('Data E'!C$5,'Data E'!C$7,'Data S'!B583,'Data S'!A583,'Data S'!C583,'Data S'!D583,'Data S'!E583,'Data S'!F583,'Data S'!G583,'Data S'!H583,'Data S'!I583,'Data S'!J583,"J",'Data S'!K583,'Data S'!L583,'Data S'!M583,'Data S'!N583,"J",'Data S'!O583,'Data S'!P583,'Data S'!Q583,'Data S'!R583,"J",'Data S'!S583,'Data S'!T583,'Data S'!U583,'Data S'!V583,"J",'Data S'!W583,'Data S'!X583,'Data S'!Y583,'Data S'!Z583,'Data S'!AA583,'Data S'!AB583,'Data S'!AC583)</f>
        <v xml:space="preserve">11111111112020   578000000000577NOM578                   PRENOM578                01012576  0J       000  0J       000  0J       000  0J       000         0002611201701012598                    </v>
      </c>
    </row>
    <row r="582" spans="1:1" x14ac:dyDescent="0.25">
      <c r="A582" s="18" t="str">
        <f>CONCATENATE('Data E'!C$5,'Data E'!C$7,'Data S'!B584,'Data S'!A584,'Data S'!C584,'Data S'!D584,'Data S'!E584,'Data S'!F584,'Data S'!G584,'Data S'!H584,'Data S'!I584,'Data S'!J584,"J",'Data S'!K584,'Data S'!L584,'Data S'!M584,'Data S'!N584,"J",'Data S'!O584,'Data S'!P584,'Data S'!Q584,'Data S'!R584,"J",'Data S'!S584,'Data S'!T584,'Data S'!U584,'Data S'!V584,"J",'Data S'!W584,'Data S'!X584,'Data S'!Y584,'Data S'!Z584,'Data S'!AA584,'Data S'!AB584,'Data S'!AC584)</f>
        <v xml:space="preserve">11111111112020   579000000000578NOM579                   PRENOM579                01012577  0J       000  0J       000  0J       000  0J       000         0002611201701012599                    </v>
      </c>
    </row>
    <row r="583" spans="1:1" x14ac:dyDescent="0.25">
      <c r="A583" s="18" t="str">
        <f>CONCATENATE('Data E'!C$5,'Data E'!C$7,'Data S'!B585,'Data S'!A585,'Data S'!C585,'Data S'!D585,'Data S'!E585,'Data S'!F585,'Data S'!G585,'Data S'!H585,'Data S'!I585,'Data S'!J585,"J",'Data S'!K585,'Data S'!L585,'Data S'!M585,'Data S'!N585,"J",'Data S'!O585,'Data S'!P585,'Data S'!Q585,'Data S'!R585,"J",'Data S'!S585,'Data S'!T585,'Data S'!U585,'Data S'!V585,"J",'Data S'!W585,'Data S'!X585,'Data S'!Y585,'Data S'!Z585,'Data S'!AA585,'Data S'!AB585,'Data S'!AC585)</f>
        <v xml:space="preserve">11111111112020   580000000000579NOM580                   PRENOM580                01012578  0J       000  0J       000  0J       000  0J       000         0002611201701012600                    </v>
      </c>
    </row>
    <row r="584" spans="1:1" x14ac:dyDescent="0.25">
      <c r="A584" s="18" t="str">
        <f>CONCATENATE('Data E'!C$5,'Data E'!C$7,'Data S'!B586,'Data S'!A586,'Data S'!C586,'Data S'!D586,'Data S'!E586,'Data S'!F586,'Data S'!G586,'Data S'!H586,'Data S'!I586,'Data S'!J586,"J",'Data S'!K586,'Data S'!L586,'Data S'!M586,'Data S'!N586,"J",'Data S'!O586,'Data S'!P586,'Data S'!Q586,'Data S'!R586,"J",'Data S'!S586,'Data S'!T586,'Data S'!U586,'Data S'!V586,"J",'Data S'!W586,'Data S'!X586,'Data S'!Y586,'Data S'!Z586,'Data S'!AA586,'Data S'!AB586,'Data S'!AC586)</f>
        <v xml:space="preserve">11111111112020   581000000000580NOM581                   PRENOM581                01012579  0J       000  0J       000  0J       000  0J       000         0002611201701012601                    </v>
      </c>
    </row>
    <row r="585" spans="1:1" x14ac:dyDescent="0.25">
      <c r="A585" s="18" t="str">
        <f>CONCATENATE('Data E'!C$5,'Data E'!C$7,'Data S'!B587,'Data S'!A587,'Data S'!C587,'Data S'!D587,'Data S'!E587,'Data S'!F587,'Data S'!G587,'Data S'!H587,'Data S'!I587,'Data S'!J587,"J",'Data S'!K587,'Data S'!L587,'Data S'!M587,'Data S'!N587,"J",'Data S'!O587,'Data S'!P587,'Data S'!Q587,'Data S'!R587,"J",'Data S'!S587,'Data S'!T587,'Data S'!U587,'Data S'!V587,"J",'Data S'!W587,'Data S'!X587,'Data S'!Y587,'Data S'!Z587,'Data S'!AA587,'Data S'!AB587,'Data S'!AC587)</f>
        <v xml:space="preserve">11111111112020   582000000000581NOM582                   PRENOM582                01012580  0J       000  0J       000  0J       000  0J       000         0002611201701012602                    </v>
      </c>
    </row>
    <row r="586" spans="1:1" x14ac:dyDescent="0.25">
      <c r="A586" s="18" t="str">
        <f>CONCATENATE('Data E'!C$5,'Data E'!C$7,'Data S'!B588,'Data S'!A588,'Data S'!C588,'Data S'!D588,'Data S'!E588,'Data S'!F588,'Data S'!G588,'Data S'!H588,'Data S'!I588,'Data S'!J588,"J",'Data S'!K588,'Data S'!L588,'Data S'!M588,'Data S'!N588,"J",'Data S'!O588,'Data S'!P588,'Data S'!Q588,'Data S'!R588,"J",'Data S'!S588,'Data S'!T588,'Data S'!U588,'Data S'!V588,"J",'Data S'!W588,'Data S'!X588,'Data S'!Y588,'Data S'!Z588,'Data S'!AA588,'Data S'!AB588,'Data S'!AC588)</f>
        <v xml:space="preserve">11111111112020   583000000000582NOM583                   PRENOM583                01012581  0J       000  0J       000  0J       000  0J       000         0002611201701012603                    </v>
      </c>
    </row>
    <row r="587" spans="1:1" x14ac:dyDescent="0.25">
      <c r="A587" s="18" t="str">
        <f>CONCATENATE('Data E'!C$5,'Data E'!C$7,'Data S'!B589,'Data S'!A589,'Data S'!C589,'Data S'!D589,'Data S'!E589,'Data S'!F589,'Data S'!G589,'Data S'!H589,'Data S'!I589,'Data S'!J589,"J",'Data S'!K589,'Data S'!L589,'Data S'!M589,'Data S'!N589,"J",'Data S'!O589,'Data S'!P589,'Data S'!Q589,'Data S'!R589,"J",'Data S'!S589,'Data S'!T589,'Data S'!U589,'Data S'!V589,"J",'Data S'!W589,'Data S'!X589,'Data S'!Y589,'Data S'!Z589,'Data S'!AA589,'Data S'!AB589,'Data S'!AC589)</f>
        <v xml:space="preserve">11111111112020   584000000000583NOM584                   PRENOM584                01012582  0J       000  0J       000  0J       000  0J       000         0002611201701012604                    </v>
      </c>
    </row>
    <row r="588" spans="1:1" x14ac:dyDescent="0.25">
      <c r="A588" s="18" t="str">
        <f>CONCATENATE('Data E'!C$5,'Data E'!C$7,'Data S'!B590,'Data S'!A590,'Data S'!C590,'Data S'!D590,'Data S'!E590,'Data S'!F590,'Data S'!G590,'Data S'!H590,'Data S'!I590,'Data S'!J590,"J",'Data S'!K590,'Data S'!L590,'Data S'!M590,'Data S'!N590,"J",'Data S'!O590,'Data S'!P590,'Data S'!Q590,'Data S'!R590,"J",'Data S'!S590,'Data S'!T590,'Data S'!U590,'Data S'!V590,"J",'Data S'!W590,'Data S'!X590,'Data S'!Y590,'Data S'!Z590,'Data S'!AA590,'Data S'!AB590,'Data S'!AC590)</f>
        <v xml:space="preserve">11111111112020   585000000000584NOM585                   PRENOM585                01012583  0J       000  0J       000  0J       000  0J       000         0002611201701012605                    </v>
      </c>
    </row>
    <row r="589" spans="1:1" x14ac:dyDescent="0.25">
      <c r="A589" s="18" t="str">
        <f>CONCATENATE('Data E'!C$5,'Data E'!C$7,'Data S'!B591,'Data S'!A591,'Data S'!C591,'Data S'!D591,'Data S'!E591,'Data S'!F591,'Data S'!G591,'Data S'!H591,'Data S'!I591,'Data S'!J591,"J",'Data S'!K591,'Data S'!L591,'Data S'!M591,'Data S'!N591,"J",'Data S'!O591,'Data S'!P591,'Data S'!Q591,'Data S'!R591,"J",'Data S'!S591,'Data S'!T591,'Data S'!U591,'Data S'!V591,"J",'Data S'!W591,'Data S'!X591,'Data S'!Y591,'Data S'!Z591,'Data S'!AA591,'Data S'!AB591,'Data S'!AC591)</f>
        <v xml:space="preserve">11111111112020   586000000000585NOM586                   PRENOM586                01012584  0J       000  0J       000  0J       000  0J       000         0002611201701012606                    </v>
      </c>
    </row>
    <row r="590" spans="1:1" x14ac:dyDescent="0.25">
      <c r="A590" s="18" t="str">
        <f>CONCATENATE('Data E'!C$5,'Data E'!C$7,'Data S'!B592,'Data S'!A592,'Data S'!C592,'Data S'!D592,'Data S'!E592,'Data S'!F592,'Data S'!G592,'Data S'!H592,'Data S'!I592,'Data S'!J592,"J",'Data S'!K592,'Data S'!L592,'Data S'!M592,'Data S'!N592,"J",'Data S'!O592,'Data S'!P592,'Data S'!Q592,'Data S'!R592,"J",'Data S'!S592,'Data S'!T592,'Data S'!U592,'Data S'!V592,"J",'Data S'!W592,'Data S'!X592,'Data S'!Y592,'Data S'!Z592,'Data S'!AA592,'Data S'!AB592,'Data S'!AC592)</f>
        <v xml:space="preserve">11111111112020   587000000000586NOM587                   PRENOM587                01012585  0J       000  0J       000  0J       000  0J       000         0002611201701012607                    </v>
      </c>
    </row>
    <row r="591" spans="1:1" x14ac:dyDescent="0.25">
      <c r="A591" s="18" t="str">
        <f>CONCATENATE('Data E'!C$5,'Data E'!C$7,'Data S'!B593,'Data S'!A593,'Data S'!C593,'Data S'!D593,'Data S'!E593,'Data S'!F593,'Data S'!G593,'Data S'!H593,'Data S'!I593,'Data S'!J593,"J",'Data S'!K593,'Data S'!L593,'Data S'!M593,'Data S'!N593,"J",'Data S'!O593,'Data S'!P593,'Data S'!Q593,'Data S'!R593,"J",'Data S'!S593,'Data S'!T593,'Data S'!U593,'Data S'!V593,"J",'Data S'!W593,'Data S'!X593,'Data S'!Y593,'Data S'!Z593,'Data S'!AA593,'Data S'!AB593,'Data S'!AC593)</f>
        <v xml:space="preserve">11111111112020   588000000000587NOM588                   PRENOM588                01012586  0J       000  0J       000  0J       000  0J       000         0002611201701012608                    </v>
      </c>
    </row>
    <row r="592" spans="1:1" x14ac:dyDescent="0.25">
      <c r="A592" s="18" t="str">
        <f>CONCATENATE('Data E'!C$5,'Data E'!C$7,'Data S'!B594,'Data S'!A594,'Data S'!C594,'Data S'!D594,'Data S'!E594,'Data S'!F594,'Data S'!G594,'Data S'!H594,'Data S'!I594,'Data S'!J594,"J",'Data S'!K594,'Data S'!L594,'Data S'!M594,'Data S'!N594,"J",'Data S'!O594,'Data S'!P594,'Data S'!Q594,'Data S'!R594,"J",'Data S'!S594,'Data S'!T594,'Data S'!U594,'Data S'!V594,"J",'Data S'!W594,'Data S'!X594,'Data S'!Y594,'Data S'!Z594,'Data S'!AA594,'Data S'!AB594,'Data S'!AC594)</f>
        <v xml:space="preserve">11111111112020   589000000000588NOM589                   PRENOM589                01012587  0J       000  0J       000  0J       000  0J       000         0002611201701012609                    </v>
      </c>
    </row>
    <row r="593" spans="1:1" x14ac:dyDescent="0.25">
      <c r="A593" s="18" t="str">
        <f>CONCATENATE('Data E'!C$5,'Data E'!C$7,'Data S'!B595,'Data S'!A595,'Data S'!C595,'Data S'!D595,'Data S'!E595,'Data S'!F595,'Data S'!G595,'Data S'!H595,'Data S'!I595,'Data S'!J595,"J",'Data S'!K595,'Data S'!L595,'Data S'!M595,'Data S'!N595,"J",'Data S'!O595,'Data S'!P595,'Data S'!Q595,'Data S'!R595,"J",'Data S'!S595,'Data S'!T595,'Data S'!U595,'Data S'!V595,"J",'Data S'!W595,'Data S'!X595,'Data S'!Y595,'Data S'!Z595,'Data S'!AA595,'Data S'!AB595,'Data S'!AC595)</f>
        <v xml:space="preserve">11111111112020   590000000000589NOM590                   PRENOM590                01012588  0J       000  0J       000  0J       000  0J       000         0002611201701012610                    </v>
      </c>
    </row>
    <row r="594" spans="1:1" x14ac:dyDescent="0.25">
      <c r="A594" s="18" t="str">
        <f>CONCATENATE('Data E'!C$5,'Data E'!C$7,'Data S'!B596,'Data S'!A596,'Data S'!C596,'Data S'!D596,'Data S'!E596,'Data S'!F596,'Data S'!G596,'Data S'!H596,'Data S'!I596,'Data S'!J596,"J",'Data S'!K596,'Data S'!L596,'Data S'!M596,'Data S'!N596,"J",'Data S'!O596,'Data S'!P596,'Data S'!Q596,'Data S'!R596,"J",'Data S'!S596,'Data S'!T596,'Data S'!U596,'Data S'!V596,"J",'Data S'!W596,'Data S'!X596,'Data S'!Y596,'Data S'!Z596,'Data S'!AA596,'Data S'!AB596,'Data S'!AC596)</f>
        <v xml:space="preserve">11111111112020   591000000000590NOM591                   PRENOM591                01012589  0J       000  0J       000  0J       000  0J       000         0002611201701012611                    </v>
      </c>
    </row>
    <row r="595" spans="1:1" x14ac:dyDescent="0.25">
      <c r="A595" s="18" t="str">
        <f>CONCATENATE('Data E'!C$5,'Data E'!C$7,'Data S'!B597,'Data S'!A597,'Data S'!C597,'Data S'!D597,'Data S'!E597,'Data S'!F597,'Data S'!G597,'Data S'!H597,'Data S'!I597,'Data S'!J597,"J",'Data S'!K597,'Data S'!L597,'Data S'!M597,'Data S'!N597,"J",'Data S'!O597,'Data S'!P597,'Data S'!Q597,'Data S'!R597,"J",'Data S'!S597,'Data S'!T597,'Data S'!U597,'Data S'!V597,"J",'Data S'!W597,'Data S'!X597,'Data S'!Y597,'Data S'!Z597,'Data S'!AA597,'Data S'!AB597,'Data S'!AC597)</f>
        <v xml:space="preserve">11111111112020   592000000000591NOM592                   PRENOM592                01012590  0J       000  0J       000  0J       000  0J       000         0002611201701012612                    </v>
      </c>
    </row>
    <row r="596" spans="1:1" x14ac:dyDescent="0.25">
      <c r="A596" s="18" t="str">
        <f>CONCATENATE('Data E'!C$5,'Data E'!C$7,'Data S'!B598,'Data S'!A598,'Data S'!C598,'Data S'!D598,'Data S'!E598,'Data S'!F598,'Data S'!G598,'Data S'!H598,'Data S'!I598,'Data S'!J598,"J",'Data S'!K598,'Data S'!L598,'Data S'!M598,'Data S'!N598,"J",'Data S'!O598,'Data S'!P598,'Data S'!Q598,'Data S'!R598,"J",'Data S'!S598,'Data S'!T598,'Data S'!U598,'Data S'!V598,"J",'Data S'!W598,'Data S'!X598,'Data S'!Y598,'Data S'!Z598,'Data S'!AA598,'Data S'!AB598,'Data S'!AC598)</f>
        <v xml:space="preserve">11111111112020   593000000000592NOM593                   PRENOM593                01012591  0J       000  0J       000  0J       000  0J       000         0002611201701012613                    </v>
      </c>
    </row>
    <row r="597" spans="1:1" x14ac:dyDescent="0.25">
      <c r="A597" s="18" t="str">
        <f>CONCATENATE('Data E'!C$5,'Data E'!C$7,'Data S'!B599,'Data S'!A599,'Data S'!C599,'Data S'!D599,'Data S'!E599,'Data S'!F599,'Data S'!G599,'Data S'!H599,'Data S'!I599,'Data S'!J599,"J",'Data S'!K599,'Data S'!L599,'Data S'!M599,'Data S'!N599,"J",'Data S'!O599,'Data S'!P599,'Data S'!Q599,'Data S'!R599,"J",'Data S'!S599,'Data S'!T599,'Data S'!U599,'Data S'!V599,"J",'Data S'!W599,'Data S'!X599,'Data S'!Y599,'Data S'!Z599,'Data S'!AA599,'Data S'!AB599,'Data S'!AC599)</f>
        <v xml:space="preserve">11111111112020   594000000000593NOM594                   PRENOM594                01012592  0J       000  0J       000  0J       000  0J       000         0002611201701012614                    </v>
      </c>
    </row>
    <row r="598" spans="1:1" x14ac:dyDescent="0.25">
      <c r="A598" s="18" t="str">
        <f>CONCATENATE('Data E'!C$5,'Data E'!C$7,'Data S'!B600,'Data S'!A600,'Data S'!C600,'Data S'!D600,'Data S'!E600,'Data S'!F600,'Data S'!G600,'Data S'!H600,'Data S'!I600,'Data S'!J600,"J",'Data S'!K600,'Data S'!L600,'Data S'!M600,'Data S'!N600,"J",'Data S'!O600,'Data S'!P600,'Data S'!Q600,'Data S'!R600,"J",'Data S'!S600,'Data S'!T600,'Data S'!U600,'Data S'!V600,"J",'Data S'!W600,'Data S'!X600,'Data S'!Y600,'Data S'!Z600,'Data S'!AA600,'Data S'!AB600,'Data S'!AC600)</f>
        <v xml:space="preserve">11111111112020   595000000000594NOM595                   PRENOM595                01012593  0J       000  0J       000  0J       000  0J       000         0002611201701012615                    </v>
      </c>
    </row>
    <row r="599" spans="1:1" x14ac:dyDescent="0.25">
      <c r="A599" s="18" t="str">
        <f>CONCATENATE('Data E'!C$5,'Data E'!C$7,'Data S'!B601,'Data S'!A601,'Data S'!C601,'Data S'!D601,'Data S'!E601,'Data S'!F601,'Data S'!G601,'Data S'!H601,'Data S'!I601,'Data S'!J601,"J",'Data S'!K601,'Data S'!L601,'Data S'!M601,'Data S'!N601,"J",'Data S'!O601,'Data S'!P601,'Data S'!Q601,'Data S'!R601,"J",'Data S'!S601,'Data S'!T601,'Data S'!U601,'Data S'!V601,"J",'Data S'!W601,'Data S'!X601,'Data S'!Y601,'Data S'!Z601,'Data S'!AA601,'Data S'!AB601,'Data S'!AC601)</f>
        <v xml:space="preserve">11111111112020   596000000000595NOM596                   PRENOM596                01012594  0J       000  0J       000  0J       000  0J       000         0002611201701012616                    </v>
      </c>
    </row>
    <row r="600" spans="1:1" x14ac:dyDescent="0.25">
      <c r="A600" s="18" t="str">
        <f>CONCATENATE('Data E'!C$5,'Data E'!C$7,'Data S'!B602,'Data S'!A602,'Data S'!C602,'Data S'!D602,'Data S'!E602,'Data S'!F602,'Data S'!G602,'Data S'!H602,'Data S'!I602,'Data S'!J602,"J",'Data S'!K602,'Data S'!L602,'Data S'!M602,'Data S'!N602,"J",'Data S'!O602,'Data S'!P602,'Data S'!Q602,'Data S'!R602,"J",'Data S'!S602,'Data S'!T602,'Data S'!U602,'Data S'!V602,"J",'Data S'!W602,'Data S'!X602,'Data S'!Y602,'Data S'!Z602,'Data S'!AA602,'Data S'!AB602,'Data S'!AC602)</f>
        <v xml:space="preserve">11111111112020   597000000000596NOM597                   PRENOM597                01012595  0J       000  0J       000  0J       000  0J       000         0002611201701012617                    </v>
      </c>
    </row>
    <row r="601" spans="1:1" x14ac:dyDescent="0.25">
      <c r="A601" s="18" t="str">
        <f>CONCATENATE('Data E'!C$5,'Data E'!C$7,'Data S'!B603,'Data S'!A603,'Data S'!C603,'Data S'!D603,'Data S'!E603,'Data S'!F603,'Data S'!G603,'Data S'!H603,'Data S'!I603,'Data S'!J603,"J",'Data S'!K603,'Data S'!L603,'Data S'!M603,'Data S'!N603,"J",'Data S'!O603,'Data S'!P603,'Data S'!Q603,'Data S'!R603,"J",'Data S'!S603,'Data S'!T603,'Data S'!U603,'Data S'!V603,"J",'Data S'!W603,'Data S'!X603,'Data S'!Y603,'Data S'!Z603,'Data S'!AA603,'Data S'!AB603,'Data S'!AC603)</f>
        <v xml:space="preserve">11111111112020   598000000000597NOM598                   PRENOM598                01012596  0J       000  0J       000  0J       000  0J       000         0002611201701012618                    </v>
      </c>
    </row>
    <row r="602" spans="1:1" x14ac:dyDescent="0.25">
      <c r="A602" s="18" t="str">
        <f>CONCATENATE('Data E'!C$5,'Data E'!C$7,'Data S'!B604,'Data S'!A604,'Data S'!C604,'Data S'!D604,'Data S'!E604,'Data S'!F604,'Data S'!G604,'Data S'!H604,'Data S'!I604,'Data S'!J604,"J",'Data S'!K604,'Data S'!L604,'Data S'!M604,'Data S'!N604,"J",'Data S'!O604,'Data S'!P604,'Data S'!Q604,'Data S'!R604,"J",'Data S'!S604,'Data S'!T604,'Data S'!U604,'Data S'!V604,"J",'Data S'!W604,'Data S'!X604,'Data S'!Y604,'Data S'!Z604,'Data S'!AA604,'Data S'!AB604,'Data S'!AC604)</f>
        <v xml:space="preserve">11111111112020   599000000000598NOM599                   PRENOM599                01012597  0J       000  0J       000  0J       000  0J       000         0002611201701012619                    </v>
      </c>
    </row>
    <row r="603" spans="1:1" x14ac:dyDescent="0.25">
      <c r="A603" s="18" t="str">
        <f>CONCATENATE('Data E'!C$5,'Data E'!C$7,'Data S'!B605,'Data S'!A605,'Data S'!C605,'Data S'!D605,'Data S'!E605,'Data S'!F605,'Data S'!G605,'Data S'!H605,'Data S'!I605,'Data S'!J605,"J",'Data S'!K605,'Data S'!L605,'Data S'!M605,'Data S'!N605,"J",'Data S'!O605,'Data S'!P605,'Data S'!Q605,'Data S'!R605,"J",'Data S'!S605,'Data S'!T605,'Data S'!U605,'Data S'!V605,"J",'Data S'!W605,'Data S'!X605,'Data S'!Y605,'Data S'!Z605,'Data S'!AA605,'Data S'!AB605,'Data S'!AC605)</f>
        <v xml:space="preserve">11111111112020   600000000000599NOM600                   PRENOM600                01012598  0J       000  0J       000  0J       000  0J       000         0002611201701012620                    </v>
      </c>
    </row>
    <row r="604" spans="1:1" x14ac:dyDescent="0.25">
      <c r="A604" s="18" t="str">
        <f>CONCATENATE('Data E'!C$5,'Data E'!C$7,'Data S'!B606,'Data S'!A606,'Data S'!C606,'Data S'!D606,'Data S'!E606,'Data S'!F606,'Data S'!G606,'Data S'!H606,'Data S'!I606,'Data S'!J606,"J",'Data S'!K606,'Data S'!L606,'Data S'!M606,'Data S'!N606,"J",'Data S'!O606,'Data S'!P606,'Data S'!Q606,'Data S'!R606,"J",'Data S'!S606,'Data S'!T606,'Data S'!U606,'Data S'!V606,"J",'Data S'!W606,'Data S'!X606,'Data S'!Y606,'Data S'!Z606,'Data S'!AA606,'Data S'!AB606,'Data S'!AC606)</f>
        <v xml:space="preserve">11111111112020   601000000000600NOM601                   PRENOM601                01012599  0J       000  0J       000  0J       000  0J       000         0002611201701012621                    </v>
      </c>
    </row>
    <row r="605" spans="1:1" x14ac:dyDescent="0.25">
      <c r="A605" s="18" t="str">
        <f>CONCATENATE('Data E'!C$5,'Data E'!C$7,'Data S'!B607,'Data S'!A607,'Data S'!C607,'Data S'!D607,'Data S'!E607,'Data S'!F607,'Data S'!G607,'Data S'!H607,'Data S'!I607,'Data S'!J607,"J",'Data S'!K607,'Data S'!L607,'Data S'!M607,'Data S'!N607,"J",'Data S'!O607,'Data S'!P607,'Data S'!Q607,'Data S'!R607,"J",'Data S'!S607,'Data S'!T607,'Data S'!U607,'Data S'!V607,"J",'Data S'!W607,'Data S'!X607,'Data S'!Y607,'Data S'!Z607,'Data S'!AA607,'Data S'!AB607,'Data S'!AC607)</f>
        <v xml:space="preserve">11111111112020   602000000000601NOM602                   PRENOM602                01012600  0J       000  0J       000  0J       000  0J       000         0002611201701012622                    </v>
      </c>
    </row>
    <row r="606" spans="1:1" x14ac:dyDescent="0.25">
      <c r="A606" s="18" t="str">
        <f>CONCATENATE('Data E'!C$5,'Data E'!C$7,'Data S'!B608,'Data S'!A608,'Data S'!C608,'Data S'!D608,'Data S'!E608,'Data S'!F608,'Data S'!G608,'Data S'!H608,'Data S'!I608,'Data S'!J608,"J",'Data S'!K608,'Data S'!L608,'Data S'!M608,'Data S'!N608,"J",'Data S'!O608,'Data S'!P608,'Data S'!Q608,'Data S'!R608,"J",'Data S'!S608,'Data S'!T608,'Data S'!U608,'Data S'!V608,"J",'Data S'!W608,'Data S'!X608,'Data S'!Y608,'Data S'!Z608,'Data S'!AA608,'Data S'!AB608,'Data S'!AC608)</f>
        <v xml:space="preserve">11111111112020   603000000000602NOM603                   PRENOM603                01012601  0J       000  0J       000  0J       000  0J       000         0002611201701012623                    </v>
      </c>
    </row>
    <row r="607" spans="1:1" x14ac:dyDescent="0.25">
      <c r="A607" s="18" t="str">
        <f>CONCATENATE('Data E'!C$5,'Data E'!C$7,'Data S'!B609,'Data S'!A609,'Data S'!C609,'Data S'!D609,'Data S'!E609,'Data S'!F609,'Data S'!G609,'Data S'!H609,'Data S'!I609,'Data S'!J609,"J",'Data S'!K609,'Data S'!L609,'Data S'!M609,'Data S'!N609,"J",'Data S'!O609,'Data S'!P609,'Data S'!Q609,'Data S'!R609,"J",'Data S'!S609,'Data S'!T609,'Data S'!U609,'Data S'!V609,"J",'Data S'!W609,'Data S'!X609,'Data S'!Y609,'Data S'!Z609,'Data S'!AA609,'Data S'!AB609,'Data S'!AC609)</f>
        <v xml:space="preserve">11111111112020   604000000000603NOM604                   PRENOM604                01012602  0J       000  0J       000  0J       000  0J       000         0002611201701012624                    </v>
      </c>
    </row>
    <row r="608" spans="1:1" x14ac:dyDescent="0.25">
      <c r="A608" s="18" t="str">
        <f>CONCATENATE('Data E'!C$5,'Data E'!C$7,'Data S'!B610,'Data S'!A610,'Data S'!C610,'Data S'!D610,'Data S'!E610,'Data S'!F610,'Data S'!G610,'Data S'!H610,'Data S'!I610,'Data S'!J610,"J",'Data S'!K610,'Data S'!L610,'Data S'!M610,'Data S'!N610,"J",'Data S'!O610,'Data S'!P610,'Data S'!Q610,'Data S'!R610,"J",'Data S'!S610,'Data S'!T610,'Data S'!U610,'Data S'!V610,"J",'Data S'!W610,'Data S'!X610,'Data S'!Y610,'Data S'!Z610,'Data S'!AA610,'Data S'!AB610,'Data S'!AC610)</f>
        <v xml:space="preserve">11111111112020   605000000000604NOM605                   PRENOM605                01012603  0J       000  0J       000  0J       000  0J       000         0002611201701012625                    </v>
      </c>
    </row>
    <row r="609" spans="1:1" x14ac:dyDescent="0.25">
      <c r="A609" s="18" t="str">
        <f>CONCATENATE('Data E'!C$5,'Data E'!C$7,'Data S'!B611,'Data S'!A611,'Data S'!C611,'Data S'!D611,'Data S'!E611,'Data S'!F611,'Data S'!G611,'Data S'!H611,'Data S'!I611,'Data S'!J611,"J",'Data S'!K611,'Data S'!L611,'Data S'!M611,'Data S'!N611,"J",'Data S'!O611,'Data S'!P611,'Data S'!Q611,'Data S'!R611,"J",'Data S'!S611,'Data S'!T611,'Data S'!U611,'Data S'!V611,"J",'Data S'!W611,'Data S'!X611,'Data S'!Y611,'Data S'!Z611,'Data S'!AA611,'Data S'!AB611,'Data S'!AC611)</f>
        <v xml:space="preserve">11111111112020   606000000000605NOM606                   PRENOM606                01012604  0J       000  0J       000  0J       000  0J       000         0002611201701012626                    </v>
      </c>
    </row>
    <row r="610" spans="1:1" x14ac:dyDescent="0.25">
      <c r="A610" s="18" t="str">
        <f>CONCATENATE('Data E'!C$5,'Data E'!C$7,'Data S'!B612,'Data S'!A612,'Data S'!C612,'Data S'!D612,'Data S'!E612,'Data S'!F612,'Data S'!G612,'Data S'!H612,'Data S'!I612,'Data S'!J612,"J",'Data S'!K612,'Data S'!L612,'Data S'!M612,'Data S'!N612,"J",'Data S'!O612,'Data S'!P612,'Data S'!Q612,'Data S'!R612,"J",'Data S'!S612,'Data S'!T612,'Data S'!U612,'Data S'!V612,"J",'Data S'!W612,'Data S'!X612,'Data S'!Y612,'Data S'!Z612,'Data S'!AA612,'Data S'!AB612,'Data S'!AC612)</f>
        <v xml:space="preserve">11111111112020   607000000000606NOM607                   PRENOM607                01012605  0J       000  0J       000  0J       000  0J       000         0002611201701012627                    </v>
      </c>
    </row>
    <row r="611" spans="1:1" x14ac:dyDescent="0.25">
      <c r="A611" s="18" t="str">
        <f>CONCATENATE('Data E'!C$5,'Data E'!C$7,'Data S'!B613,'Data S'!A613,'Data S'!C613,'Data S'!D613,'Data S'!E613,'Data S'!F613,'Data S'!G613,'Data S'!H613,'Data S'!I613,'Data S'!J613,"J",'Data S'!K613,'Data S'!L613,'Data S'!M613,'Data S'!N613,"J",'Data S'!O613,'Data S'!P613,'Data S'!Q613,'Data S'!R613,"J",'Data S'!S613,'Data S'!T613,'Data S'!U613,'Data S'!V613,"J",'Data S'!W613,'Data S'!X613,'Data S'!Y613,'Data S'!Z613,'Data S'!AA613,'Data S'!AB613,'Data S'!AC613)</f>
        <v xml:space="preserve">11111111112020   608000000000607NOM608                   PRENOM608                01012606  0J       000  0J       000  0J       000  0J       000         0002611201701012628                    </v>
      </c>
    </row>
    <row r="612" spans="1:1" x14ac:dyDescent="0.25">
      <c r="A612" s="18" t="str">
        <f>CONCATENATE('Data E'!C$5,'Data E'!C$7,'Data S'!B614,'Data S'!A614,'Data S'!C614,'Data S'!D614,'Data S'!E614,'Data S'!F614,'Data S'!G614,'Data S'!H614,'Data S'!I614,'Data S'!J614,"J",'Data S'!K614,'Data S'!L614,'Data S'!M614,'Data S'!N614,"J",'Data S'!O614,'Data S'!P614,'Data S'!Q614,'Data S'!R614,"J",'Data S'!S614,'Data S'!T614,'Data S'!U614,'Data S'!V614,"J",'Data S'!W614,'Data S'!X614,'Data S'!Y614,'Data S'!Z614,'Data S'!AA614,'Data S'!AB614,'Data S'!AC614)</f>
        <v xml:space="preserve">11111111112020   609000000000608NOM609                   PRENOM609                01012607  0J       000  0J       000  0J       000  0J       000         0002611201701012629                    </v>
      </c>
    </row>
    <row r="613" spans="1:1" x14ac:dyDescent="0.25">
      <c r="A613" s="18" t="str">
        <f>CONCATENATE('Data E'!C$5,'Data E'!C$7,'Data S'!B615,'Data S'!A615,'Data S'!C615,'Data S'!D615,'Data S'!E615,'Data S'!F615,'Data S'!G615,'Data S'!H615,'Data S'!I615,'Data S'!J615,"J",'Data S'!K615,'Data S'!L615,'Data S'!M615,'Data S'!N615,"J",'Data S'!O615,'Data S'!P615,'Data S'!Q615,'Data S'!R615,"J",'Data S'!S615,'Data S'!T615,'Data S'!U615,'Data S'!V615,"J",'Data S'!W615,'Data S'!X615,'Data S'!Y615,'Data S'!Z615,'Data S'!AA615,'Data S'!AB615,'Data S'!AC615)</f>
        <v xml:space="preserve">11111111112020   610000000000609NOM610                   PRENOM610                01012608  0J       000  0J       000  0J       000  0J       000         0002611201701012630                    </v>
      </c>
    </row>
    <row r="614" spans="1:1" x14ac:dyDescent="0.25">
      <c r="A614" s="18" t="str">
        <f>CONCATENATE('Data E'!C$5,'Data E'!C$7,'Data S'!B616,'Data S'!A616,'Data S'!C616,'Data S'!D616,'Data S'!E616,'Data S'!F616,'Data S'!G616,'Data S'!H616,'Data S'!I616,'Data S'!J616,"J",'Data S'!K616,'Data S'!L616,'Data S'!M616,'Data S'!N616,"J",'Data S'!O616,'Data S'!P616,'Data S'!Q616,'Data S'!R616,"J",'Data S'!S616,'Data S'!T616,'Data S'!U616,'Data S'!V616,"J",'Data S'!W616,'Data S'!X616,'Data S'!Y616,'Data S'!Z616,'Data S'!AA616,'Data S'!AB616,'Data S'!AC616)</f>
        <v xml:space="preserve">11111111112020   611000000000610NOM611                   PRENOM611                01012609  0J       000  0J       000  0J       000  0J       000         0002611201701012631                    </v>
      </c>
    </row>
    <row r="615" spans="1:1" x14ac:dyDescent="0.25">
      <c r="A615" s="18" t="str">
        <f>CONCATENATE('Data E'!C$5,'Data E'!C$7,'Data S'!B617,'Data S'!A617,'Data S'!C617,'Data S'!D617,'Data S'!E617,'Data S'!F617,'Data S'!G617,'Data S'!H617,'Data S'!I617,'Data S'!J617,"J",'Data S'!K617,'Data S'!L617,'Data S'!M617,'Data S'!N617,"J",'Data S'!O617,'Data S'!P617,'Data S'!Q617,'Data S'!R617,"J",'Data S'!S617,'Data S'!T617,'Data S'!U617,'Data S'!V617,"J",'Data S'!W617,'Data S'!X617,'Data S'!Y617,'Data S'!Z617,'Data S'!AA617,'Data S'!AB617,'Data S'!AC617)</f>
        <v xml:space="preserve">11111111112020   612000000000611NOM612                   PRENOM612                01012610  0J       000  0J       000  0J       000  0J       000         0002611201701012632                    </v>
      </c>
    </row>
    <row r="616" spans="1:1" x14ac:dyDescent="0.25">
      <c r="A616" s="18" t="str">
        <f>CONCATENATE('Data E'!C$5,'Data E'!C$7,'Data S'!B618,'Data S'!A618,'Data S'!C618,'Data S'!D618,'Data S'!E618,'Data S'!F618,'Data S'!G618,'Data S'!H618,'Data S'!I618,'Data S'!J618,"J",'Data S'!K618,'Data S'!L618,'Data S'!M618,'Data S'!N618,"J",'Data S'!O618,'Data S'!P618,'Data S'!Q618,'Data S'!R618,"J",'Data S'!S618,'Data S'!T618,'Data S'!U618,'Data S'!V618,"J",'Data S'!W618,'Data S'!X618,'Data S'!Y618,'Data S'!Z618,'Data S'!AA618,'Data S'!AB618,'Data S'!AC618)</f>
        <v xml:space="preserve">11111111112020   613000000000612NOM613                   PRENOM613                01012611  0J       000  0J       000  0J       000  0J       000         0002611201701012633                    </v>
      </c>
    </row>
    <row r="617" spans="1:1" x14ac:dyDescent="0.25">
      <c r="A617" s="18" t="str">
        <f>CONCATENATE('Data E'!C$5,'Data E'!C$7,'Data S'!B619,'Data S'!A619,'Data S'!C619,'Data S'!D619,'Data S'!E619,'Data S'!F619,'Data S'!G619,'Data S'!H619,'Data S'!I619,'Data S'!J619,"J",'Data S'!K619,'Data S'!L619,'Data S'!M619,'Data S'!N619,"J",'Data S'!O619,'Data S'!P619,'Data S'!Q619,'Data S'!R619,"J",'Data S'!S619,'Data S'!T619,'Data S'!U619,'Data S'!V619,"J",'Data S'!W619,'Data S'!X619,'Data S'!Y619,'Data S'!Z619,'Data S'!AA619,'Data S'!AB619,'Data S'!AC619)</f>
        <v xml:space="preserve">11111111112020   614000000000613NOM614                   PRENOM614                01012612  0J       000  0J       000  0J       000  0J       000         0002611201701012634                    </v>
      </c>
    </row>
    <row r="618" spans="1:1" x14ac:dyDescent="0.25">
      <c r="A618" s="18" t="str">
        <f>CONCATENATE('Data E'!C$5,'Data E'!C$7,'Data S'!B620,'Data S'!A620,'Data S'!C620,'Data S'!D620,'Data S'!E620,'Data S'!F620,'Data S'!G620,'Data S'!H620,'Data S'!I620,'Data S'!J620,"J",'Data S'!K620,'Data S'!L620,'Data S'!M620,'Data S'!N620,"J",'Data S'!O620,'Data S'!P620,'Data S'!Q620,'Data S'!R620,"J",'Data S'!S620,'Data S'!T620,'Data S'!U620,'Data S'!V620,"J",'Data S'!W620,'Data S'!X620,'Data S'!Y620,'Data S'!Z620,'Data S'!AA620,'Data S'!AB620,'Data S'!AC620)</f>
        <v xml:space="preserve">11111111112020   615000000000614NOM615                   PRENOM615                01012613  0J       000  0J       000  0J       000  0J       000         0002611201701012635                    </v>
      </c>
    </row>
    <row r="619" spans="1:1" x14ac:dyDescent="0.25">
      <c r="A619" s="18" t="str">
        <f>CONCATENATE('Data E'!C$5,'Data E'!C$7,'Data S'!B621,'Data S'!A621,'Data S'!C621,'Data S'!D621,'Data S'!E621,'Data S'!F621,'Data S'!G621,'Data S'!H621,'Data S'!I621,'Data S'!J621,"J",'Data S'!K621,'Data S'!L621,'Data S'!M621,'Data S'!N621,"J",'Data S'!O621,'Data S'!P621,'Data S'!Q621,'Data S'!R621,"J",'Data S'!S621,'Data S'!T621,'Data S'!U621,'Data S'!V621,"J",'Data S'!W621,'Data S'!X621,'Data S'!Y621,'Data S'!Z621,'Data S'!AA621,'Data S'!AB621,'Data S'!AC621)</f>
        <v xml:space="preserve">11111111112020   616000000000615NOM616                   PRENOM616                01012614  0J       000  0J       000  0J       000  0J       000         0002611201701012636                    </v>
      </c>
    </row>
    <row r="620" spans="1:1" x14ac:dyDescent="0.25">
      <c r="A620" s="18" t="str">
        <f>CONCATENATE('Data E'!C$5,'Data E'!C$7,'Data S'!B622,'Data S'!A622,'Data S'!C622,'Data S'!D622,'Data S'!E622,'Data S'!F622,'Data S'!G622,'Data S'!H622,'Data S'!I622,'Data S'!J622,"J",'Data S'!K622,'Data S'!L622,'Data S'!M622,'Data S'!N622,"J",'Data S'!O622,'Data S'!P622,'Data S'!Q622,'Data S'!R622,"J",'Data S'!S622,'Data S'!T622,'Data S'!U622,'Data S'!V622,"J",'Data S'!W622,'Data S'!X622,'Data S'!Y622,'Data S'!Z622,'Data S'!AA622,'Data S'!AB622,'Data S'!AC622)</f>
        <v xml:space="preserve">11111111112020   617000000000616NOM617                   PRENOM617                01012615  0J       000  0J       000  0J       000  0J       000         0002611201701012637                    </v>
      </c>
    </row>
    <row r="621" spans="1:1" x14ac:dyDescent="0.25">
      <c r="A621" s="18" t="str">
        <f>CONCATENATE('Data E'!C$5,'Data E'!C$7,'Data S'!B623,'Data S'!A623,'Data S'!C623,'Data S'!D623,'Data S'!E623,'Data S'!F623,'Data S'!G623,'Data S'!H623,'Data S'!I623,'Data S'!J623,"J",'Data S'!K623,'Data S'!L623,'Data S'!M623,'Data S'!N623,"J",'Data S'!O623,'Data S'!P623,'Data S'!Q623,'Data S'!R623,"J",'Data S'!S623,'Data S'!T623,'Data S'!U623,'Data S'!V623,"J",'Data S'!W623,'Data S'!X623,'Data S'!Y623,'Data S'!Z623,'Data S'!AA623,'Data S'!AB623,'Data S'!AC623)</f>
        <v xml:space="preserve">11111111112020   618000000000617NOM618                   PRENOM618                01012616  0J       000  0J       000  0J       000  0J       000         0002611201701012638                    </v>
      </c>
    </row>
    <row r="622" spans="1:1" x14ac:dyDescent="0.25">
      <c r="A622" s="18" t="str">
        <f>CONCATENATE('Data E'!C$5,'Data E'!C$7,'Data S'!B624,'Data S'!A624,'Data S'!C624,'Data S'!D624,'Data S'!E624,'Data S'!F624,'Data S'!G624,'Data S'!H624,'Data S'!I624,'Data S'!J624,"J",'Data S'!K624,'Data S'!L624,'Data S'!M624,'Data S'!N624,"J",'Data S'!O624,'Data S'!P624,'Data S'!Q624,'Data S'!R624,"J",'Data S'!S624,'Data S'!T624,'Data S'!U624,'Data S'!V624,"J",'Data S'!W624,'Data S'!X624,'Data S'!Y624,'Data S'!Z624,'Data S'!AA624,'Data S'!AB624,'Data S'!AC624)</f>
        <v xml:space="preserve">11111111112020   619000000000618NOM619                   PRENOM619                01012617  0J       000  0J       000  0J       000  0J       000         0002611201701012639                    </v>
      </c>
    </row>
    <row r="623" spans="1:1" x14ac:dyDescent="0.25">
      <c r="A623" s="18" t="str">
        <f>CONCATENATE('Data E'!C$5,'Data E'!C$7,'Data S'!B625,'Data S'!A625,'Data S'!C625,'Data S'!D625,'Data S'!E625,'Data S'!F625,'Data S'!G625,'Data S'!H625,'Data S'!I625,'Data S'!J625,"J",'Data S'!K625,'Data S'!L625,'Data S'!M625,'Data S'!N625,"J",'Data S'!O625,'Data S'!P625,'Data S'!Q625,'Data S'!R625,"J",'Data S'!S625,'Data S'!T625,'Data S'!U625,'Data S'!V625,"J",'Data S'!W625,'Data S'!X625,'Data S'!Y625,'Data S'!Z625,'Data S'!AA625,'Data S'!AB625,'Data S'!AC625)</f>
        <v xml:space="preserve">11111111112020   620000000000619NOM620                   PRENOM620                01012618  0J       000  0J       000  0J       000  0J       000         0002611201701012640                    </v>
      </c>
    </row>
    <row r="624" spans="1:1" x14ac:dyDescent="0.25">
      <c r="A624" s="18" t="str">
        <f>CONCATENATE('Data E'!C$5,'Data E'!C$7,'Data S'!B626,'Data S'!A626,'Data S'!C626,'Data S'!D626,'Data S'!E626,'Data S'!F626,'Data S'!G626,'Data S'!H626,'Data S'!I626,'Data S'!J626,"J",'Data S'!K626,'Data S'!L626,'Data S'!M626,'Data S'!N626,"J",'Data S'!O626,'Data S'!P626,'Data S'!Q626,'Data S'!R626,"J",'Data S'!S626,'Data S'!T626,'Data S'!U626,'Data S'!V626,"J",'Data S'!W626,'Data S'!X626,'Data S'!Y626,'Data S'!Z626,'Data S'!AA626,'Data S'!AB626,'Data S'!AC626)</f>
        <v xml:space="preserve">11111111112020   621000000000620NOM621                   PRENOM621                01012619  0J       000  0J       000  0J       000  0J       000         0002611201701012641                    </v>
      </c>
    </row>
    <row r="625" spans="1:1" x14ac:dyDescent="0.25">
      <c r="A625" s="18" t="str">
        <f>CONCATENATE('Data E'!C$5,'Data E'!C$7,'Data S'!B627,'Data S'!A627,'Data S'!C627,'Data S'!D627,'Data S'!E627,'Data S'!F627,'Data S'!G627,'Data S'!H627,'Data S'!I627,'Data S'!J627,"J",'Data S'!K627,'Data S'!L627,'Data S'!M627,'Data S'!N627,"J",'Data S'!O627,'Data S'!P627,'Data S'!Q627,'Data S'!R627,"J",'Data S'!S627,'Data S'!T627,'Data S'!U627,'Data S'!V627,"J",'Data S'!W627,'Data S'!X627,'Data S'!Y627,'Data S'!Z627,'Data S'!AA627,'Data S'!AB627,'Data S'!AC627)</f>
        <v xml:space="preserve">11111111112020   622000000000621NOM622                   PRENOM622                01012620  0J       000  0J       000  0J       000  0J       000         0002611201701012642                    </v>
      </c>
    </row>
    <row r="626" spans="1:1" x14ac:dyDescent="0.25">
      <c r="A626" s="18" t="str">
        <f>CONCATENATE('Data E'!C$5,'Data E'!C$7,'Data S'!B628,'Data S'!A628,'Data S'!C628,'Data S'!D628,'Data S'!E628,'Data S'!F628,'Data S'!G628,'Data S'!H628,'Data S'!I628,'Data S'!J628,"J",'Data S'!K628,'Data S'!L628,'Data S'!M628,'Data S'!N628,"J",'Data S'!O628,'Data S'!P628,'Data S'!Q628,'Data S'!R628,"J",'Data S'!S628,'Data S'!T628,'Data S'!U628,'Data S'!V628,"J",'Data S'!W628,'Data S'!X628,'Data S'!Y628,'Data S'!Z628,'Data S'!AA628,'Data S'!AB628,'Data S'!AC628)</f>
        <v xml:space="preserve">11111111112020   623000000000622NOM623                   PRENOM623                01012621  0J       000  0J       000  0J       000  0J       000         0002611201701012643                    </v>
      </c>
    </row>
    <row r="627" spans="1:1" x14ac:dyDescent="0.25">
      <c r="A627" s="18" t="str">
        <f>CONCATENATE('Data E'!C$5,'Data E'!C$7,'Data S'!B629,'Data S'!A629,'Data S'!C629,'Data S'!D629,'Data S'!E629,'Data S'!F629,'Data S'!G629,'Data S'!H629,'Data S'!I629,'Data S'!J629,"J",'Data S'!K629,'Data S'!L629,'Data S'!M629,'Data S'!N629,"J",'Data S'!O629,'Data S'!P629,'Data S'!Q629,'Data S'!R629,"J",'Data S'!S629,'Data S'!T629,'Data S'!U629,'Data S'!V629,"J",'Data S'!W629,'Data S'!X629,'Data S'!Y629,'Data S'!Z629,'Data S'!AA629,'Data S'!AB629,'Data S'!AC629)</f>
        <v xml:space="preserve">11111111112020   624000000000623NOM624                   PRENOM624                01012622  0J       000  0J       000  0J       000  0J       000         0002611201701012644                    </v>
      </c>
    </row>
    <row r="628" spans="1:1" x14ac:dyDescent="0.25">
      <c r="A628" s="18" t="str">
        <f>CONCATENATE('Data E'!C$5,'Data E'!C$7,'Data S'!B630,'Data S'!A630,'Data S'!C630,'Data S'!D630,'Data S'!E630,'Data S'!F630,'Data S'!G630,'Data S'!H630,'Data S'!I630,'Data S'!J630,"J",'Data S'!K630,'Data S'!L630,'Data S'!M630,'Data S'!N630,"J",'Data S'!O630,'Data S'!P630,'Data S'!Q630,'Data S'!R630,"J",'Data S'!S630,'Data S'!T630,'Data S'!U630,'Data S'!V630,"J",'Data S'!W630,'Data S'!X630,'Data S'!Y630,'Data S'!Z630,'Data S'!AA630,'Data S'!AB630,'Data S'!AC630)</f>
        <v xml:space="preserve">11111111112020   625000000000624NOM625                   PRENOM625                01012623  0J       000  0J       000  0J       000  0J       000         0002611201701012645                    </v>
      </c>
    </row>
    <row r="629" spans="1:1" x14ac:dyDescent="0.25">
      <c r="A629" s="18" t="str">
        <f>CONCATENATE('Data E'!C$5,'Data E'!C$7,'Data S'!B631,'Data S'!A631,'Data S'!C631,'Data S'!D631,'Data S'!E631,'Data S'!F631,'Data S'!G631,'Data S'!H631,'Data S'!I631,'Data S'!J631,"J",'Data S'!K631,'Data S'!L631,'Data S'!M631,'Data S'!N631,"J",'Data S'!O631,'Data S'!P631,'Data S'!Q631,'Data S'!R631,"J",'Data S'!S631,'Data S'!T631,'Data S'!U631,'Data S'!V631,"J",'Data S'!W631,'Data S'!X631,'Data S'!Y631,'Data S'!Z631,'Data S'!AA631,'Data S'!AB631,'Data S'!AC631)</f>
        <v xml:space="preserve">11111111112020   626000000000625NOM626                   PRENOM626                01012624  0J       000  0J       000  0J       000  0J       000         0002611201701012646                    </v>
      </c>
    </row>
    <row r="630" spans="1:1" x14ac:dyDescent="0.25">
      <c r="A630" s="18" t="str">
        <f>CONCATENATE('Data E'!C$5,'Data E'!C$7,'Data S'!B632,'Data S'!A632,'Data S'!C632,'Data S'!D632,'Data S'!E632,'Data S'!F632,'Data S'!G632,'Data S'!H632,'Data S'!I632,'Data S'!J632,"J",'Data S'!K632,'Data S'!L632,'Data S'!M632,'Data S'!N632,"J",'Data S'!O632,'Data S'!P632,'Data S'!Q632,'Data S'!R632,"J",'Data S'!S632,'Data S'!T632,'Data S'!U632,'Data S'!V632,"J",'Data S'!W632,'Data S'!X632,'Data S'!Y632,'Data S'!Z632,'Data S'!AA632,'Data S'!AB632,'Data S'!AC632)</f>
        <v xml:space="preserve">11111111112020   627000000000626NOM627                   PRENOM627                01012625  0J       000  0J       000  0J       000  0J       000         0002611201701012647                    </v>
      </c>
    </row>
    <row r="631" spans="1:1" x14ac:dyDescent="0.25">
      <c r="A631" s="18" t="str">
        <f>CONCATENATE('Data E'!C$5,'Data E'!C$7,'Data S'!B633,'Data S'!A633,'Data S'!C633,'Data S'!D633,'Data S'!E633,'Data S'!F633,'Data S'!G633,'Data S'!H633,'Data S'!I633,'Data S'!J633,"J",'Data S'!K633,'Data S'!L633,'Data S'!M633,'Data S'!N633,"J",'Data S'!O633,'Data S'!P633,'Data S'!Q633,'Data S'!R633,"J",'Data S'!S633,'Data S'!T633,'Data S'!U633,'Data S'!V633,"J",'Data S'!W633,'Data S'!X633,'Data S'!Y633,'Data S'!Z633,'Data S'!AA633,'Data S'!AB633,'Data S'!AC633)</f>
        <v xml:space="preserve">11111111112020   628000000000627NOM628                   PRENOM628                01012626  0J       000  0J       000  0J       000  0J       000         0002611201701012648                    </v>
      </c>
    </row>
    <row r="632" spans="1:1" x14ac:dyDescent="0.25">
      <c r="A632" s="18" t="str">
        <f>CONCATENATE('Data E'!C$5,'Data E'!C$7,'Data S'!B634,'Data S'!A634,'Data S'!C634,'Data S'!D634,'Data S'!E634,'Data S'!F634,'Data S'!G634,'Data S'!H634,'Data S'!I634,'Data S'!J634,"J",'Data S'!K634,'Data S'!L634,'Data S'!M634,'Data S'!N634,"J",'Data S'!O634,'Data S'!P634,'Data S'!Q634,'Data S'!R634,"J",'Data S'!S634,'Data S'!T634,'Data S'!U634,'Data S'!V634,"J",'Data S'!W634,'Data S'!X634,'Data S'!Y634,'Data S'!Z634,'Data S'!AA634,'Data S'!AB634,'Data S'!AC634)</f>
        <v xml:space="preserve">11111111112020   629000000000628NOM629                   PRENOM629                01012627  0J       000  0J       000  0J       000  0J       000         0002611201701012649                    </v>
      </c>
    </row>
    <row r="633" spans="1:1" x14ac:dyDescent="0.25">
      <c r="A633" s="18" t="str">
        <f>CONCATENATE('Data E'!C$5,'Data E'!C$7,'Data S'!B635,'Data S'!A635,'Data S'!C635,'Data S'!D635,'Data S'!E635,'Data S'!F635,'Data S'!G635,'Data S'!H635,'Data S'!I635,'Data S'!J635,"J",'Data S'!K635,'Data S'!L635,'Data S'!M635,'Data S'!N635,"J",'Data S'!O635,'Data S'!P635,'Data S'!Q635,'Data S'!R635,"J",'Data S'!S635,'Data S'!T635,'Data S'!U635,'Data S'!V635,"J",'Data S'!W635,'Data S'!X635,'Data S'!Y635,'Data S'!Z635,'Data S'!AA635,'Data S'!AB635,'Data S'!AC635)</f>
        <v xml:space="preserve">11111111112020   630000000000629NOM630                   PRENOM630                01012628  0J       000  0J       000  0J       000  0J       000         0002611201701012650                    </v>
      </c>
    </row>
    <row r="634" spans="1:1" x14ac:dyDescent="0.25">
      <c r="A634" s="18" t="str">
        <f>CONCATENATE('Data E'!C$5,'Data E'!C$7,'Data S'!B636,'Data S'!A636,'Data S'!C636,'Data S'!D636,'Data S'!E636,'Data S'!F636,'Data S'!G636,'Data S'!H636,'Data S'!I636,'Data S'!J636,"J",'Data S'!K636,'Data S'!L636,'Data S'!M636,'Data S'!N636,"J",'Data S'!O636,'Data S'!P636,'Data S'!Q636,'Data S'!R636,"J",'Data S'!S636,'Data S'!T636,'Data S'!U636,'Data S'!V636,"J",'Data S'!W636,'Data S'!X636,'Data S'!Y636,'Data S'!Z636,'Data S'!AA636,'Data S'!AB636,'Data S'!AC636)</f>
        <v xml:space="preserve">11111111112020   631000000000630NOM631                   PRENOM631                01012629  0J       000  0J       000  0J       000  0J       000         0002611201701012651                    </v>
      </c>
    </row>
    <row r="635" spans="1:1" x14ac:dyDescent="0.25">
      <c r="A635" s="18" t="str">
        <f>CONCATENATE('Data E'!C$5,'Data E'!C$7,'Data S'!B637,'Data S'!A637,'Data S'!C637,'Data S'!D637,'Data S'!E637,'Data S'!F637,'Data S'!G637,'Data S'!H637,'Data S'!I637,'Data S'!J637,"J",'Data S'!K637,'Data S'!L637,'Data S'!M637,'Data S'!N637,"J",'Data S'!O637,'Data S'!P637,'Data S'!Q637,'Data S'!R637,"J",'Data S'!S637,'Data S'!T637,'Data S'!U637,'Data S'!V637,"J",'Data S'!W637,'Data S'!X637,'Data S'!Y637,'Data S'!Z637,'Data S'!AA637,'Data S'!AB637,'Data S'!AC637)</f>
        <v xml:space="preserve">11111111112020   632000000000631NOM632                   PRENOM632                01012630  0J       000  0J       000  0J       000  0J       000         0002611201701012652                    </v>
      </c>
    </row>
    <row r="636" spans="1:1" x14ac:dyDescent="0.25">
      <c r="A636" s="18" t="str">
        <f>CONCATENATE('Data E'!C$5,'Data E'!C$7,'Data S'!B638,'Data S'!A638,'Data S'!C638,'Data S'!D638,'Data S'!E638,'Data S'!F638,'Data S'!G638,'Data S'!H638,'Data S'!I638,'Data S'!J638,"J",'Data S'!K638,'Data S'!L638,'Data S'!M638,'Data S'!N638,"J",'Data S'!O638,'Data S'!P638,'Data S'!Q638,'Data S'!R638,"J",'Data S'!S638,'Data S'!T638,'Data S'!U638,'Data S'!V638,"J",'Data S'!W638,'Data S'!X638,'Data S'!Y638,'Data S'!Z638,'Data S'!AA638,'Data S'!AB638,'Data S'!AC638)</f>
        <v xml:space="preserve">11111111112020   633000000000632NOM633                   PRENOM633                01012631  0J       000  0J       000  0J       000  0J       000         0002611201701012653                    </v>
      </c>
    </row>
    <row r="637" spans="1:1" x14ac:dyDescent="0.25">
      <c r="A637" s="18" t="str">
        <f>CONCATENATE('Data E'!C$5,'Data E'!C$7,'Data S'!B639,'Data S'!A639,'Data S'!C639,'Data S'!D639,'Data S'!E639,'Data S'!F639,'Data S'!G639,'Data S'!H639,'Data S'!I639,'Data S'!J639,"J",'Data S'!K639,'Data S'!L639,'Data S'!M639,'Data S'!N639,"J",'Data S'!O639,'Data S'!P639,'Data S'!Q639,'Data S'!R639,"J",'Data S'!S639,'Data S'!T639,'Data S'!U639,'Data S'!V639,"J",'Data S'!W639,'Data S'!X639,'Data S'!Y639,'Data S'!Z639,'Data S'!AA639,'Data S'!AB639,'Data S'!AC639)</f>
        <v xml:space="preserve">11111111112020   634000000000633NOM634                   PRENOM634                01012632  0J       000  0J       000  0J       000  0J       000         0002611201701012654                    </v>
      </c>
    </row>
    <row r="638" spans="1:1" x14ac:dyDescent="0.25">
      <c r="A638" s="18" t="str">
        <f>CONCATENATE('Data E'!C$5,'Data E'!C$7,'Data S'!B640,'Data S'!A640,'Data S'!C640,'Data S'!D640,'Data S'!E640,'Data S'!F640,'Data S'!G640,'Data S'!H640,'Data S'!I640,'Data S'!J640,"J",'Data S'!K640,'Data S'!L640,'Data S'!M640,'Data S'!N640,"J",'Data S'!O640,'Data S'!P640,'Data S'!Q640,'Data S'!R640,"J",'Data S'!S640,'Data S'!T640,'Data S'!U640,'Data S'!V640,"J",'Data S'!W640,'Data S'!X640,'Data S'!Y640,'Data S'!Z640,'Data S'!AA640,'Data S'!AB640,'Data S'!AC640)</f>
        <v xml:space="preserve">11111111112020   635000000000634NOM635                   PRENOM635                01012633  0J       000  0J       000  0J       000  0J       000         0002611201701012655                    </v>
      </c>
    </row>
    <row r="639" spans="1:1" x14ac:dyDescent="0.25">
      <c r="A639" s="18" t="str">
        <f>CONCATENATE('Data E'!C$5,'Data E'!C$7,'Data S'!B641,'Data S'!A641,'Data S'!C641,'Data S'!D641,'Data S'!E641,'Data S'!F641,'Data S'!G641,'Data S'!H641,'Data S'!I641,'Data S'!J641,"J",'Data S'!K641,'Data S'!L641,'Data S'!M641,'Data S'!N641,"J",'Data S'!O641,'Data S'!P641,'Data S'!Q641,'Data S'!R641,"J",'Data S'!S641,'Data S'!T641,'Data S'!U641,'Data S'!V641,"J",'Data S'!W641,'Data S'!X641,'Data S'!Y641,'Data S'!Z641,'Data S'!AA641,'Data S'!AB641,'Data S'!AC641)</f>
        <v xml:space="preserve">11111111112020   636000000000635NOM636                   PRENOM636                01012634  0J       000  0J       000  0J       000  0J       000         0002611201701012656                    </v>
      </c>
    </row>
    <row r="640" spans="1:1" x14ac:dyDescent="0.25">
      <c r="A640" s="18" t="str">
        <f>CONCATENATE('Data E'!C$5,'Data E'!C$7,'Data S'!B642,'Data S'!A642,'Data S'!C642,'Data S'!D642,'Data S'!E642,'Data S'!F642,'Data S'!G642,'Data S'!H642,'Data S'!I642,'Data S'!J642,"J",'Data S'!K642,'Data S'!L642,'Data S'!M642,'Data S'!N642,"J",'Data S'!O642,'Data S'!P642,'Data S'!Q642,'Data S'!R642,"J",'Data S'!S642,'Data S'!T642,'Data S'!U642,'Data S'!V642,"J",'Data S'!W642,'Data S'!X642,'Data S'!Y642,'Data S'!Z642,'Data S'!AA642,'Data S'!AB642,'Data S'!AC642)</f>
        <v xml:space="preserve">11111111112020   637000000000636NOM637                   PRENOM637                01012635  0J       000  0J       000  0J       000  0J       000         0002611201701012657                    </v>
      </c>
    </row>
    <row r="641" spans="1:1" x14ac:dyDescent="0.25">
      <c r="A641" s="18" t="str">
        <f>CONCATENATE('Data E'!C$5,'Data E'!C$7,'Data S'!B643,'Data S'!A643,'Data S'!C643,'Data S'!D643,'Data S'!E643,'Data S'!F643,'Data S'!G643,'Data S'!H643,'Data S'!I643,'Data S'!J643,"J",'Data S'!K643,'Data S'!L643,'Data S'!M643,'Data S'!N643,"J",'Data S'!O643,'Data S'!P643,'Data S'!Q643,'Data S'!R643,"J",'Data S'!S643,'Data S'!T643,'Data S'!U643,'Data S'!V643,"J",'Data S'!W643,'Data S'!X643,'Data S'!Y643,'Data S'!Z643,'Data S'!AA643,'Data S'!AB643,'Data S'!AC643)</f>
        <v xml:space="preserve">11111111112020   638000000000637NOM638                   PRENOM638                01012636  0J       000  0J       000  0J       000  0J       000         0002611201701012658                    </v>
      </c>
    </row>
    <row r="642" spans="1:1" x14ac:dyDescent="0.25">
      <c r="A642" s="18" t="str">
        <f>CONCATENATE('Data E'!C$5,'Data E'!C$7,'Data S'!B644,'Data S'!A644,'Data S'!C644,'Data S'!D644,'Data S'!E644,'Data S'!F644,'Data S'!G644,'Data S'!H644,'Data S'!I644,'Data S'!J644,"J",'Data S'!K644,'Data S'!L644,'Data S'!M644,'Data S'!N644,"J",'Data S'!O644,'Data S'!P644,'Data S'!Q644,'Data S'!R644,"J",'Data S'!S644,'Data S'!T644,'Data S'!U644,'Data S'!V644,"J",'Data S'!W644,'Data S'!X644,'Data S'!Y644,'Data S'!Z644,'Data S'!AA644,'Data S'!AB644,'Data S'!AC644)</f>
        <v xml:space="preserve">11111111112020   639000000000638NOM639                   PRENOM639                01012637  0J       000  0J       000  0J       000  0J       000         0002611201701012659                    </v>
      </c>
    </row>
    <row r="643" spans="1:1" x14ac:dyDescent="0.25">
      <c r="A643" s="18" t="str">
        <f>CONCATENATE('Data E'!C$5,'Data E'!C$7,'Data S'!B645,'Data S'!A645,'Data S'!C645,'Data S'!D645,'Data S'!E645,'Data S'!F645,'Data S'!G645,'Data S'!H645,'Data S'!I645,'Data S'!J645,"J",'Data S'!K645,'Data S'!L645,'Data S'!M645,'Data S'!N645,"J",'Data S'!O645,'Data S'!P645,'Data S'!Q645,'Data S'!R645,"J",'Data S'!S645,'Data S'!T645,'Data S'!U645,'Data S'!V645,"J",'Data S'!W645,'Data S'!X645,'Data S'!Y645,'Data S'!Z645,'Data S'!AA645,'Data S'!AB645,'Data S'!AC645)</f>
        <v xml:space="preserve">11111111112020   640000000000639NOM640                   PRENOM640                01012638  0J       000  0J       000  0J       000  0J       000         0002611201701012660                    </v>
      </c>
    </row>
    <row r="644" spans="1:1" x14ac:dyDescent="0.25">
      <c r="A644" s="18" t="str">
        <f>CONCATENATE('Data E'!C$5,'Data E'!C$7,'Data S'!B646,'Data S'!A646,'Data S'!C646,'Data S'!D646,'Data S'!E646,'Data S'!F646,'Data S'!G646,'Data S'!H646,'Data S'!I646,'Data S'!J646,"J",'Data S'!K646,'Data S'!L646,'Data S'!M646,'Data S'!N646,"J",'Data S'!O646,'Data S'!P646,'Data S'!Q646,'Data S'!R646,"J",'Data S'!S646,'Data S'!T646,'Data S'!U646,'Data S'!V646,"J",'Data S'!W646,'Data S'!X646,'Data S'!Y646,'Data S'!Z646,'Data S'!AA646,'Data S'!AB646,'Data S'!AC646)</f>
        <v xml:space="preserve">11111111112020   641000000000640NOM641                   PRENOM641                01012639  0J       000  0J       000  0J       000  0J       000         0002611201701012661                    </v>
      </c>
    </row>
    <row r="645" spans="1:1" x14ac:dyDescent="0.25">
      <c r="A645" s="18" t="str">
        <f>CONCATENATE('Data E'!C$5,'Data E'!C$7,'Data S'!B647,'Data S'!A647,'Data S'!C647,'Data S'!D647,'Data S'!E647,'Data S'!F647,'Data S'!G647,'Data S'!H647,'Data S'!I647,'Data S'!J647,"J",'Data S'!K647,'Data S'!L647,'Data S'!M647,'Data S'!N647,"J",'Data S'!O647,'Data S'!P647,'Data S'!Q647,'Data S'!R647,"J",'Data S'!S647,'Data S'!T647,'Data S'!U647,'Data S'!V647,"J",'Data S'!W647,'Data S'!X647,'Data S'!Y647,'Data S'!Z647,'Data S'!AA647,'Data S'!AB647,'Data S'!AC647)</f>
        <v xml:space="preserve">11111111112020   642000000000641NOM642                   PRENOM642                01012640  0J       000  0J       000  0J       000  0J       000         0002611201701012662                    </v>
      </c>
    </row>
    <row r="646" spans="1:1" x14ac:dyDescent="0.25">
      <c r="A646" s="18" t="str">
        <f>CONCATENATE('Data E'!C$5,'Data E'!C$7,'Data S'!B648,'Data S'!A648,'Data S'!C648,'Data S'!D648,'Data S'!E648,'Data S'!F648,'Data S'!G648,'Data S'!H648,'Data S'!I648,'Data S'!J648,"J",'Data S'!K648,'Data S'!L648,'Data S'!M648,'Data S'!N648,"J",'Data S'!O648,'Data S'!P648,'Data S'!Q648,'Data S'!R648,"J",'Data S'!S648,'Data S'!T648,'Data S'!U648,'Data S'!V648,"J",'Data S'!W648,'Data S'!X648,'Data S'!Y648,'Data S'!Z648,'Data S'!AA648,'Data S'!AB648,'Data S'!AC648)</f>
        <v xml:space="preserve">11111111112020   643000000000642NOM643                   PRENOM643                01012641  0J       000  0J       000  0J       000  0J       000         0002611201701012663                    </v>
      </c>
    </row>
    <row r="647" spans="1:1" x14ac:dyDescent="0.25">
      <c r="A647" s="18" t="str">
        <f>CONCATENATE('Data E'!C$5,'Data E'!C$7,'Data S'!B649,'Data S'!A649,'Data S'!C649,'Data S'!D649,'Data S'!E649,'Data S'!F649,'Data S'!G649,'Data S'!H649,'Data S'!I649,'Data S'!J649,"J",'Data S'!K649,'Data S'!L649,'Data S'!M649,'Data S'!N649,"J",'Data S'!O649,'Data S'!P649,'Data S'!Q649,'Data S'!R649,"J",'Data S'!S649,'Data S'!T649,'Data S'!U649,'Data S'!V649,"J",'Data S'!W649,'Data S'!X649,'Data S'!Y649,'Data S'!Z649,'Data S'!AA649,'Data S'!AB649,'Data S'!AC649)</f>
        <v xml:space="preserve">11111111112020   644000000000643NOM644                   PRENOM644                01012642  0J       000  0J       000  0J       000  0J       000         0002611201701012664                    </v>
      </c>
    </row>
    <row r="648" spans="1:1" x14ac:dyDescent="0.25">
      <c r="A648" s="18" t="str">
        <f>CONCATENATE('Data E'!C$5,'Data E'!C$7,'Data S'!B650,'Data S'!A650,'Data S'!C650,'Data S'!D650,'Data S'!E650,'Data S'!F650,'Data S'!G650,'Data S'!H650,'Data S'!I650,'Data S'!J650,"J",'Data S'!K650,'Data S'!L650,'Data S'!M650,'Data S'!N650,"J",'Data S'!O650,'Data S'!P650,'Data S'!Q650,'Data S'!R650,"J",'Data S'!S650,'Data S'!T650,'Data S'!U650,'Data S'!V650,"J",'Data S'!W650,'Data S'!X650,'Data S'!Y650,'Data S'!Z650,'Data S'!AA650,'Data S'!AB650,'Data S'!AC650)</f>
        <v xml:space="preserve">11111111112020   645000000000644NOM645                   PRENOM645                01012643  0J       000  0J       000  0J       000  0J       000         0002611201701012665                    </v>
      </c>
    </row>
    <row r="649" spans="1:1" x14ac:dyDescent="0.25">
      <c r="A649" s="18" t="str">
        <f>CONCATENATE('Data E'!C$5,'Data E'!C$7,'Data S'!B651,'Data S'!A651,'Data S'!C651,'Data S'!D651,'Data S'!E651,'Data S'!F651,'Data S'!G651,'Data S'!H651,'Data S'!I651,'Data S'!J651,"J",'Data S'!K651,'Data S'!L651,'Data S'!M651,'Data S'!N651,"J",'Data S'!O651,'Data S'!P651,'Data S'!Q651,'Data S'!R651,"J",'Data S'!S651,'Data S'!T651,'Data S'!U651,'Data S'!V651,"J",'Data S'!W651,'Data S'!X651,'Data S'!Y651,'Data S'!Z651,'Data S'!AA651,'Data S'!AB651,'Data S'!AC651)</f>
        <v xml:space="preserve">11111111112020   646000000000645NOM646                   PRENOM646                01012644  0J       000  0J       000  0J       000  0J       000         0002611201701012666                    </v>
      </c>
    </row>
    <row r="650" spans="1:1" x14ac:dyDescent="0.25">
      <c r="A650" s="18" t="str">
        <f>CONCATENATE('Data E'!C$5,'Data E'!C$7,'Data S'!B652,'Data S'!A652,'Data S'!C652,'Data S'!D652,'Data S'!E652,'Data S'!F652,'Data S'!G652,'Data S'!H652,'Data S'!I652,'Data S'!J652,"J",'Data S'!K652,'Data S'!L652,'Data S'!M652,'Data S'!N652,"J",'Data S'!O652,'Data S'!P652,'Data S'!Q652,'Data S'!R652,"J",'Data S'!S652,'Data S'!T652,'Data S'!U652,'Data S'!V652,"J",'Data S'!W652,'Data S'!X652,'Data S'!Y652,'Data S'!Z652,'Data S'!AA652,'Data S'!AB652,'Data S'!AC652)</f>
        <v xml:space="preserve">11111111112020   647000000000646NOM647                   PRENOM647                01012645  0J       000  0J       000  0J       000  0J       000         0002611201701012667                    </v>
      </c>
    </row>
    <row r="651" spans="1:1" x14ac:dyDescent="0.25">
      <c r="A651" s="18" t="str">
        <f>CONCATENATE('Data E'!C$5,'Data E'!C$7,'Data S'!B653,'Data S'!A653,'Data S'!C653,'Data S'!D653,'Data S'!E653,'Data S'!F653,'Data S'!G653,'Data S'!H653,'Data S'!I653,'Data S'!J653,"J",'Data S'!K653,'Data S'!L653,'Data S'!M653,'Data S'!N653,"J",'Data S'!O653,'Data S'!P653,'Data S'!Q653,'Data S'!R653,"J",'Data S'!S653,'Data S'!T653,'Data S'!U653,'Data S'!V653,"J",'Data S'!W653,'Data S'!X653,'Data S'!Y653,'Data S'!Z653,'Data S'!AA653,'Data S'!AB653,'Data S'!AC653)</f>
        <v xml:space="preserve">11111111112020   648000000000647NOM648                   PRENOM648                01012646  0J       000  0J       000  0J       000  0J       000         0002611201701012668                    </v>
      </c>
    </row>
    <row r="652" spans="1:1" x14ac:dyDescent="0.25">
      <c r="A652" s="18" t="str">
        <f>CONCATENATE('Data E'!C$5,'Data E'!C$7,'Data S'!B654,'Data S'!A654,'Data S'!C654,'Data S'!D654,'Data S'!E654,'Data S'!F654,'Data S'!G654,'Data S'!H654,'Data S'!I654,'Data S'!J654,"J",'Data S'!K654,'Data S'!L654,'Data S'!M654,'Data S'!N654,"J",'Data S'!O654,'Data S'!P654,'Data S'!Q654,'Data S'!R654,"J",'Data S'!S654,'Data S'!T654,'Data S'!U654,'Data S'!V654,"J",'Data S'!W654,'Data S'!X654,'Data S'!Y654,'Data S'!Z654,'Data S'!AA654,'Data S'!AB654,'Data S'!AC654)</f>
        <v xml:space="preserve">11111111112020   649000000000648NOM649                   PRENOM649                01012647  0J       000  0J       000  0J       000  0J       000         0002611201701012669                    </v>
      </c>
    </row>
    <row r="653" spans="1:1" x14ac:dyDescent="0.25">
      <c r="A653" s="18" t="str">
        <f>CONCATENATE('Data E'!C$5,'Data E'!C$7,'Data S'!B655,'Data S'!A655,'Data S'!C655,'Data S'!D655,'Data S'!E655,'Data S'!F655,'Data S'!G655,'Data S'!H655,'Data S'!I655,'Data S'!J655,"J",'Data S'!K655,'Data S'!L655,'Data S'!M655,'Data S'!N655,"J",'Data S'!O655,'Data S'!P655,'Data S'!Q655,'Data S'!R655,"J",'Data S'!S655,'Data S'!T655,'Data S'!U655,'Data S'!V655,"J",'Data S'!W655,'Data S'!X655,'Data S'!Y655,'Data S'!Z655,'Data S'!AA655,'Data S'!AB655,'Data S'!AC655)</f>
        <v xml:space="preserve">11111111112020   650000000000649NOM650                   PRENOM650                01012648  0J       000  0J       000  0J       000  0J       000         0002611201701012670                    </v>
      </c>
    </row>
    <row r="654" spans="1:1" x14ac:dyDescent="0.25">
      <c r="A654" s="18" t="str">
        <f>CONCATENATE('Data E'!C$5,'Data E'!C$7,'Data S'!B656,'Data S'!A656,'Data S'!C656,'Data S'!D656,'Data S'!E656,'Data S'!F656,'Data S'!G656,'Data S'!H656,'Data S'!I656,'Data S'!J656,"J",'Data S'!K656,'Data S'!L656,'Data S'!M656,'Data S'!N656,"J",'Data S'!O656,'Data S'!P656,'Data S'!Q656,'Data S'!R656,"J",'Data S'!S656,'Data S'!T656,'Data S'!U656,'Data S'!V656,"J",'Data S'!W656,'Data S'!X656,'Data S'!Y656,'Data S'!Z656,'Data S'!AA656,'Data S'!AB656,'Data S'!AC656)</f>
        <v xml:space="preserve">11111111112020   651000000000650NOM651                   PRENOM651                01012649  0J       000  0J       000  0J       000  0J       000         0002611201701012671                    </v>
      </c>
    </row>
    <row r="655" spans="1:1" x14ac:dyDescent="0.25">
      <c r="A655" s="18" t="str">
        <f>CONCATENATE('Data E'!C$5,'Data E'!C$7,'Data S'!B657,'Data S'!A657,'Data S'!C657,'Data S'!D657,'Data S'!E657,'Data S'!F657,'Data S'!G657,'Data S'!H657,'Data S'!I657,'Data S'!J657,"J",'Data S'!K657,'Data S'!L657,'Data S'!M657,'Data S'!N657,"J",'Data S'!O657,'Data S'!P657,'Data S'!Q657,'Data S'!R657,"J",'Data S'!S657,'Data S'!T657,'Data S'!U657,'Data S'!V657,"J",'Data S'!W657,'Data S'!X657,'Data S'!Y657,'Data S'!Z657,'Data S'!AA657,'Data S'!AB657,'Data S'!AC657)</f>
        <v xml:space="preserve">11111111112020   652000000000651NOM652                   PRENOM652                01012650  0J       000  0J       000  0J       000  0J       000         0002611201701012672                    </v>
      </c>
    </row>
    <row r="656" spans="1:1" x14ac:dyDescent="0.25">
      <c r="A656" s="18" t="str">
        <f>CONCATENATE('Data E'!C$5,'Data E'!C$7,'Data S'!B658,'Data S'!A658,'Data S'!C658,'Data S'!D658,'Data S'!E658,'Data S'!F658,'Data S'!G658,'Data S'!H658,'Data S'!I658,'Data S'!J658,"J",'Data S'!K658,'Data S'!L658,'Data S'!M658,'Data S'!N658,"J",'Data S'!O658,'Data S'!P658,'Data S'!Q658,'Data S'!R658,"J",'Data S'!S658,'Data S'!T658,'Data S'!U658,'Data S'!V658,"J",'Data S'!W658,'Data S'!X658,'Data S'!Y658,'Data S'!Z658,'Data S'!AA658,'Data S'!AB658,'Data S'!AC658)</f>
        <v xml:space="preserve">11111111112020   653000000000652NOM653                   PRENOM653                01012651  0J       000  0J       000  0J       000  0J       000         0002611201701012673                    </v>
      </c>
    </row>
    <row r="657" spans="1:1" x14ac:dyDescent="0.25">
      <c r="A657" s="18" t="str">
        <f>CONCATENATE('Data E'!C$5,'Data E'!C$7,'Data S'!B659,'Data S'!A659,'Data S'!C659,'Data S'!D659,'Data S'!E659,'Data S'!F659,'Data S'!G659,'Data S'!H659,'Data S'!I659,'Data S'!J659,"J",'Data S'!K659,'Data S'!L659,'Data S'!M659,'Data S'!N659,"J",'Data S'!O659,'Data S'!P659,'Data S'!Q659,'Data S'!R659,"J",'Data S'!S659,'Data S'!T659,'Data S'!U659,'Data S'!V659,"J",'Data S'!W659,'Data S'!X659,'Data S'!Y659,'Data S'!Z659,'Data S'!AA659,'Data S'!AB659,'Data S'!AC659)</f>
        <v xml:space="preserve">11111111112020   654000000000653NOM654                   PRENOM654                01012652  0J       000  0J       000  0J       000  0J       000         0002611201701012674                    </v>
      </c>
    </row>
    <row r="658" spans="1:1" x14ac:dyDescent="0.25">
      <c r="A658" s="18" t="str">
        <f>CONCATENATE('Data E'!C$5,'Data E'!C$7,'Data S'!B660,'Data S'!A660,'Data S'!C660,'Data S'!D660,'Data S'!E660,'Data S'!F660,'Data S'!G660,'Data S'!H660,'Data S'!I660,'Data S'!J660,"J",'Data S'!K660,'Data S'!L660,'Data S'!M660,'Data S'!N660,"J",'Data S'!O660,'Data S'!P660,'Data S'!Q660,'Data S'!R660,"J",'Data S'!S660,'Data S'!T660,'Data S'!U660,'Data S'!V660,"J",'Data S'!W660,'Data S'!X660,'Data S'!Y660,'Data S'!Z660,'Data S'!AA660,'Data S'!AB660,'Data S'!AC660)</f>
        <v xml:space="preserve">11111111112020   655000000000654NOM655                   PRENOM655                01012653  0J       000  0J       000  0J       000  0J       000         0002611201701012675                    </v>
      </c>
    </row>
    <row r="659" spans="1:1" x14ac:dyDescent="0.25">
      <c r="A659" s="18" t="str">
        <f>CONCATENATE('Data E'!C$5,'Data E'!C$7,'Data S'!B661,'Data S'!A661,'Data S'!C661,'Data S'!D661,'Data S'!E661,'Data S'!F661,'Data S'!G661,'Data S'!H661,'Data S'!I661,'Data S'!J661,"J",'Data S'!K661,'Data S'!L661,'Data S'!M661,'Data S'!N661,"J",'Data S'!O661,'Data S'!P661,'Data S'!Q661,'Data S'!R661,"J",'Data S'!S661,'Data S'!T661,'Data S'!U661,'Data S'!V661,"J",'Data S'!W661,'Data S'!X661,'Data S'!Y661,'Data S'!Z661,'Data S'!AA661,'Data S'!AB661,'Data S'!AC661)</f>
        <v xml:space="preserve">11111111112020   656000000000655NOM656                   PRENOM656                01012654  0J       000  0J       000  0J       000  0J       000         0002611201701012676                    </v>
      </c>
    </row>
    <row r="660" spans="1:1" x14ac:dyDescent="0.25">
      <c r="A660" s="18" t="str">
        <f>CONCATENATE('Data E'!C$5,'Data E'!C$7,'Data S'!B662,'Data S'!A662,'Data S'!C662,'Data S'!D662,'Data S'!E662,'Data S'!F662,'Data S'!G662,'Data S'!H662,'Data S'!I662,'Data S'!J662,"J",'Data S'!K662,'Data S'!L662,'Data S'!M662,'Data S'!N662,"J",'Data S'!O662,'Data S'!P662,'Data S'!Q662,'Data S'!R662,"J",'Data S'!S662,'Data S'!T662,'Data S'!U662,'Data S'!V662,"J",'Data S'!W662,'Data S'!X662,'Data S'!Y662,'Data S'!Z662,'Data S'!AA662,'Data S'!AB662,'Data S'!AC662)</f>
        <v xml:space="preserve">11111111112020   657000000000656NOM657                   PRENOM657                01012655  0J       000  0J       000  0J       000  0J       000         0002611201701012677                    </v>
      </c>
    </row>
    <row r="661" spans="1:1" x14ac:dyDescent="0.25">
      <c r="A661" s="18" t="str">
        <f>CONCATENATE('Data E'!C$5,'Data E'!C$7,'Data S'!B663,'Data S'!A663,'Data S'!C663,'Data S'!D663,'Data S'!E663,'Data S'!F663,'Data S'!G663,'Data S'!H663,'Data S'!I663,'Data S'!J663,"J",'Data S'!K663,'Data S'!L663,'Data S'!M663,'Data S'!N663,"J",'Data S'!O663,'Data S'!P663,'Data S'!Q663,'Data S'!R663,"J",'Data S'!S663,'Data S'!T663,'Data S'!U663,'Data S'!V663,"J",'Data S'!W663,'Data S'!X663,'Data S'!Y663,'Data S'!Z663,'Data S'!AA663,'Data S'!AB663,'Data S'!AC663)</f>
        <v xml:space="preserve">11111111112020   658000000000657NOM658                   PRENOM658                01012656  0J       000  0J       000  0J       000  0J       000         0002611201701012678                    </v>
      </c>
    </row>
    <row r="662" spans="1:1" x14ac:dyDescent="0.25">
      <c r="A662" s="18" t="str">
        <f>CONCATENATE('Data E'!C$5,'Data E'!C$7,'Data S'!B664,'Data S'!A664,'Data S'!C664,'Data S'!D664,'Data S'!E664,'Data S'!F664,'Data S'!G664,'Data S'!H664,'Data S'!I664,'Data S'!J664,"J",'Data S'!K664,'Data S'!L664,'Data S'!M664,'Data S'!N664,"J",'Data S'!O664,'Data S'!P664,'Data S'!Q664,'Data S'!R664,"J",'Data S'!S664,'Data S'!T664,'Data S'!U664,'Data S'!V664,"J",'Data S'!W664,'Data S'!X664,'Data S'!Y664,'Data S'!Z664,'Data S'!AA664,'Data S'!AB664,'Data S'!AC664)</f>
        <v xml:space="preserve">11111111112020   659000000000658NOM659                   PRENOM659                01012657  0J       000  0J       000  0J       000  0J       000         0002611201701012679                    </v>
      </c>
    </row>
    <row r="663" spans="1:1" x14ac:dyDescent="0.25">
      <c r="A663" s="18" t="str">
        <f>CONCATENATE('Data E'!C$5,'Data E'!C$7,'Data S'!B665,'Data S'!A665,'Data S'!C665,'Data S'!D665,'Data S'!E665,'Data S'!F665,'Data S'!G665,'Data S'!H665,'Data S'!I665,'Data S'!J665,"J",'Data S'!K665,'Data S'!L665,'Data S'!M665,'Data S'!N665,"J",'Data S'!O665,'Data S'!P665,'Data S'!Q665,'Data S'!R665,"J",'Data S'!S665,'Data S'!T665,'Data S'!U665,'Data S'!V665,"J",'Data S'!W665,'Data S'!X665,'Data S'!Y665,'Data S'!Z665,'Data S'!AA665,'Data S'!AB665,'Data S'!AC665)</f>
        <v xml:space="preserve">11111111112020   660000000000659NOM660                   PRENOM660                01012658  0J       000  0J       000  0J       000  0J       000         0002611201701012680                    </v>
      </c>
    </row>
    <row r="664" spans="1:1" x14ac:dyDescent="0.25">
      <c r="A664" s="18" t="str">
        <f>CONCATENATE('Data E'!C$5,'Data E'!C$7,'Data S'!B666,'Data S'!A666,'Data S'!C666,'Data S'!D666,'Data S'!E666,'Data S'!F666,'Data S'!G666,'Data S'!H666,'Data S'!I666,'Data S'!J666,"J",'Data S'!K666,'Data S'!L666,'Data S'!M666,'Data S'!N666,"J",'Data S'!O666,'Data S'!P666,'Data S'!Q666,'Data S'!R666,"J",'Data S'!S666,'Data S'!T666,'Data S'!U666,'Data S'!V666,"J",'Data S'!W666,'Data S'!X666,'Data S'!Y666,'Data S'!Z666,'Data S'!AA666,'Data S'!AB666,'Data S'!AC666)</f>
        <v xml:space="preserve">11111111112020   661000000000660NOM661                   PRENOM661                01012659  0J       000  0J       000  0J       000  0J       000         0002611201701012681                    </v>
      </c>
    </row>
    <row r="665" spans="1:1" x14ac:dyDescent="0.25">
      <c r="A665" s="18" t="str">
        <f>CONCATENATE('Data E'!C$5,'Data E'!C$7,'Data S'!B667,'Data S'!A667,'Data S'!C667,'Data S'!D667,'Data S'!E667,'Data S'!F667,'Data S'!G667,'Data S'!H667,'Data S'!I667,'Data S'!J667,"J",'Data S'!K667,'Data S'!L667,'Data S'!M667,'Data S'!N667,"J",'Data S'!O667,'Data S'!P667,'Data S'!Q667,'Data S'!R667,"J",'Data S'!S667,'Data S'!T667,'Data S'!U667,'Data S'!V667,"J",'Data S'!W667,'Data S'!X667,'Data S'!Y667,'Data S'!Z667,'Data S'!AA667,'Data S'!AB667,'Data S'!AC667)</f>
        <v xml:space="preserve">11111111112020   662000000000661NOM662                   PRENOM662                01012660  0J       000  0J       000  0J       000  0J       000         0002611201701012682                    </v>
      </c>
    </row>
    <row r="666" spans="1:1" x14ac:dyDescent="0.25">
      <c r="A666" s="18" t="str">
        <f>CONCATENATE('Data E'!C$5,'Data E'!C$7,'Data S'!B668,'Data S'!A668,'Data S'!C668,'Data S'!D668,'Data S'!E668,'Data S'!F668,'Data S'!G668,'Data S'!H668,'Data S'!I668,'Data S'!J668,"J",'Data S'!K668,'Data S'!L668,'Data S'!M668,'Data S'!N668,"J",'Data S'!O668,'Data S'!P668,'Data S'!Q668,'Data S'!R668,"J",'Data S'!S668,'Data S'!T668,'Data S'!U668,'Data S'!V668,"J",'Data S'!W668,'Data S'!X668,'Data S'!Y668,'Data S'!Z668,'Data S'!AA668,'Data S'!AB668,'Data S'!AC668)</f>
        <v xml:space="preserve">11111111112020   663000000000662NOM663                   PRENOM663                01012661  0J       000  0J       000  0J       000  0J       000         0002611201701012683                    </v>
      </c>
    </row>
    <row r="667" spans="1:1" x14ac:dyDescent="0.25">
      <c r="A667" s="18" t="str">
        <f>CONCATENATE('Data E'!C$5,'Data E'!C$7,'Data S'!B669,'Data S'!A669,'Data S'!C669,'Data S'!D669,'Data S'!E669,'Data S'!F669,'Data S'!G669,'Data S'!H669,'Data S'!I669,'Data S'!J669,"J",'Data S'!K669,'Data S'!L669,'Data S'!M669,'Data S'!N669,"J",'Data S'!O669,'Data S'!P669,'Data S'!Q669,'Data S'!R669,"J",'Data S'!S669,'Data S'!T669,'Data S'!U669,'Data S'!V669,"J",'Data S'!W669,'Data S'!X669,'Data S'!Y669,'Data S'!Z669,'Data S'!AA669,'Data S'!AB669,'Data S'!AC669)</f>
        <v xml:space="preserve">11111111112020   664000000000663NOM664                   PRENOM664                01012662  0J       000  0J       000  0J       000  0J       000         0002611201701012684                    </v>
      </c>
    </row>
    <row r="668" spans="1:1" x14ac:dyDescent="0.25">
      <c r="A668" s="18" t="str">
        <f>CONCATENATE('Data E'!C$5,'Data E'!C$7,'Data S'!B670,'Data S'!A670,'Data S'!C670,'Data S'!D670,'Data S'!E670,'Data S'!F670,'Data S'!G670,'Data S'!H670,'Data S'!I670,'Data S'!J670,"J",'Data S'!K670,'Data S'!L670,'Data S'!M670,'Data S'!N670,"J",'Data S'!O670,'Data S'!P670,'Data S'!Q670,'Data S'!R670,"J",'Data S'!S670,'Data S'!T670,'Data S'!U670,'Data S'!V670,"J",'Data S'!W670,'Data S'!X670,'Data S'!Y670,'Data S'!Z670,'Data S'!AA670,'Data S'!AB670,'Data S'!AC670)</f>
        <v xml:space="preserve">11111111112020   665000000000664NOM665                   PRENOM665                01012663  0J       000  0J       000  0J       000  0J       000         0002611201701012685                    </v>
      </c>
    </row>
    <row r="669" spans="1:1" x14ac:dyDescent="0.25">
      <c r="A669" s="18" t="str">
        <f>CONCATENATE('Data E'!C$5,'Data E'!C$7,'Data S'!B671,'Data S'!A671,'Data S'!C671,'Data S'!D671,'Data S'!E671,'Data S'!F671,'Data S'!G671,'Data S'!H671,'Data S'!I671,'Data S'!J671,"J",'Data S'!K671,'Data S'!L671,'Data S'!M671,'Data S'!N671,"J",'Data S'!O671,'Data S'!P671,'Data S'!Q671,'Data S'!R671,"J",'Data S'!S671,'Data S'!T671,'Data S'!U671,'Data S'!V671,"J",'Data S'!W671,'Data S'!X671,'Data S'!Y671,'Data S'!Z671,'Data S'!AA671,'Data S'!AB671,'Data S'!AC671)</f>
        <v xml:space="preserve">11111111112020   666000000000665NOM666                   PRENOM666                01012664  0J       000  0J       000  0J       000  0J       000         0002611201701012686                    </v>
      </c>
    </row>
    <row r="670" spans="1:1" x14ac:dyDescent="0.25">
      <c r="A670" s="18" t="str">
        <f>CONCATENATE('Data E'!C$5,'Data E'!C$7,'Data S'!B672,'Data S'!A672,'Data S'!C672,'Data S'!D672,'Data S'!E672,'Data S'!F672,'Data S'!G672,'Data S'!H672,'Data S'!I672,'Data S'!J672,"J",'Data S'!K672,'Data S'!L672,'Data S'!M672,'Data S'!N672,"J",'Data S'!O672,'Data S'!P672,'Data S'!Q672,'Data S'!R672,"J",'Data S'!S672,'Data S'!T672,'Data S'!U672,'Data S'!V672,"J",'Data S'!W672,'Data S'!X672,'Data S'!Y672,'Data S'!Z672,'Data S'!AA672,'Data S'!AB672,'Data S'!AC672)</f>
        <v xml:space="preserve">11111111112020   667000000000666NOM667                   PRENOM667                01012665  0J       000  0J       000  0J       000  0J       000         0002611201701012687                    </v>
      </c>
    </row>
    <row r="671" spans="1:1" x14ac:dyDescent="0.25">
      <c r="A671" s="18" t="str">
        <f>CONCATENATE('Data E'!C$5,'Data E'!C$7,'Data S'!B673,'Data S'!A673,'Data S'!C673,'Data S'!D673,'Data S'!E673,'Data S'!F673,'Data S'!G673,'Data S'!H673,'Data S'!I673,'Data S'!J673,"J",'Data S'!K673,'Data S'!L673,'Data S'!M673,'Data S'!N673,"J",'Data S'!O673,'Data S'!P673,'Data S'!Q673,'Data S'!R673,"J",'Data S'!S673,'Data S'!T673,'Data S'!U673,'Data S'!V673,"J",'Data S'!W673,'Data S'!X673,'Data S'!Y673,'Data S'!Z673,'Data S'!AA673,'Data S'!AB673,'Data S'!AC673)</f>
        <v xml:space="preserve">11111111112020   668000000000667NOM668                   PRENOM668                01012666  0J       000  0J       000  0J       000  0J       000         0002611201701012688                    </v>
      </c>
    </row>
    <row r="672" spans="1:1" x14ac:dyDescent="0.25">
      <c r="A672" s="18" t="str">
        <f>CONCATENATE('Data E'!C$5,'Data E'!C$7,'Data S'!B674,'Data S'!A674,'Data S'!C674,'Data S'!D674,'Data S'!E674,'Data S'!F674,'Data S'!G674,'Data S'!H674,'Data S'!I674,'Data S'!J674,"J",'Data S'!K674,'Data S'!L674,'Data S'!M674,'Data S'!N674,"J",'Data S'!O674,'Data S'!P674,'Data S'!Q674,'Data S'!R674,"J",'Data S'!S674,'Data S'!T674,'Data S'!U674,'Data S'!V674,"J",'Data S'!W674,'Data S'!X674,'Data S'!Y674,'Data S'!Z674,'Data S'!AA674,'Data S'!AB674,'Data S'!AC674)</f>
        <v xml:space="preserve">11111111112020   669000000000668NOM669                   PRENOM669                01012667  0J       000  0J       000  0J       000  0J       000         0002611201701012689                    </v>
      </c>
    </row>
    <row r="673" spans="1:1" x14ac:dyDescent="0.25">
      <c r="A673" s="18" t="str">
        <f>CONCATENATE('Data E'!C$5,'Data E'!C$7,'Data S'!B675,'Data S'!A675,'Data S'!C675,'Data S'!D675,'Data S'!E675,'Data S'!F675,'Data S'!G675,'Data S'!H675,'Data S'!I675,'Data S'!J675,"J",'Data S'!K675,'Data S'!L675,'Data S'!M675,'Data S'!N675,"J",'Data S'!O675,'Data S'!P675,'Data S'!Q675,'Data S'!R675,"J",'Data S'!S675,'Data S'!T675,'Data S'!U675,'Data S'!V675,"J",'Data S'!W675,'Data S'!X675,'Data S'!Y675,'Data S'!Z675,'Data S'!AA675,'Data S'!AB675,'Data S'!AC675)</f>
        <v xml:space="preserve">11111111112020   670000000000669NOM670                   PRENOM670                01012668  0J       000  0J       000  0J       000  0J       000         0002611201701012690                    </v>
      </c>
    </row>
    <row r="674" spans="1:1" x14ac:dyDescent="0.25">
      <c r="A674" s="18" t="str">
        <f>CONCATENATE('Data E'!C$5,'Data E'!C$7,'Data S'!B676,'Data S'!A676,'Data S'!C676,'Data S'!D676,'Data S'!E676,'Data S'!F676,'Data S'!G676,'Data S'!H676,'Data S'!I676,'Data S'!J676,"J",'Data S'!K676,'Data S'!L676,'Data S'!M676,'Data S'!N676,"J",'Data S'!O676,'Data S'!P676,'Data S'!Q676,'Data S'!R676,"J",'Data S'!S676,'Data S'!T676,'Data S'!U676,'Data S'!V676,"J",'Data S'!W676,'Data S'!X676,'Data S'!Y676,'Data S'!Z676,'Data S'!AA676,'Data S'!AB676,'Data S'!AC676)</f>
        <v xml:space="preserve">11111111112020   671000000000670NOM671                   PRENOM671                01012669  0J       000  0J       000  0J       000  0J       000         0002611201701012691                    </v>
      </c>
    </row>
    <row r="675" spans="1:1" x14ac:dyDescent="0.25">
      <c r="A675" s="18" t="str">
        <f>CONCATENATE('Data E'!C$5,'Data E'!C$7,'Data S'!B677,'Data S'!A677,'Data S'!C677,'Data S'!D677,'Data S'!E677,'Data S'!F677,'Data S'!G677,'Data S'!H677,'Data S'!I677,'Data S'!J677,"J",'Data S'!K677,'Data S'!L677,'Data S'!M677,'Data S'!N677,"J",'Data S'!O677,'Data S'!P677,'Data S'!Q677,'Data S'!R677,"J",'Data S'!S677,'Data S'!T677,'Data S'!U677,'Data S'!V677,"J",'Data S'!W677,'Data S'!X677,'Data S'!Y677,'Data S'!Z677,'Data S'!AA677,'Data S'!AB677,'Data S'!AC677)</f>
        <v xml:space="preserve">11111111112020   672000000000671NOM672                   PRENOM672                01012670  0J       000  0J       000  0J       000  0J       000         0002611201701012692                    </v>
      </c>
    </row>
    <row r="676" spans="1:1" x14ac:dyDescent="0.25">
      <c r="A676" s="18" t="str">
        <f>CONCATENATE('Data E'!C$5,'Data E'!C$7,'Data S'!B678,'Data S'!A678,'Data S'!C678,'Data S'!D678,'Data S'!E678,'Data S'!F678,'Data S'!G678,'Data S'!H678,'Data S'!I678,'Data S'!J678,"J",'Data S'!K678,'Data S'!L678,'Data S'!M678,'Data S'!N678,"J",'Data S'!O678,'Data S'!P678,'Data S'!Q678,'Data S'!R678,"J",'Data S'!S678,'Data S'!T678,'Data S'!U678,'Data S'!V678,"J",'Data S'!W678,'Data S'!X678,'Data S'!Y678,'Data S'!Z678,'Data S'!AA678,'Data S'!AB678,'Data S'!AC678)</f>
        <v xml:space="preserve">11111111112020   673000000000672NOM673                   PRENOM673                01012671  0J       000  0J       000  0J       000  0J       000         0002611201701012693                    </v>
      </c>
    </row>
    <row r="677" spans="1:1" x14ac:dyDescent="0.25">
      <c r="A677" s="18" t="str">
        <f>CONCATENATE('Data E'!C$5,'Data E'!C$7,'Data S'!B679,'Data S'!A679,'Data S'!C679,'Data S'!D679,'Data S'!E679,'Data S'!F679,'Data S'!G679,'Data S'!H679,'Data S'!I679,'Data S'!J679,"J",'Data S'!K679,'Data S'!L679,'Data S'!M679,'Data S'!N679,"J",'Data S'!O679,'Data S'!P679,'Data S'!Q679,'Data S'!R679,"J",'Data S'!S679,'Data S'!T679,'Data S'!U679,'Data S'!V679,"J",'Data S'!W679,'Data S'!X679,'Data S'!Y679,'Data S'!Z679,'Data S'!AA679,'Data S'!AB679,'Data S'!AC679)</f>
        <v xml:space="preserve">11111111112020   674000000000673NOM674                   PRENOM674                01012672  0J       000  0J       000  0J       000  0J       000         0002611201701012694                    </v>
      </c>
    </row>
    <row r="678" spans="1:1" x14ac:dyDescent="0.25">
      <c r="A678" s="18" t="str">
        <f>CONCATENATE('Data E'!C$5,'Data E'!C$7,'Data S'!B680,'Data S'!A680,'Data S'!C680,'Data S'!D680,'Data S'!E680,'Data S'!F680,'Data S'!G680,'Data S'!H680,'Data S'!I680,'Data S'!J680,"J",'Data S'!K680,'Data S'!L680,'Data S'!M680,'Data S'!N680,"J",'Data S'!O680,'Data S'!P680,'Data S'!Q680,'Data S'!R680,"J",'Data S'!S680,'Data S'!T680,'Data S'!U680,'Data S'!V680,"J",'Data S'!W680,'Data S'!X680,'Data S'!Y680,'Data S'!Z680,'Data S'!AA680,'Data S'!AB680,'Data S'!AC680)</f>
        <v xml:space="preserve">11111111112020   675000000000674NOM675                   PRENOM675                01012673  0J       000  0J       000  0J       000  0J       000         0002611201701012695                    </v>
      </c>
    </row>
    <row r="679" spans="1:1" x14ac:dyDescent="0.25">
      <c r="A679" s="18" t="str">
        <f>CONCATENATE('Data E'!C$5,'Data E'!C$7,'Data S'!B681,'Data S'!A681,'Data S'!C681,'Data S'!D681,'Data S'!E681,'Data S'!F681,'Data S'!G681,'Data S'!H681,'Data S'!I681,'Data S'!J681,"J",'Data S'!K681,'Data S'!L681,'Data S'!M681,'Data S'!N681,"J",'Data S'!O681,'Data S'!P681,'Data S'!Q681,'Data S'!R681,"J",'Data S'!S681,'Data S'!T681,'Data S'!U681,'Data S'!V681,"J",'Data S'!W681,'Data S'!X681,'Data S'!Y681,'Data S'!Z681,'Data S'!AA681,'Data S'!AB681,'Data S'!AC681)</f>
        <v xml:space="preserve">11111111112020   676000000000675NOM676                   PRENOM676                01012674  0J       000  0J       000  0J       000  0J       000         0002611201701012696                    </v>
      </c>
    </row>
    <row r="680" spans="1:1" x14ac:dyDescent="0.25">
      <c r="A680" s="18" t="str">
        <f>CONCATENATE('Data E'!C$5,'Data E'!C$7,'Data S'!B682,'Data S'!A682,'Data S'!C682,'Data S'!D682,'Data S'!E682,'Data S'!F682,'Data S'!G682,'Data S'!H682,'Data S'!I682,'Data S'!J682,"J",'Data S'!K682,'Data S'!L682,'Data S'!M682,'Data S'!N682,"J",'Data S'!O682,'Data S'!P682,'Data S'!Q682,'Data S'!R682,"J",'Data S'!S682,'Data S'!T682,'Data S'!U682,'Data S'!V682,"J",'Data S'!W682,'Data S'!X682,'Data S'!Y682,'Data S'!Z682,'Data S'!AA682,'Data S'!AB682,'Data S'!AC682)</f>
        <v xml:space="preserve">11111111112020   677000000000676NOM677                   PRENOM677                01012675  0J       000  0J       000  0J       000  0J       000         0002611201701012697                    </v>
      </c>
    </row>
    <row r="681" spans="1:1" x14ac:dyDescent="0.25">
      <c r="A681" s="18" t="str">
        <f>CONCATENATE('Data E'!C$5,'Data E'!C$7,'Data S'!B683,'Data S'!A683,'Data S'!C683,'Data S'!D683,'Data S'!E683,'Data S'!F683,'Data S'!G683,'Data S'!H683,'Data S'!I683,'Data S'!J683,"J",'Data S'!K683,'Data S'!L683,'Data S'!M683,'Data S'!N683,"J",'Data S'!O683,'Data S'!P683,'Data S'!Q683,'Data S'!R683,"J",'Data S'!S683,'Data S'!T683,'Data S'!U683,'Data S'!V683,"J",'Data S'!W683,'Data S'!X683,'Data S'!Y683,'Data S'!Z683,'Data S'!AA683,'Data S'!AB683,'Data S'!AC683)</f>
        <v xml:space="preserve">11111111112020   678000000000677NOM678                   PRENOM678                01012676  0J       000  0J       000  0J       000  0J       000         0002611201701012698                    </v>
      </c>
    </row>
    <row r="682" spans="1:1" x14ac:dyDescent="0.25">
      <c r="A682" s="18" t="str">
        <f>CONCATENATE('Data E'!C$5,'Data E'!C$7,'Data S'!B684,'Data S'!A684,'Data S'!C684,'Data S'!D684,'Data S'!E684,'Data S'!F684,'Data S'!G684,'Data S'!H684,'Data S'!I684,'Data S'!J684,"J",'Data S'!K684,'Data S'!L684,'Data S'!M684,'Data S'!N684,"J",'Data S'!O684,'Data S'!P684,'Data S'!Q684,'Data S'!R684,"J",'Data S'!S684,'Data S'!T684,'Data S'!U684,'Data S'!V684,"J",'Data S'!W684,'Data S'!X684,'Data S'!Y684,'Data S'!Z684,'Data S'!AA684,'Data S'!AB684,'Data S'!AC684)</f>
        <v xml:space="preserve">11111111112020   679000000000678NOM679                   PRENOM679                01012677  0J       000  0J       000  0J       000  0J       000         0002611201701012699                    </v>
      </c>
    </row>
    <row r="683" spans="1:1" x14ac:dyDescent="0.25">
      <c r="A683" s="18" t="str">
        <f>CONCATENATE('Data E'!C$5,'Data E'!C$7,'Data S'!B685,'Data S'!A685,'Data S'!C685,'Data S'!D685,'Data S'!E685,'Data S'!F685,'Data S'!G685,'Data S'!H685,'Data S'!I685,'Data S'!J685,"J",'Data S'!K685,'Data S'!L685,'Data S'!M685,'Data S'!N685,"J",'Data S'!O685,'Data S'!P685,'Data S'!Q685,'Data S'!R685,"J",'Data S'!S685,'Data S'!T685,'Data S'!U685,'Data S'!V685,"J",'Data S'!W685,'Data S'!X685,'Data S'!Y685,'Data S'!Z685,'Data S'!AA685,'Data S'!AB685,'Data S'!AC685)</f>
        <v xml:space="preserve">11111111112020   680000000000679NOM680                   PRENOM680                01012678  0J       000  0J       000  0J       000  0J       000         0002611201701012700                    </v>
      </c>
    </row>
    <row r="684" spans="1:1" x14ac:dyDescent="0.25">
      <c r="A684" s="18" t="str">
        <f>CONCATENATE('Data E'!C$5,'Data E'!C$7,'Data S'!B686,'Data S'!A686,'Data S'!C686,'Data S'!D686,'Data S'!E686,'Data S'!F686,'Data S'!G686,'Data S'!H686,'Data S'!I686,'Data S'!J686,"J",'Data S'!K686,'Data S'!L686,'Data S'!M686,'Data S'!N686,"J",'Data S'!O686,'Data S'!P686,'Data S'!Q686,'Data S'!R686,"J",'Data S'!S686,'Data S'!T686,'Data S'!U686,'Data S'!V686,"J",'Data S'!W686,'Data S'!X686,'Data S'!Y686,'Data S'!Z686,'Data S'!AA686,'Data S'!AB686,'Data S'!AC686)</f>
        <v xml:space="preserve">11111111112020   681000000000680NOM681                   PRENOM681                01012679  0J       000  0J       000  0J       000  0J       000         0002611201701012701                    </v>
      </c>
    </row>
    <row r="685" spans="1:1" x14ac:dyDescent="0.25">
      <c r="A685" s="18" t="str">
        <f>CONCATENATE('Data E'!C$5,'Data E'!C$7,'Data S'!B687,'Data S'!A687,'Data S'!C687,'Data S'!D687,'Data S'!E687,'Data S'!F687,'Data S'!G687,'Data S'!H687,'Data S'!I687,'Data S'!J687,"J",'Data S'!K687,'Data S'!L687,'Data S'!M687,'Data S'!N687,"J",'Data S'!O687,'Data S'!P687,'Data S'!Q687,'Data S'!R687,"J",'Data S'!S687,'Data S'!T687,'Data S'!U687,'Data S'!V687,"J",'Data S'!W687,'Data S'!X687,'Data S'!Y687,'Data S'!Z687,'Data S'!AA687,'Data S'!AB687,'Data S'!AC687)</f>
        <v xml:space="preserve">11111111112020   682000000000681NOM682                   PRENOM682                01012680  0J       000  0J       000  0J       000  0J       000         0002611201701012702                    </v>
      </c>
    </row>
    <row r="686" spans="1:1" x14ac:dyDescent="0.25">
      <c r="A686" s="18" t="str">
        <f>CONCATENATE('Data E'!C$5,'Data E'!C$7,'Data S'!B688,'Data S'!A688,'Data S'!C688,'Data S'!D688,'Data S'!E688,'Data S'!F688,'Data S'!G688,'Data S'!H688,'Data S'!I688,'Data S'!J688,"J",'Data S'!K688,'Data S'!L688,'Data S'!M688,'Data S'!N688,"J",'Data S'!O688,'Data S'!P688,'Data S'!Q688,'Data S'!R688,"J",'Data S'!S688,'Data S'!T688,'Data S'!U688,'Data S'!V688,"J",'Data S'!W688,'Data S'!X688,'Data S'!Y688,'Data S'!Z688,'Data S'!AA688,'Data S'!AB688,'Data S'!AC688)</f>
        <v xml:space="preserve">11111111112020   683000000000682NOM683                   PRENOM683                01012681  0J       000  0J       000  0J       000  0J       000         0002611201701012703                    </v>
      </c>
    </row>
    <row r="687" spans="1:1" x14ac:dyDescent="0.25">
      <c r="A687" s="18" t="str">
        <f>CONCATENATE('Data E'!C$5,'Data E'!C$7,'Data S'!B689,'Data S'!A689,'Data S'!C689,'Data S'!D689,'Data S'!E689,'Data S'!F689,'Data S'!G689,'Data S'!H689,'Data S'!I689,'Data S'!J689,"J",'Data S'!K689,'Data S'!L689,'Data S'!M689,'Data S'!N689,"J",'Data S'!O689,'Data S'!P689,'Data S'!Q689,'Data S'!R689,"J",'Data S'!S689,'Data S'!T689,'Data S'!U689,'Data S'!V689,"J",'Data S'!W689,'Data S'!X689,'Data S'!Y689,'Data S'!Z689,'Data S'!AA689,'Data S'!AB689,'Data S'!AC689)</f>
        <v xml:space="preserve">11111111112020   684000000000683NOM684                   PRENOM684                01012682  0J       000  0J       000  0J       000  0J       000         0002611201701012704                    </v>
      </c>
    </row>
    <row r="688" spans="1:1" x14ac:dyDescent="0.25">
      <c r="A688" s="18" t="str">
        <f>CONCATENATE('Data E'!C$5,'Data E'!C$7,'Data S'!B690,'Data S'!A690,'Data S'!C690,'Data S'!D690,'Data S'!E690,'Data S'!F690,'Data S'!G690,'Data S'!H690,'Data S'!I690,'Data S'!J690,"J",'Data S'!K690,'Data S'!L690,'Data S'!M690,'Data S'!N690,"J",'Data S'!O690,'Data S'!P690,'Data S'!Q690,'Data S'!R690,"J",'Data S'!S690,'Data S'!T690,'Data S'!U690,'Data S'!V690,"J",'Data S'!W690,'Data S'!X690,'Data S'!Y690,'Data S'!Z690,'Data S'!AA690,'Data S'!AB690,'Data S'!AC690)</f>
        <v xml:space="preserve">11111111112020   685000000000684NOM685                   PRENOM685                01012683  0J       000  0J       000  0J       000  0J       000         0002611201701012705                    </v>
      </c>
    </row>
    <row r="689" spans="1:1" x14ac:dyDescent="0.25">
      <c r="A689" s="18" t="str">
        <f>CONCATENATE('Data E'!C$5,'Data E'!C$7,'Data S'!B691,'Data S'!A691,'Data S'!C691,'Data S'!D691,'Data S'!E691,'Data S'!F691,'Data S'!G691,'Data S'!H691,'Data S'!I691,'Data S'!J691,"J",'Data S'!K691,'Data S'!L691,'Data S'!M691,'Data S'!N691,"J",'Data S'!O691,'Data S'!P691,'Data S'!Q691,'Data S'!R691,"J",'Data S'!S691,'Data S'!T691,'Data S'!U691,'Data S'!V691,"J",'Data S'!W691,'Data S'!X691,'Data S'!Y691,'Data S'!Z691,'Data S'!AA691,'Data S'!AB691,'Data S'!AC691)</f>
        <v xml:space="preserve">11111111112020   686000000000685NOM686                   PRENOM686                01012684  0J       000  0J       000  0J       000  0J       000         0002611201701012706                    </v>
      </c>
    </row>
    <row r="690" spans="1:1" x14ac:dyDescent="0.25">
      <c r="A690" s="18" t="str">
        <f>CONCATENATE('Data E'!C$5,'Data E'!C$7,'Data S'!B692,'Data S'!A692,'Data S'!C692,'Data S'!D692,'Data S'!E692,'Data S'!F692,'Data S'!G692,'Data S'!H692,'Data S'!I692,'Data S'!J692,"J",'Data S'!K692,'Data S'!L692,'Data S'!M692,'Data S'!N692,"J",'Data S'!O692,'Data S'!P692,'Data S'!Q692,'Data S'!R692,"J",'Data S'!S692,'Data S'!T692,'Data S'!U692,'Data S'!V692,"J",'Data S'!W692,'Data S'!X692,'Data S'!Y692,'Data S'!Z692,'Data S'!AA692,'Data S'!AB692,'Data S'!AC692)</f>
        <v xml:space="preserve">11111111112020   687000000000686NOM687                   PRENOM687                01012685  0J       000  0J       000  0J       000  0J       000         0002611201701012707                    </v>
      </c>
    </row>
    <row r="691" spans="1:1" x14ac:dyDescent="0.25">
      <c r="A691" s="18" t="str">
        <f>CONCATENATE('Data E'!C$5,'Data E'!C$7,'Data S'!B693,'Data S'!A693,'Data S'!C693,'Data S'!D693,'Data S'!E693,'Data S'!F693,'Data S'!G693,'Data S'!H693,'Data S'!I693,'Data S'!J693,"J",'Data S'!K693,'Data S'!L693,'Data S'!M693,'Data S'!N693,"J",'Data S'!O693,'Data S'!P693,'Data S'!Q693,'Data S'!R693,"J",'Data S'!S693,'Data S'!T693,'Data S'!U693,'Data S'!V693,"J",'Data S'!W693,'Data S'!X693,'Data S'!Y693,'Data S'!Z693,'Data S'!AA693,'Data S'!AB693,'Data S'!AC693)</f>
        <v xml:space="preserve">11111111112020   688000000000687NOM688                   PRENOM688                01012686  0J       000  0J       000  0J       000  0J       000         0002611201701012708                    </v>
      </c>
    </row>
    <row r="692" spans="1:1" x14ac:dyDescent="0.25">
      <c r="A692" s="18" t="str">
        <f>CONCATENATE('Data E'!C$5,'Data E'!C$7,'Data S'!B694,'Data S'!A694,'Data S'!C694,'Data S'!D694,'Data S'!E694,'Data S'!F694,'Data S'!G694,'Data S'!H694,'Data S'!I694,'Data S'!J694,"J",'Data S'!K694,'Data S'!L694,'Data S'!M694,'Data S'!N694,"J",'Data S'!O694,'Data S'!P694,'Data S'!Q694,'Data S'!R694,"J",'Data S'!S694,'Data S'!T694,'Data S'!U694,'Data S'!V694,"J",'Data S'!W694,'Data S'!X694,'Data S'!Y694,'Data S'!Z694,'Data S'!AA694,'Data S'!AB694,'Data S'!AC694)</f>
        <v xml:space="preserve">11111111112020   689000000000688NOM689                   PRENOM689                01012687  0J       000  0J       000  0J       000  0J       000         0002611201701012709                    </v>
      </c>
    </row>
    <row r="693" spans="1:1" x14ac:dyDescent="0.25">
      <c r="A693" s="18" t="str">
        <f>CONCATENATE('Data E'!C$5,'Data E'!C$7,'Data S'!B695,'Data S'!A695,'Data S'!C695,'Data S'!D695,'Data S'!E695,'Data S'!F695,'Data S'!G695,'Data S'!H695,'Data S'!I695,'Data S'!J695,"J",'Data S'!K695,'Data S'!L695,'Data S'!M695,'Data S'!N695,"J",'Data S'!O695,'Data S'!P695,'Data S'!Q695,'Data S'!R695,"J",'Data S'!S695,'Data S'!T695,'Data S'!U695,'Data S'!V695,"J",'Data S'!W695,'Data S'!X695,'Data S'!Y695,'Data S'!Z695,'Data S'!AA695,'Data S'!AB695,'Data S'!AC695)</f>
        <v xml:space="preserve">11111111112020   690000000000689NOM690                   PRENOM690                01012688  0J       000  0J       000  0J       000  0J       000         0002611201701012710                    </v>
      </c>
    </row>
    <row r="694" spans="1:1" x14ac:dyDescent="0.25">
      <c r="A694" s="18" t="str">
        <f>CONCATENATE('Data E'!C$5,'Data E'!C$7,'Data S'!B696,'Data S'!A696,'Data S'!C696,'Data S'!D696,'Data S'!E696,'Data S'!F696,'Data S'!G696,'Data S'!H696,'Data S'!I696,'Data S'!J696,"J",'Data S'!K696,'Data S'!L696,'Data S'!M696,'Data S'!N696,"J",'Data S'!O696,'Data S'!P696,'Data S'!Q696,'Data S'!R696,"J",'Data S'!S696,'Data S'!T696,'Data S'!U696,'Data S'!V696,"J",'Data S'!W696,'Data S'!X696,'Data S'!Y696,'Data S'!Z696,'Data S'!AA696,'Data S'!AB696,'Data S'!AC696)</f>
        <v xml:space="preserve">11111111112020   691000000000690NOM691                   PRENOM691                01012689  0J       000  0J       000  0J       000  0J       000         0002611201701012711                    </v>
      </c>
    </row>
    <row r="695" spans="1:1" x14ac:dyDescent="0.25">
      <c r="A695" s="18" t="str">
        <f>CONCATENATE('Data E'!C$5,'Data E'!C$7,'Data S'!B697,'Data S'!A697,'Data S'!C697,'Data S'!D697,'Data S'!E697,'Data S'!F697,'Data S'!G697,'Data S'!H697,'Data S'!I697,'Data S'!J697,"J",'Data S'!K697,'Data S'!L697,'Data S'!M697,'Data S'!N697,"J",'Data S'!O697,'Data S'!P697,'Data S'!Q697,'Data S'!R697,"J",'Data S'!S697,'Data S'!T697,'Data S'!U697,'Data S'!V697,"J",'Data S'!W697,'Data S'!X697,'Data S'!Y697,'Data S'!Z697,'Data S'!AA697,'Data S'!AB697,'Data S'!AC697)</f>
        <v xml:space="preserve">11111111112020   692000000000691NOM692                   PRENOM692                01012690  0J       000  0J       000  0J       000  0J       000         0002611201701012712                    </v>
      </c>
    </row>
    <row r="696" spans="1:1" x14ac:dyDescent="0.25">
      <c r="A696" s="18" t="str">
        <f>CONCATENATE('Data E'!C$5,'Data E'!C$7,'Data S'!B698,'Data S'!A698,'Data S'!C698,'Data S'!D698,'Data S'!E698,'Data S'!F698,'Data S'!G698,'Data S'!H698,'Data S'!I698,'Data S'!J698,"J",'Data S'!K698,'Data S'!L698,'Data S'!M698,'Data S'!N698,"J",'Data S'!O698,'Data S'!P698,'Data S'!Q698,'Data S'!R698,"J",'Data S'!S698,'Data S'!T698,'Data S'!U698,'Data S'!V698,"J",'Data S'!W698,'Data S'!X698,'Data S'!Y698,'Data S'!Z698,'Data S'!AA698,'Data S'!AB698,'Data S'!AC698)</f>
        <v xml:space="preserve">11111111112020   693000000000692NOM693                   PRENOM693                01012691  0J       000  0J       000  0J       000  0J       000         0002611201701012713                    </v>
      </c>
    </row>
    <row r="697" spans="1:1" x14ac:dyDescent="0.25">
      <c r="A697" s="18" t="str">
        <f>CONCATENATE('Data E'!C$5,'Data E'!C$7,'Data S'!B699,'Data S'!A699,'Data S'!C699,'Data S'!D699,'Data S'!E699,'Data S'!F699,'Data S'!G699,'Data S'!H699,'Data S'!I699,'Data S'!J699,"J",'Data S'!K699,'Data S'!L699,'Data S'!M699,'Data S'!N699,"J",'Data S'!O699,'Data S'!P699,'Data S'!Q699,'Data S'!R699,"J",'Data S'!S699,'Data S'!T699,'Data S'!U699,'Data S'!V699,"J",'Data S'!W699,'Data S'!X699,'Data S'!Y699,'Data S'!Z699,'Data S'!AA699,'Data S'!AB699,'Data S'!AC699)</f>
        <v xml:space="preserve">11111111112020   694000000000693NOM694                   PRENOM694                01012692  0J       000  0J       000  0J       000  0J       000         0002611201701012714                    </v>
      </c>
    </row>
    <row r="698" spans="1:1" x14ac:dyDescent="0.25">
      <c r="A698" s="18" t="str">
        <f>CONCATENATE('Data E'!C$5,'Data E'!C$7,'Data S'!B700,'Data S'!A700,'Data S'!C700,'Data S'!D700,'Data S'!E700,'Data S'!F700,'Data S'!G700,'Data S'!H700,'Data S'!I700,'Data S'!J700,"J",'Data S'!K700,'Data S'!L700,'Data S'!M700,'Data S'!N700,"J",'Data S'!O700,'Data S'!P700,'Data S'!Q700,'Data S'!R700,"J",'Data S'!S700,'Data S'!T700,'Data S'!U700,'Data S'!V700,"J",'Data S'!W700,'Data S'!X700,'Data S'!Y700,'Data S'!Z700,'Data S'!AA700,'Data S'!AB700,'Data S'!AC700)</f>
        <v xml:space="preserve">11111111112020   695000000000694NOM695                   PRENOM695                01012693  0J       000  0J       000  0J       000  0J       000         0002611201701012715                    </v>
      </c>
    </row>
    <row r="699" spans="1:1" x14ac:dyDescent="0.25">
      <c r="A699" s="18" t="str">
        <f>CONCATENATE('Data E'!C$5,'Data E'!C$7,'Data S'!B701,'Data S'!A701,'Data S'!C701,'Data S'!D701,'Data S'!E701,'Data S'!F701,'Data S'!G701,'Data S'!H701,'Data S'!I701,'Data S'!J701,"J",'Data S'!K701,'Data S'!L701,'Data S'!M701,'Data S'!N701,"J",'Data S'!O701,'Data S'!P701,'Data S'!Q701,'Data S'!R701,"J",'Data S'!S701,'Data S'!T701,'Data S'!U701,'Data S'!V701,"J",'Data S'!W701,'Data S'!X701,'Data S'!Y701,'Data S'!Z701,'Data S'!AA701,'Data S'!AB701,'Data S'!AC701)</f>
        <v xml:space="preserve">11111111112020   696000000000695NOM696                   PRENOM696                01012694  0J       000  0J       000  0J       000  0J       000         0002611201701012716                    </v>
      </c>
    </row>
    <row r="700" spans="1:1" x14ac:dyDescent="0.25">
      <c r="A700" s="18" t="str">
        <f>CONCATENATE('Data E'!C$5,'Data E'!C$7,'Data S'!B702,'Data S'!A702,'Data S'!C702,'Data S'!D702,'Data S'!E702,'Data S'!F702,'Data S'!G702,'Data S'!H702,'Data S'!I702,'Data S'!J702,"J",'Data S'!K702,'Data S'!L702,'Data S'!M702,'Data S'!N702,"J",'Data S'!O702,'Data S'!P702,'Data S'!Q702,'Data S'!R702,"J",'Data S'!S702,'Data S'!T702,'Data S'!U702,'Data S'!V702,"J",'Data S'!W702,'Data S'!X702,'Data S'!Y702,'Data S'!Z702,'Data S'!AA702,'Data S'!AB702,'Data S'!AC702)</f>
        <v xml:space="preserve">11111111112020   697000000000696NOM697                   PRENOM697                01012695  0J       000  0J       000  0J       000  0J       000         0002611201701012717                    </v>
      </c>
    </row>
    <row r="701" spans="1:1" x14ac:dyDescent="0.25">
      <c r="A701" s="18" t="str">
        <f>CONCATENATE('Data E'!C$5,'Data E'!C$7,'Data S'!B703,'Data S'!A703,'Data S'!C703,'Data S'!D703,'Data S'!E703,'Data S'!F703,'Data S'!G703,'Data S'!H703,'Data S'!I703,'Data S'!J703,"J",'Data S'!K703,'Data S'!L703,'Data S'!M703,'Data S'!N703,"J",'Data S'!O703,'Data S'!P703,'Data S'!Q703,'Data S'!R703,"J",'Data S'!S703,'Data S'!T703,'Data S'!U703,'Data S'!V703,"J",'Data S'!W703,'Data S'!X703,'Data S'!Y703,'Data S'!Z703,'Data S'!AA703,'Data S'!AB703,'Data S'!AC703)</f>
        <v xml:space="preserve">11111111112020   698000000000697NOM698                   PRENOM698                01012696  0J       000  0J       000  0J       000  0J       000         0002611201701012718                    </v>
      </c>
    </row>
    <row r="702" spans="1:1" x14ac:dyDescent="0.25">
      <c r="A702" s="18" t="str">
        <f>CONCATENATE('Data E'!C$5,'Data E'!C$7,'Data S'!B704,'Data S'!A704,'Data S'!C704,'Data S'!D704,'Data S'!E704,'Data S'!F704,'Data S'!G704,'Data S'!H704,'Data S'!I704,'Data S'!J704,"J",'Data S'!K704,'Data S'!L704,'Data S'!M704,'Data S'!N704,"J",'Data S'!O704,'Data S'!P704,'Data S'!Q704,'Data S'!R704,"J",'Data S'!S704,'Data S'!T704,'Data S'!U704,'Data S'!V704,"J",'Data S'!W704,'Data S'!X704,'Data S'!Y704,'Data S'!Z704,'Data S'!AA704,'Data S'!AB704,'Data S'!AC704)</f>
        <v xml:space="preserve">11111111112020   699000000000698NOM699                   PRENOM699                01012697  0J       000  0J       000  0J       000  0J       000         0002611201701012719                    </v>
      </c>
    </row>
    <row r="703" spans="1:1" x14ac:dyDescent="0.25">
      <c r="A703" s="18" t="str">
        <f>CONCATENATE('Data E'!C$5,'Data E'!C$7,'Data S'!B705,'Data S'!A705,'Data S'!C705,'Data S'!D705,'Data S'!E705,'Data S'!F705,'Data S'!G705,'Data S'!H705,'Data S'!I705,'Data S'!J705,"J",'Data S'!K705,'Data S'!L705,'Data S'!M705,'Data S'!N705,"J",'Data S'!O705,'Data S'!P705,'Data S'!Q705,'Data S'!R705,"J",'Data S'!S705,'Data S'!T705,'Data S'!U705,'Data S'!V705,"J",'Data S'!W705,'Data S'!X705,'Data S'!Y705,'Data S'!Z705,'Data S'!AA705,'Data S'!AB705,'Data S'!AC705)</f>
        <v xml:space="preserve">11111111112020   700000000000699NOM700                   PRENOM700                01012698  0J       000  0J       000  0J       000  0J       000         0002611201701012720                    </v>
      </c>
    </row>
    <row r="704" spans="1:1" x14ac:dyDescent="0.25">
      <c r="A704" s="18" t="str">
        <f>CONCATENATE('Data E'!C$5,'Data E'!C$7,'Data S'!B706,'Data S'!A706,'Data S'!C706,'Data S'!D706,'Data S'!E706,'Data S'!F706,'Data S'!G706,'Data S'!H706,'Data S'!I706,'Data S'!J706,"J",'Data S'!K706,'Data S'!L706,'Data S'!M706,'Data S'!N706,"J",'Data S'!O706,'Data S'!P706,'Data S'!Q706,'Data S'!R706,"J",'Data S'!S706,'Data S'!T706,'Data S'!U706,'Data S'!V706,"J",'Data S'!W706,'Data S'!X706,'Data S'!Y706,'Data S'!Z706,'Data S'!AA706,'Data S'!AB706,'Data S'!AC706)</f>
        <v xml:space="preserve">11111111112020   701000000000700NOM701                   PRENOM701                01012699  0J       000  0J       000  0J       000  0J       000         0002611201701012721                    </v>
      </c>
    </row>
    <row r="705" spans="1:1" x14ac:dyDescent="0.25">
      <c r="A705" s="18" t="str">
        <f>CONCATENATE('Data E'!C$5,'Data E'!C$7,'Data S'!B707,'Data S'!A707,'Data S'!C707,'Data S'!D707,'Data S'!E707,'Data S'!F707,'Data S'!G707,'Data S'!H707,'Data S'!I707,'Data S'!J707,"J",'Data S'!K707,'Data S'!L707,'Data S'!M707,'Data S'!N707,"J",'Data S'!O707,'Data S'!P707,'Data S'!Q707,'Data S'!R707,"J",'Data S'!S707,'Data S'!T707,'Data S'!U707,'Data S'!V707,"J",'Data S'!W707,'Data S'!X707,'Data S'!Y707,'Data S'!Z707,'Data S'!AA707,'Data S'!AB707,'Data S'!AC707)</f>
        <v xml:space="preserve">11111111112020   702000000000701NOM702                   PRENOM702                01012700  0J       000  0J       000  0J       000  0J       000         0002611201701012722                    </v>
      </c>
    </row>
    <row r="706" spans="1:1" x14ac:dyDescent="0.25">
      <c r="A706" s="18" t="str">
        <f>CONCATENATE('Data E'!C$5,'Data E'!C$7,'Data S'!B708,'Data S'!A708,'Data S'!C708,'Data S'!D708,'Data S'!E708,'Data S'!F708,'Data S'!G708,'Data S'!H708,'Data S'!I708,'Data S'!J708,"J",'Data S'!K708,'Data S'!L708,'Data S'!M708,'Data S'!N708,"J",'Data S'!O708,'Data S'!P708,'Data S'!Q708,'Data S'!R708,"J",'Data S'!S708,'Data S'!T708,'Data S'!U708,'Data S'!V708,"J",'Data S'!W708,'Data S'!X708,'Data S'!Y708,'Data S'!Z708,'Data S'!AA708,'Data S'!AB708,'Data S'!AC708)</f>
        <v xml:space="preserve">11111111112020   703000000000702NOM703                   PRENOM703                01012701  0J       000  0J       000  0J       000  0J       000         0002611201701012723                    </v>
      </c>
    </row>
    <row r="707" spans="1:1" x14ac:dyDescent="0.25">
      <c r="A707" s="18" t="str">
        <f>CONCATENATE('Data E'!C$5,'Data E'!C$7,'Data S'!B709,'Data S'!A709,'Data S'!C709,'Data S'!D709,'Data S'!E709,'Data S'!F709,'Data S'!G709,'Data S'!H709,'Data S'!I709,'Data S'!J709,"J",'Data S'!K709,'Data S'!L709,'Data S'!M709,'Data S'!N709,"J",'Data S'!O709,'Data S'!P709,'Data S'!Q709,'Data S'!R709,"J",'Data S'!S709,'Data S'!T709,'Data S'!U709,'Data S'!V709,"J",'Data S'!W709,'Data S'!X709,'Data S'!Y709,'Data S'!Z709,'Data S'!AA709,'Data S'!AB709,'Data S'!AC709)</f>
        <v xml:space="preserve">11111111112020   704000000000703NOM704                   PRENOM704                01012702  0J       000  0J       000  0J       000  0J       000         0002611201701012724                    </v>
      </c>
    </row>
    <row r="708" spans="1:1" x14ac:dyDescent="0.25">
      <c r="A708" s="18" t="str">
        <f>CONCATENATE('Data E'!C$5,'Data E'!C$7,'Data S'!B710,'Data S'!A710,'Data S'!C710,'Data S'!D710,'Data S'!E710,'Data S'!F710,'Data S'!G710,'Data S'!H710,'Data S'!I710,'Data S'!J710,"J",'Data S'!K710,'Data S'!L710,'Data S'!M710,'Data S'!N710,"J",'Data S'!O710,'Data S'!P710,'Data S'!Q710,'Data S'!R710,"J",'Data S'!S710,'Data S'!T710,'Data S'!U710,'Data S'!V710,"J",'Data S'!W710,'Data S'!X710,'Data S'!Y710,'Data S'!Z710,'Data S'!AA710,'Data S'!AB710,'Data S'!AC710)</f>
        <v xml:space="preserve">11111111112020   705000000000704NOM705                   PRENOM705                01012703  0J       000  0J       000  0J       000  0J       000         0002611201701012725                    </v>
      </c>
    </row>
    <row r="709" spans="1:1" x14ac:dyDescent="0.25">
      <c r="A709" s="18" t="str">
        <f>CONCATENATE('Data E'!C$5,'Data E'!C$7,'Data S'!B711,'Data S'!A711,'Data S'!C711,'Data S'!D711,'Data S'!E711,'Data S'!F711,'Data S'!G711,'Data S'!H711,'Data S'!I711,'Data S'!J711,"J",'Data S'!K711,'Data S'!L711,'Data S'!M711,'Data S'!N711,"J",'Data S'!O711,'Data S'!P711,'Data S'!Q711,'Data S'!R711,"J",'Data S'!S711,'Data S'!T711,'Data S'!U711,'Data S'!V711,"J",'Data S'!W711,'Data S'!X711,'Data S'!Y711,'Data S'!Z711,'Data S'!AA711,'Data S'!AB711,'Data S'!AC711)</f>
        <v xml:space="preserve">11111111112020   706000000000705NOM706                   PRENOM706                01012704  0J       000  0J       000  0J       000  0J       000         0002611201701012726                    </v>
      </c>
    </row>
    <row r="710" spans="1:1" x14ac:dyDescent="0.25">
      <c r="A710" s="18" t="str">
        <f>CONCATENATE('Data E'!C$5,'Data E'!C$7,'Data S'!B712,'Data S'!A712,'Data S'!C712,'Data S'!D712,'Data S'!E712,'Data S'!F712,'Data S'!G712,'Data S'!H712,'Data S'!I712,'Data S'!J712,"J",'Data S'!K712,'Data S'!L712,'Data S'!M712,'Data S'!N712,"J",'Data S'!O712,'Data S'!P712,'Data S'!Q712,'Data S'!R712,"J",'Data S'!S712,'Data S'!T712,'Data S'!U712,'Data S'!V712,"J",'Data S'!W712,'Data S'!X712,'Data S'!Y712,'Data S'!Z712,'Data S'!AA712,'Data S'!AB712,'Data S'!AC712)</f>
        <v xml:space="preserve">11111111112020   707000000000706NOM707                   PRENOM707                01012705  0J       000  0J       000  0J       000  0J       000         0002611201701012727                    </v>
      </c>
    </row>
    <row r="711" spans="1:1" x14ac:dyDescent="0.25">
      <c r="A711" s="18" t="str">
        <f>CONCATENATE('Data E'!C$5,'Data E'!C$7,'Data S'!B713,'Data S'!A713,'Data S'!C713,'Data S'!D713,'Data S'!E713,'Data S'!F713,'Data S'!G713,'Data S'!H713,'Data S'!I713,'Data S'!J713,"J",'Data S'!K713,'Data S'!L713,'Data S'!M713,'Data S'!N713,"J",'Data S'!O713,'Data S'!P713,'Data S'!Q713,'Data S'!R713,"J",'Data S'!S713,'Data S'!T713,'Data S'!U713,'Data S'!V713,"J",'Data S'!W713,'Data S'!X713,'Data S'!Y713,'Data S'!Z713,'Data S'!AA713,'Data S'!AB713,'Data S'!AC713)</f>
        <v xml:space="preserve">11111111112020   708000000000707NOM708                   PRENOM708                01012706  0J       000  0J       000  0J       000  0J       000         0002611201701012728                    </v>
      </c>
    </row>
    <row r="712" spans="1:1" x14ac:dyDescent="0.25">
      <c r="A712" s="18" t="str">
        <f>CONCATENATE('Data E'!C$5,'Data E'!C$7,'Data S'!B714,'Data S'!A714,'Data S'!C714,'Data S'!D714,'Data S'!E714,'Data S'!F714,'Data S'!G714,'Data S'!H714,'Data S'!I714,'Data S'!J714,"J",'Data S'!K714,'Data S'!L714,'Data S'!M714,'Data S'!N714,"J",'Data S'!O714,'Data S'!P714,'Data S'!Q714,'Data S'!R714,"J",'Data S'!S714,'Data S'!T714,'Data S'!U714,'Data S'!V714,"J",'Data S'!W714,'Data S'!X714,'Data S'!Y714,'Data S'!Z714,'Data S'!AA714,'Data S'!AB714,'Data S'!AC714)</f>
        <v xml:space="preserve">11111111112020   709000000000708NOM709                   PRENOM709                01012707  0J       000  0J       000  0J       000  0J       000         0002611201701012729                    </v>
      </c>
    </row>
    <row r="713" spans="1:1" x14ac:dyDescent="0.25">
      <c r="A713" s="18" t="str">
        <f>CONCATENATE('Data E'!C$5,'Data E'!C$7,'Data S'!B715,'Data S'!A715,'Data S'!C715,'Data S'!D715,'Data S'!E715,'Data S'!F715,'Data S'!G715,'Data S'!H715,'Data S'!I715,'Data S'!J715,"J",'Data S'!K715,'Data S'!L715,'Data S'!M715,'Data S'!N715,"J",'Data S'!O715,'Data S'!P715,'Data S'!Q715,'Data S'!R715,"J",'Data S'!S715,'Data S'!T715,'Data S'!U715,'Data S'!V715,"J",'Data S'!W715,'Data S'!X715,'Data S'!Y715,'Data S'!Z715,'Data S'!AA715,'Data S'!AB715,'Data S'!AC715)</f>
        <v xml:space="preserve">11111111112020   710000000000709NOM710                   PRENOM710                01012708  0J       000  0J       000  0J       000  0J       000         0002611201701012730                    </v>
      </c>
    </row>
    <row r="714" spans="1:1" x14ac:dyDescent="0.25">
      <c r="A714" s="18" t="str">
        <f>CONCATENATE('Data E'!C$5,'Data E'!C$7,'Data S'!B716,'Data S'!A716,'Data S'!C716,'Data S'!D716,'Data S'!E716,'Data S'!F716,'Data S'!G716,'Data S'!H716,'Data S'!I716,'Data S'!J716,"J",'Data S'!K716,'Data S'!L716,'Data S'!M716,'Data S'!N716,"J",'Data S'!O716,'Data S'!P716,'Data S'!Q716,'Data S'!R716,"J",'Data S'!S716,'Data S'!T716,'Data S'!U716,'Data S'!V716,"J",'Data S'!W716,'Data S'!X716,'Data S'!Y716,'Data S'!Z716,'Data S'!AA716,'Data S'!AB716,'Data S'!AC716)</f>
        <v xml:space="preserve">11111111112020   711000000000710NOM711                   PRENOM711                01012709  0J       000  0J       000  0J       000  0J       000         0002611201701012731                    </v>
      </c>
    </row>
    <row r="715" spans="1:1" x14ac:dyDescent="0.25">
      <c r="A715" s="18" t="str">
        <f>CONCATENATE('Data E'!C$5,'Data E'!C$7,'Data S'!B717,'Data S'!A717,'Data S'!C717,'Data S'!D717,'Data S'!E717,'Data S'!F717,'Data S'!G717,'Data S'!H717,'Data S'!I717,'Data S'!J717,"J",'Data S'!K717,'Data S'!L717,'Data S'!M717,'Data S'!N717,"J",'Data S'!O717,'Data S'!P717,'Data S'!Q717,'Data S'!R717,"J",'Data S'!S717,'Data S'!T717,'Data S'!U717,'Data S'!V717,"J",'Data S'!W717,'Data S'!X717,'Data S'!Y717,'Data S'!Z717,'Data S'!AA717,'Data S'!AB717,'Data S'!AC717)</f>
        <v xml:space="preserve">11111111112020   712000000000711NOM712                   PRENOM712                01012710  0J       000  0J       000  0J       000  0J       000         0002611201701012732                    </v>
      </c>
    </row>
    <row r="716" spans="1:1" x14ac:dyDescent="0.25">
      <c r="A716" s="18" t="str">
        <f>CONCATENATE('Data E'!C$5,'Data E'!C$7,'Data S'!B718,'Data S'!A718,'Data S'!C718,'Data S'!D718,'Data S'!E718,'Data S'!F718,'Data S'!G718,'Data S'!H718,'Data S'!I718,'Data S'!J718,"J",'Data S'!K718,'Data S'!L718,'Data S'!M718,'Data S'!N718,"J",'Data S'!O718,'Data S'!P718,'Data S'!Q718,'Data S'!R718,"J",'Data S'!S718,'Data S'!T718,'Data S'!U718,'Data S'!V718,"J",'Data S'!W718,'Data S'!X718,'Data S'!Y718,'Data S'!Z718,'Data S'!AA718,'Data S'!AB718,'Data S'!AC718)</f>
        <v xml:space="preserve">11111111112020   713000000000712NOM713                   PRENOM713                01012711  0J       000  0J       000  0J       000  0J       000         0002611201701012733                    </v>
      </c>
    </row>
    <row r="717" spans="1:1" x14ac:dyDescent="0.25">
      <c r="A717" s="18" t="str">
        <f>CONCATENATE('Data E'!C$5,'Data E'!C$7,'Data S'!B719,'Data S'!A719,'Data S'!C719,'Data S'!D719,'Data S'!E719,'Data S'!F719,'Data S'!G719,'Data S'!H719,'Data S'!I719,'Data S'!J719,"J",'Data S'!K719,'Data S'!L719,'Data S'!M719,'Data S'!N719,"J",'Data S'!O719,'Data S'!P719,'Data S'!Q719,'Data S'!R719,"J",'Data S'!S719,'Data S'!T719,'Data S'!U719,'Data S'!V719,"J",'Data S'!W719,'Data S'!X719,'Data S'!Y719,'Data S'!Z719,'Data S'!AA719,'Data S'!AB719,'Data S'!AC719)</f>
        <v xml:space="preserve">11111111112020   714000000000713NOM714                   PRENOM714                01012712  0J       000  0J       000  0J       000  0J       000         0002611201701012734                    </v>
      </c>
    </row>
    <row r="718" spans="1:1" x14ac:dyDescent="0.25">
      <c r="A718" s="18" t="str">
        <f>CONCATENATE('Data E'!C$5,'Data E'!C$7,'Data S'!B720,'Data S'!A720,'Data S'!C720,'Data S'!D720,'Data S'!E720,'Data S'!F720,'Data S'!G720,'Data S'!H720,'Data S'!I720,'Data S'!J720,"J",'Data S'!K720,'Data S'!L720,'Data S'!M720,'Data S'!N720,"J",'Data S'!O720,'Data S'!P720,'Data S'!Q720,'Data S'!R720,"J",'Data S'!S720,'Data S'!T720,'Data S'!U720,'Data S'!V720,"J",'Data S'!W720,'Data S'!X720,'Data S'!Y720,'Data S'!Z720,'Data S'!AA720,'Data S'!AB720,'Data S'!AC720)</f>
        <v xml:space="preserve">11111111112020   715000000000714NOM715                   PRENOM715                01012713  0J       000  0J       000  0J       000  0J       000         0002611201701012735                    </v>
      </c>
    </row>
    <row r="719" spans="1:1" x14ac:dyDescent="0.25">
      <c r="A719" s="18" t="str">
        <f>CONCATENATE('Data E'!C$5,'Data E'!C$7,'Data S'!B721,'Data S'!A721,'Data S'!C721,'Data S'!D721,'Data S'!E721,'Data S'!F721,'Data S'!G721,'Data S'!H721,'Data S'!I721,'Data S'!J721,"J",'Data S'!K721,'Data S'!L721,'Data S'!M721,'Data S'!N721,"J",'Data S'!O721,'Data S'!P721,'Data S'!Q721,'Data S'!R721,"J",'Data S'!S721,'Data S'!T721,'Data S'!U721,'Data S'!V721,"J",'Data S'!W721,'Data S'!X721,'Data S'!Y721,'Data S'!Z721,'Data S'!AA721,'Data S'!AB721,'Data S'!AC721)</f>
        <v xml:space="preserve">11111111112020   716000000000715NOM716                   PRENOM716                01012714  0J       000  0J       000  0J       000  0J       000         0002611201701012736                    </v>
      </c>
    </row>
    <row r="720" spans="1:1" x14ac:dyDescent="0.25">
      <c r="A720" s="18" t="str">
        <f>CONCATENATE('Data E'!C$5,'Data E'!C$7,'Data S'!B722,'Data S'!A722,'Data S'!C722,'Data S'!D722,'Data S'!E722,'Data S'!F722,'Data S'!G722,'Data S'!H722,'Data S'!I722,'Data S'!J722,"J",'Data S'!K722,'Data S'!L722,'Data S'!M722,'Data S'!N722,"J",'Data S'!O722,'Data S'!P722,'Data S'!Q722,'Data S'!R722,"J",'Data S'!S722,'Data S'!T722,'Data S'!U722,'Data S'!V722,"J",'Data S'!W722,'Data S'!X722,'Data S'!Y722,'Data S'!Z722,'Data S'!AA722,'Data S'!AB722,'Data S'!AC722)</f>
        <v xml:space="preserve">11111111112020   717000000000716NOM717                   PRENOM717                01012715  0J       000  0J       000  0J       000  0J       000         0002611201701012737                    </v>
      </c>
    </row>
    <row r="721" spans="1:1" x14ac:dyDescent="0.25">
      <c r="A721" s="18" t="str">
        <f>CONCATENATE('Data E'!C$5,'Data E'!C$7,'Data S'!B723,'Data S'!A723,'Data S'!C723,'Data S'!D723,'Data S'!E723,'Data S'!F723,'Data S'!G723,'Data S'!H723,'Data S'!I723,'Data S'!J723,"J",'Data S'!K723,'Data S'!L723,'Data S'!M723,'Data S'!N723,"J",'Data S'!O723,'Data S'!P723,'Data S'!Q723,'Data S'!R723,"J",'Data S'!S723,'Data S'!T723,'Data S'!U723,'Data S'!V723,"J",'Data S'!W723,'Data S'!X723,'Data S'!Y723,'Data S'!Z723,'Data S'!AA723,'Data S'!AB723,'Data S'!AC723)</f>
        <v xml:space="preserve">11111111112020   718000000000717NOM718                   PRENOM718                01012716  0J       000  0J       000  0J       000  0J       000         0002611201701012738                    </v>
      </c>
    </row>
    <row r="722" spans="1:1" x14ac:dyDescent="0.25">
      <c r="A722" s="18" t="str">
        <f>CONCATENATE('Data E'!C$5,'Data E'!C$7,'Data S'!B724,'Data S'!A724,'Data S'!C724,'Data S'!D724,'Data S'!E724,'Data S'!F724,'Data S'!G724,'Data S'!H724,'Data S'!I724,'Data S'!J724,"J",'Data S'!K724,'Data S'!L724,'Data S'!M724,'Data S'!N724,"J",'Data S'!O724,'Data S'!P724,'Data S'!Q724,'Data S'!R724,"J",'Data S'!S724,'Data S'!T724,'Data S'!U724,'Data S'!V724,"J",'Data S'!W724,'Data S'!X724,'Data S'!Y724,'Data S'!Z724,'Data S'!AA724,'Data S'!AB724,'Data S'!AC724)</f>
        <v xml:space="preserve">11111111112020   719000000000718NOM719                   PRENOM719                01012717  0J       000  0J       000  0J       000  0J       000         0002611201701012739                    </v>
      </c>
    </row>
    <row r="723" spans="1:1" x14ac:dyDescent="0.25">
      <c r="A723" s="18" t="str">
        <f>CONCATENATE('Data E'!C$5,'Data E'!C$7,'Data S'!B725,'Data S'!A725,'Data S'!C725,'Data S'!D725,'Data S'!E725,'Data S'!F725,'Data S'!G725,'Data S'!H725,'Data S'!I725,'Data S'!J725,"J",'Data S'!K725,'Data S'!L725,'Data S'!M725,'Data S'!N725,"J",'Data S'!O725,'Data S'!P725,'Data S'!Q725,'Data S'!R725,"J",'Data S'!S725,'Data S'!T725,'Data S'!U725,'Data S'!V725,"J",'Data S'!W725,'Data S'!X725,'Data S'!Y725,'Data S'!Z725,'Data S'!AA725,'Data S'!AB725,'Data S'!AC725)</f>
        <v xml:space="preserve">11111111112020   720000000000719NOM720                   PRENOM720                01012718  0J       000  0J       000  0J       000  0J       000         0002611201701012740                    </v>
      </c>
    </row>
    <row r="724" spans="1:1" x14ac:dyDescent="0.25">
      <c r="A724" s="18" t="str">
        <f>CONCATENATE('Data E'!C$5,'Data E'!C$7,'Data S'!B726,'Data S'!A726,'Data S'!C726,'Data S'!D726,'Data S'!E726,'Data S'!F726,'Data S'!G726,'Data S'!H726,'Data S'!I726,'Data S'!J726,"J",'Data S'!K726,'Data S'!L726,'Data S'!M726,'Data S'!N726,"J",'Data S'!O726,'Data S'!P726,'Data S'!Q726,'Data S'!R726,"J",'Data S'!S726,'Data S'!T726,'Data S'!U726,'Data S'!V726,"J",'Data S'!W726,'Data S'!X726,'Data S'!Y726,'Data S'!Z726,'Data S'!AA726,'Data S'!AB726,'Data S'!AC726)</f>
        <v xml:space="preserve">11111111112020   721000000000720NOM721                   PRENOM721                01012719  0J       000  0J       000  0J       000  0J       000         0002611201701012741                    </v>
      </c>
    </row>
    <row r="725" spans="1:1" x14ac:dyDescent="0.25">
      <c r="A725" s="18" t="str">
        <f>CONCATENATE('Data E'!C$5,'Data E'!C$7,'Data S'!B727,'Data S'!A727,'Data S'!C727,'Data S'!D727,'Data S'!E727,'Data S'!F727,'Data S'!G727,'Data S'!H727,'Data S'!I727,'Data S'!J727,"J",'Data S'!K727,'Data S'!L727,'Data S'!M727,'Data S'!N727,"J",'Data S'!O727,'Data S'!P727,'Data S'!Q727,'Data S'!R727,"J",'Data S'!S727,'Data S'!T727,'Data S'!U727,'Data S'!V727,"J",'Data S'!W727,'Data S'!X727,'Data S'!Y727,'Data S'!Z727,'Data S'!AA727,'Data S'!AB727,'Data S'!AC727)</f>
        <v xml:space="preserve">11111111112020   722000000000721NOM722                   PRENOM722                01012720  0J       000  0J       000  0J       000  0J       000         0002611201701012742                    </v>
      </c>
    </row>
    <row r="726" spans="1:1" x14ac:dyDescent="0.25">
      <c r="A726" s="18" t="str">
        <f>CONCATENATE('Data E'!C$5,'Data E'!C$7,'Data S'!B728,'Data S'!A728,'Data S'!C728,'Data S'!D728,'Data S'!E728,'Data S'!F728,'Data S'!G728,'Data S'!H728,'Data S'!I728,'Data S'!J728,"J",'Data S'!K728,'Data S'!L728,'Data S'!M728,'Data S'!N728,"J",'Data S'!O728,'Data S'!P728,'Data S'!Q728,'Data S'!R728,"J",'Data S'!S728,'Data S'!T728,'Data S'!U728,'Data S'!V728,"J",'Data S'!W728,'Data S'!X728,'Data S'!Y728,'Data S'!Z728,'Data S'!AA728,'Data S'!AB728,'Data S'!AC728)</f>
        <v xml:space="preserve">11111111112020   723000000000722NOM723                   PRENOM723                01012721  0J       000  0J       000  0J       000  0J       000         0002611201701012743                    </v>
      </c>
    </row>
    <row r="727" spans="1:1" x14ac:dyDescent="0.25">
      <c r="A727" s="18" t="str">
        <f>CONCATENATE('Data E'!C$5,'Data E'!C$7,'Data S'!B729,'Data S'!A729,'Data S'!C729,'Data S'!D729,'Data S'!E729,'Data S'!F729,'Data S'!G729,'Data S'!H729,'Data S'!I729,'Data S'!J729,"J",'Data S'!K729,'Data S'!L729,'Data S'!M729,'Data S'!N729,"J",'Data S'!O729,'Data S'!P729,'Data S'!Q729,'Data S'!R729,"J",'Data S'!S729,'Data S'!T729,'Data S'!U729,'Data S'!V729,"J",'Data S'!W729,'Data S'!X729,'Data S'!Y729,'Data S'!Z729,'Data S'!AA729,'Data S'!AB729,'Data S'!AC729)</f>
        <v xml:space="preserve">11111111112020   724000000000723NOM724                   PRENOM724                01012722  0J       000  0J       000  0J       000  0J       000         0002611201701012744                    </v>
      </c>
    </row>
    <row r="728" spans="1:1" x14ac:dyDescent="0.25">
      <c r="A728" s="18" t="str">
        <f>CONCATENATE('Data E'!C$5,'Data E'!C$7,'Data S'!B730,'Data S'!A730,'Data S'!C730,'Data S'!D730,'Data S'!E730,'Data S'!F730,'Data S'!G730,'Data S'!H730,'Data S'!I730,'Data S'!J730,"J",'Data S'!K730,'Data S'!L730,'Data S'!M730,'Data S'!N730,"J",'Data S'!O730,'Data S'!P730,'Data S'!Q730,'Data S'!R730,"J",'Data S'!S730,'Data S'!T730,'Data S'!U730,'Data S'!V730,"J",'Data S'!W730,'Data S'!X730,'Data S'!Y730,'Data S'!Z730,'Data S'!AA730,'Data S'!AB730,'Data S'!AC730)</f>
        <v xml:space="preserve">11111111112020   725000000000724NOM725                   PRENOM725                01012723  0J       000  0J       000  0J       000  0J       000         0002611201701012745                    </v>
      </c>
    </row>
    <row r="729" spans="1:1" x14ac:dyDescent="0.25">
      <c r="A729" s="18" t="str">
        <f>CONCATENATE('Data E'!C$5,'Data E'!C$7,'Data S'!B731,'Data S'!A731,'Data S'!C731,'Data S'!D731,'Data S'!E731,'Data S'!F731,'Data S'!G731,'Data S'!H731,'Data S'!I731,'Data S'!J731,"J",'Data S'!K731,'Data S'!L731,'Data S'!M731,'Data S'!N731,"J",'Data S'!O731,'Data S'!P731,'Data S'!Q731,'Data S'!R731,"J",'Data S'!S731,'Data S'!T731,'Data S'!U731,'Data S'!V731,"J",'Data S'!W731,'Data S'!X731,'Data S'!Y731,'Data S'!Z731,'Data S'!AA731,'Data S'!AB731,'Data S'!AC731)</f>
        <v xml:space="preserve">11111111112020   726000000000725NOM726                   PRENOM726                01012724  0J       000  0J       000  0J       000  0J       000         0002611201701012746                    </v>
      </c>
    </row>
    <row r="730" spans="1:1" x14ac:dyDescent="0.25">
      <c r="A730" s="18" t="str">
        <f>CONCATENATE('Data E'!C$5,'Data E'!C$7,'Data S'!B732,'Data S'!A732,'Data S'!C732,'Data S'!D732,'Data S'!E732,'Data S'!F732,'Data S'!G732,'Data S'!H732,'Data S'!I732,'Data S'!J732,"J",'Data S'!K732,'Data S'!L732,'Data S'!M732,'Data S'!N732,"J",'Data S'!O732,'Data S'!P732,'Data S'!Q732,'Data S'!R732,"J",'Data S'!S732,'Data S'!T732,'Data S'!U732,'Data S'!V732,"J",'Data S'!W732,'Data S'!X732,'Data S'!Y732,'Data S'!Z732,'Data S'!AA732,'Data S'!AB732,'Data S'!AC732)</f>
        <v xml:space="preserve">11111111112020   727000000000726NOM727                   PRENOM727                01012725  0J       000  0J       000  0J       000  0J       000         0002611201701012747                    </v>
      </c>
    </row>
    <row r="731" spans="1:1" x14ac:dyDescent="0.25">
      <c r="A731" s="18" t="str">
        <f>CONCATENATE('Data E'!C$5,'Data E'!C$7,'Data S'!B733,'Data S'!A733,'Data S'!C733,'Data S'!D733,'Data S'!E733,'Data S'!F733,'Data S'!G733,'Data S'!H733,'Data S'!I733,'Data S'!J733,"J",'Data S'!K733,'Data S'!L733,'Data S'!M733,'Data S'!N733,"J",'Data S'!O733,'Data S'!P733,'Data S'!Q733,'Data S'!R733,"J",'Data S'!S733,'Data S'!T733,'Data S'!U733,'Data S'!V733,"J",'Data S'!W733,'Data S'!X733,'Data S'!Y733,'Data S'!Z733,'Data S'!AA733,'Data S'!AB733,'Data S'!AC733)</f>
        <v xml:space="preserve">11111111112020   728000000000727NOM728                   PRENOM728                01012726  0J       000  0J       000  0J       000  0J       000         0002611201701012748                    </v>
      </c>
    </row>
    <row r="732" spans="1:1" x14ac:dyDescent="0.25">
      <c r="A732" s="18" t="str">
        <f>CONCATENATE('Data E'!C$5,'Data E'!C$7,'Data S'!B734,'Data S'!A734,'Data S'!C734,'Data S'!D734,'Data S'!E734,'Data S'!F734,'Data S'!G734,'Data S'!H734,'Data S'!I734,'Data S'!J734,"J",'Data S'!K734,'Data S'!L734,'Data S'!M734,'Data S'!N734,"J",'Data S'!O734,'Data S'!P734,'Data S'!Q734,'Data S'!R734,"J",'Data S'!S734,'Data S'!T734,'Data S'!U734,'Data S'!V734,"J",'Data S'!W734,'Data S'!X734,'Data S'!Y734,'Data S'!Z734,'Data S'!AA734,'Data S'!AB734,'Data S'!AC734)</f>
        <v xml:space="preserve">11111111112020   729000000000728NOM729                   PRENOM729                01012727  0J       000  0J       000  0J       000  0J       000         0002611201701012749                    </v>
      </c>
    </row>
    <row r="733" spans="1:1" x14ac:dyDescent="0.25">
      <c r="A733" s="18" t="str">
        <f>CONCATENATE('Data E'!C$5,'Data E'!C$7,'Data S'!B735,'Data S'!A735,'Data S'!C735,'Data S'!D735,'Data S'!E735,'Data S'!F735,'Data S'!G735,'Data S'!H735,'Data S'!I735,'Data S'!J735,"J",'Data S'!K735,'Data S'!L735,'Data S'!M735,'Data S'!N735,"J",'Data S'!O735,'Data S'!P735,'Data S'!Q735,'Data S'!R735,"J",'Data S'!S735,'Data S'!T735,'Data S'!U735,'Data S'!V735,"J",'Data S'!W735,'Data S'!X735,'Data S'!Y735,'Data S'!Z735,'Data S'!AA735,'Data S'!AB735,'Data S'!AC735)</f>
        <v xml:space="preserve">11111111112020   730000000000729NOM730                   PRENOM730                01012728  0J       000  0J       000  0J       000  0J       000         0002611201701012750                    </v>
      </c>
    </row>
    <row r="734" spans="1:1" x14ac:dyDescent="0.25">
      <c r="A734" s="18" t="str">
        <f>CONCATENATE('Data E'!C$5,'Data E'!C$7,'Data S'!B736,'Data S'!A736,'Data S'!C736,'Data S'!D736,'Data S'!E736,'Data S'!F736,'Data S'!G736,'Data S'!H736,'Data S'!I736,'Data S'!J736,"J",'Data S'!K736,'Data S'!L736,'Data S'!M736,'Data S'!N736,"J",'Data S'!O736,'Data S'!P736,'Data S'!Q736,'Data S'!R736,"J",'Data S'!S736,'Data S'!T736,'Data S'!U736,'Data S'!V736,"J",'Data S'!W736,'Data S'!X736,'Data S'!Y736,'Data S'!Z736,'Data S'!AA736,'Data S'!AB736,'Data S'!AC736)</f>
        <v xml:space="preserve">11111111112020   731000000000730NOM731                   PRENOM731                01012729  0J       000  0J       000  0J       000  0J       000         0002611201701012751                    </v>
      </c>
    </row>
    <row r="735" spans="1:1" x14ac:dyDescent="0.25">
      <c r="A735" s="18" t="str">
        <f>CONCATENATE('Data E'!C$5,'Data E'!C$7,'Data S'!B737,'Data S'!A737,'Data S'!C737,'Data S'!D737,'Data S'!E737,'Data S'!F737,'Data S'!G737,'Data S'!H737,'Data S'!I737,'Data S'!J737,"J",'Data S'!K737,'Data S'!L737,'Data S'!M737,'Data S'!N737,"J",'Data S'!O737,'Data S'!P737,'Data S'!Q737,'Data S'!R737,"J",'Data S'!S737,'Data S'!T737,'Data S'!U737,'Data S'!V737,"J",'Data S'!W737,'Data S'!X737,'Data S'!Y737,'Data S'!Z737,'Data S'!AA737,'Data S'!AB737,'Data S'!AC737)</f>
        <v xml:space="preserve">11111111112020   732000000000731NOM732                   PRENOM732                01012730  0J       000  0J       000  0J       000  0J       000         0002611201701012752                    </v>
      </c>
    </row>
    <row r="736" spans="1:1" x14ac:dyDescent="0.25">
      <c r="A736" s="18" t="str">
        <f>CONCATENATE('Data E'!C$5,'Data E'!C$7,'Data S'!B738,'Data S'!A738,'Data S'!C738,'Data S'!D738,'Data S'!E738,'Data S'!F738,'Data S'!G738,'Data S'!H738,'Data S'!I738,'Data S'!J738,"J",'Data S'!K738,'Data S'!L738,'Data S'!M738,'Data S'!N738,"J",'Data S'!O738,'Data S'!P738,'Data S'!Q738,'Data S'!R738,"J",'Data S'!S738,'Data S'!T738,'Data S'!U738,'Data S'!V738,"J",'Data S'!W738,'Data S'!X738,'Data S'!Y738,'Data S'!Z738,'Data S'!AA738,'Data S'!AB738,'Data S'!AC738)</f>
        <v xml:space="preserve">11111111112020   733000000000732NOM733                   PRENOM733                01012731  0J       000  0J       000  0J       000  0J       000         0002611201701012753                    </v>
      </c>
    </row>
    <row r="737" spans="1:1" x14ac:dyDescent="0.25">
      <c r="A737" s="18" t="str">
        <f>CONCATENATE('Data E'!C$5,'Data E'!C$7,'Data S'!B739,'Data S'!A739,'Data S'!C739,'Data S'!D739,'Data S'!E739,'Data S'!F739,'Data S'!G739,'Data S'!H739,'Data S'!I739,'Data S'!J739,"J",'Data S'!K739,'Data S'!L739,'Data S'!M739,'Data S'!N739,"J",'Data S'!O739,'Data S'!P739,'Data S'!Q739,'Data S'!R739,"J",'Data S'!S739,'Data S'!T739,'Data S'!U739,'Data S'!V739,"J",'Data S'!W739,'Data S'!X739,'Data S'!Y739,'Data S'!Z739,'Data S'!AA739,'Data S'!AB739,'Data S'!AC739)</f>
        <v xml:space="preserve">11111111112020   734000000000733NOM734                   PRENOM734                01012732  0J       000  0J       000  0J       000  0J       000         0002611201701012754                    </v>
      </c>
    </row>
    <row r="738" spans="1:1" x14ac:dyDescent="0.25">
      <c r="A738" s="18" t="str">
        <f>CONCATENATE('Data E'!C$5,'Data E'!C$7,'Data S'!B740,'Data S'!A740,'Data S'!C740,'Data S'!D740,'Data S'!E740,'Data S'!F740,'Data S'!G740,'Data S'!H740,'Data S'!I740,'Data S'!J740,"J",'Data S'!K740,'Data S'!L740,'Data S'!M740,'Data S'!N740,"J",'Data S'!O740,'Data S'!P740,'Data S'!Q740,'Data S'!R740,"J",'Data S'!S740,'Data S'!T740,'Data S'!U740,'Data S'!V740,"J",'Data S'!W740,'Data S'!X740,'Data S'!Y740,'Data S'!Z740,'Data S'!AA740,'Data S'!AB740,'Data S'!AC740)</f>
        <v xml:space="preserve">11111111112020   735000000000734NOM735                   PRENOM735                01012733  0J       000  0J       000  0J       000  0J       000         0002611201701012755                    </v>
      </c>
    </row>
    <row r="739" spans="1:1" x14ac:dyDescent="0.25">
      <c r="A739" s="18" t="str">
        <f>CONCATENATE('Data E'!C$5,'Data E'!C$7,'Data S'!B741,'Data S'!A741,'Data S'!C741,'Data S'!D741,'Data S'!E741,'Data S'!F741,'Data S'!G741,'Data S'!H741,'Data S'!I741,'Data S'!J741,"J",'Data S'!K741,'Data S'!L741,'Data S'!M741,'Data S'!N741,"J",'Data S'!O741,'Data S'!P741,'Data S'!Q741,'Data S'!R741,"J",'Data S'!S741,'Data S'!T741,'Data S'!U741,'Data S'!V741,"J",'Data S'!W741,'Data S'!X741,'Data S'!Y741,'Data S'!Z741,'Data S'!AA741,'Data S'!AB741,'Data S'!AC741)</f>
        <v xml:space="preserve">11111111112020   736000000000735NOM736                   PRENOM736                01012734  0J       000  0J       000  0J       000  0J       000         0002611201701012756                    </v>
      </c>
    </row>
    <row r="740" spans="1:1" x14ac:dyDescent="0.25">
      <c r="A740" s="18" t="str">
        <f>CONCATENATE('Data E'!C$5,'Data E'!C$7,'Data S'!B742,'Data S'!A742,'Data S'!C742,'Data S'!D742,'Data S'!E742,'Data S'!F742,'Data S'!G742,'Data S'!H742,'Data S'!I742,'Data S'!J742,"J",'Data S'!K742,'Data S'!L742,'Data S'!M742,'Data S'!N742,"J",'Data S'!O742,'Data S'!P742,'Data S'!Q742,'Data S'!R742,"J",'Data S'!S742,'Data S'!T742,'Data S'!U742,'Data S'!V742,"J",'Data S'!W742,'Data S'!X742,'Data S'!Y742,'Data S'!Z742,'Data S'!AA742,'Data S'!AB742,'Data S'!AC742)</f>
        <v xml:space="preserve">11111111112020   737000000000736NOM737                   PRENOM737                01012735  0J       000  0J       000  0J       000  0J       000         0002611201701012757                    </v>
      </c>
    </row>
    <row r="741" spans="1:1" x14ac:dyDescent="0.25">
      <c r="A741" s="18" t="str">
        <f>CONCATENATE('Data E'!C$5,'Data E'!C$7,'Data S'!B743,'Data S'!A743,'Data S'!C743,'Data S'!D743,'Data S'!E743,'Data S'!F743,'Data S'!G743,'Data S'!H743,'Data S'!I743,'Data S'!J743,"J",'Data S'!K743,'Data S'!L743,'Data S'!M743,'Data S'!N743,"J",'Data S'!O743,'Data S'!P743,'Data S'!Q743,'Data S'!R743,"J",'Data S'!S743,'Data S'!T743,'Data S'!U743,'Data S'!V743,"J",'Data S'!W743,'Data S'!X743,'Data S'!Y743,'Data S'!Z743,'Data S'!AA743,'Data S'!AB743,'Data S'!AC743)</f>
        <v xml:space="preserve">11111111112020   738000000000737NOM738                   PRENOM738                01012736  0J       000  0J       000  0J       000  0J       000         0002611201701012758                    </v>
      </c>
    </row>
    <row r="742" spans="1:1" x14ac:dyDescent="0.25">
      <c r="A742" s="18" t="str">
        <f>CONCATENATE('Data E'!C$5,'Data E'!C$7,'Data S'!B744,'Data S'!A744,'Data S'!C744,'Data S'!D744,'Data S'!E744,'Data S'!F744,'Data S'!G744,'Data S'!H744,'Data S'!I744,'Data S'!J744,"J",'Data S'!K744,'Data S'!L744,'Data S'!M744,'Data S'!N744,"J",'Data S'!O744,'Data S'!P744,'Data S'!Q744,'Data S'!R744,"J",'Data S'!S744,'Data S'!T744,'Data S'!U744,'Data S'!V744,"J",'Data S'!W744,'Data S'!X744,'Data S'!Y744,'Data S'!Z744,'Data S'!AA744,'Data S'!AB744,'Data S'!AC744)</f>
        <v xml:space="preserve">11111111112020   739000000000738NOM739                   PRENOM739                01012737  0J       000  0J       000  0J       000  0J       000         0002611201701012759                    </v>
      </c>
    </row>
    <row r="743" spans="1:1" x14ac:dyDescent="0.25">
      <c r="A743" s="18" t="str">
        <f>CONCATENATE('Data E'!C$5,'Data E'!C$7,'Data S'!B745,'Data S'!A745,'Data S'!C745,'Data S'!D745,'Data S'!E745,'Data S'!F745,'Data S'!G745,'Data S'!H745,'Data S'!I745,'Data S'!J745,"J",'Data S'!K745,'Data S'!L745,'Data S'!M745,'Data S'!N745,"J",'Data S'!O745,'Data S'!P745,'Data S'!Q745,'Data S'!R745,"J",'Data S'!S745,'Data S'!T745,'Data S'!U745,'Data S'!V745,"J",'Data S'!W745,'Data S'!X745,'Data S'!Y745,'Data S'!Z745,'Data S'!AA745,'Data S'!AB745,'Data S'!AC745)</f>
        <v xml:space="preserve">11111111112020   740000000000739NOM740                   PRENOM740                01012738  0J       000  0J       000  0J       000  0J       000         0002611201701012760                    </v>
      </c>
    </row>
    <row r="744" spans="1:1" x14ac:dyDescent="0.25">
      <c r="A744" s="18" t="str">
        <f>CONCATENATE('Data E'!C$5,'Data E'!C$7,'Data S'!B746,'Data S'!A746,'Data S'!C746,'Data S'!D746,'Data S'!E746,'Data S'!F746,'Data S'!G746,'Data S'!H746,'Data S'!I746,'Data S'!J746,"J",'Data S'!K746,'Data S'!L746,'Data S'!M746,'Data S'!N746,"J",'Data S'!O746,'Data S'!P746,'Data S'!Q746,'Data S'!R746,"J",'Data S'!S746,'Data S'!T746,'Data S'!U746,'Data S'!V746,"J",'Data S'!W746,'Data S'!X746,'Data S'!Y746,'Data S'!Z746,'Data S'!AA746,'Data S'!AB746,'Data S'!AC746)</f>
        <v xml:space="preserve">11111111112020   741000000000740NOM741                   PRENOM741                01012739  0J       000  0J       000  0J       000  0J       000         0002611201701012761                    </v>
      </c>
    </row>
    <row r="745" spans="1:1" x14ac:dyDescent="0.25">
      <c r="A745" s="18" t="str">
        <f>CONCATENATE('Data E'!C$5,'Data E'!C$7,'Data S'!B747,'Data S'!A747,'Data S'!C747,'Data S'!D747,'Data S'!E747,'Data S'!F747,'Data S'!G747,'Data S'!H747,'Data S'!I747,'Data S'!J747,"J",'Data S'!K747,'Data S'!L747,'Data S'!M747,'Data S'!N747,"J",'Data S'!O747,'Data S'!P747,'Data S'!Q747,'Data S'!R747,"J",'Data S'!S747,'Data S'!T747,'Data S'!U747,'Data S'!V747,"J",'Data S'!W747,'Data S'!X747,'Data S'!Y747,'Data S'!Z747,'Data S'!AA747,'Data S'!AB747,'Data S'!AC747)</f>
        <v xml:space="preserve">11111111112020   742000000000741NOM742                   PRENOM742                01012740  0J       000  0J       000  0J       000  0J       000         0002611201701012762                    </v>
      </c>
    </row>
    <row r="746" spans="1:1" x14ac:dyDescent="0.25">
      <c r="A746" s="18" t="str">
        <f>CONCATENATE('Data E'!C$5,'Data E'!C$7,'Data S'!B748,'Data S'!A748,'Data S'!C748,'Data S'!D748,'Data S'!E748,'Data S'!F748,'Data S'!G748,'Data S'!H748,'Data S'!I748,'Data S'!J748,"J",'Data S'!K748,'Data S'!L748,'Data S'!M748,'Data S'!N748,"J",'Data S'!O748,'Data S'!P748,'Data S'!Q748,'Data S'!R748,"J",'Data S'!S748,'Data S'!T748,'Data S'!U748,'Data S'!V748,"J",'Data S'!W748,'Data S'!X748,'Data S'!Y748,'Data S'!Z748,'Data S'!AA748,'Data S'!AB748,'Data S'!AC748)</f>
        <v xml:space="preserve">11111111112020   743000000000742NOM743                   PRENOM743                01012741  0J       000  0J       000  0J       000  0J       000         0002611201701012763                    </v>
      </c>
    </row>
    <row r="747" spans="1:1" x14ac:dyDescent="0.25">
      <c r="A747" s="18" t="str">
        <f>CONCATENATE('Data E'!C$5,'Data E'!C$7,'Data S'!B749,'Data S'!A749,'Data S'!C749,'Data S'!D749,'Data S'!E749,'Data S'!F749,'Data S'!G749,'Data S'!H749,'Data S'!I749,'Data S'!J749,"J",'Data S'!K749,'Data S'!L749,'Data S'!M749,'Data S'!N749,"J",'Data S'!O749,'Data S'!P749,'Data S'!Q749,'Data S'!R749,"J",'Data S'!S749,'Data S'!T749,'Data S'!U749,'Data S'!V749,"J",'Data S'!W749,'Data S'!X749,'Data S'!Y749,'Data S'!Z749,'Data S'!AA749,'Data S'!AB749,'Data S'!AC749)</f>
        <v xml:space="preserve">11111111112020   744000000000743NOM744                   PRENOM744                01012742  0J       000  0J       000  0J       000  0J       000         0002611201701012764                    </v>
      </c>
    </row>
    <row r="748" spans="1:1" x14ac:dyDescent="0.25">
      <c r="A748" s="18" t="str">
        <f>CONCATENATE('Data E'!C$5,'Data E'!C$7,'Data S'!B750,'Data S'!A750,'Data S'!C750,'Data S'!D750,'Data S'!E750,'Data S'!F750,'Data S'!G750,'Data S'!H750,'Data S'!I750,'Data S'!J750,"J",'Data S'!K750,'Data S'!L750,'Data S'!M750,'Data S'!N750,"J",'Data S'!O750,'Data S'!P750,'Data S'!Q750,'Data S'!R750,"J",'Data S'!S750,'Data S'!T750,'Data S'!U750,'Data S'!V750,"J",'Data S'!W750,'Data S'!X750,'Data S'!Y750,'Data S'!Z750,'Data S'!AA750,'Data S'!AB750,'Data S'!AC750)</f>
        <v xml:space="preserve">11111111112020   745000000000744NOM745                   PRENOM745                01012743  0J       000  0J       000  0J       000  0J       000         0002611201701012765                    </v>
      </c>
    </row>
    <row r="749" spans="1:1" x14ac:dyDescent="0.25">
      <c r="A749" s="18" t="str">
        <f>CONCATENATE('Data E'!C$5,'Data E'!C$7,'Data S'!B751,'Data S'!A751,'Data S'!C751,'Data S'!D751,'Data S'!E751,'Data S'!F751,'Data S'!G751,'Data S'!H751,'Data S'!I751,'Data S'!J751,"J",'Data S'!K751,'Data S'!L751,'Data S'!M751,'Data S'!N751,"J",'Data S'!O751,'Data S'!P751,'Data S'!Q751,'Data S'!R751,"J",'Data S'!S751,'Data S'!T751,'Data S'!U751,'Data S'!V751,"J",'Data S'!W751,'Data S'!X751,'Data S'!Y751,'Data S'!Z751,'Data S'!AA751,'Data S'!AB751,'Data S'!AC751)</f>
        <v xml:space="preserve">11111111112020   746000000000745NOM746                   PRENOM746                01012744  0J       000  0J       000  0J       000  0J       000         0002611201701012766                    </v>
      </c>
    </row>
    <row r="750" spans="1:1" x14ac:dyDescent="0.25">
      <c r="A750" s="18" t="str">
        <f>CONCATENATE('Data E'!C$5,'Data E'!C$7,'Data S'!B752,'Data S'!A752,'Data S'!C752,'Data S'!D752,'Data S'!E752,'Data S'!F752,'Data S'!G752,'Data S'!H752,'Data S'!I752,'Data S'!J752,"J",'Data S'!K752,'Data S'!L752,'Data S'!M752,'Data S'!N752,"J",'Data S'!O752,'Data S'!P752,'Data S'!Q752,'Data S'!R752,"J",'Data S'!S752,'Data S'!T752,'Data S'!U752,'Data S'!V752,"J",'Data S'!W752,'Data S'!X752,'Data S'!Y752,'Data S'!Z752,'Data S'!AA752,'Data S'!AB752,'Data S'!AC752)</f>
        <v xml:space="preserve">11111111112020   747000000000746NOM747                   PRENOM747                01012745  0J       000  0J       000  0J       000  0J       000         0002611201701012767                    </v>
      </c>
    </row>
    <row r="751" spans="1:1" x14ac:dyDescent="0.25">
      <c r="A751" s="18" t="str">
        <f>CONCATENATE('Data E'!C$5,'Data E'!C$7,'Data S'!B753,'Data S'!A753,'Data S'!C753,'Data S'!D753,'Data S'!E753,'Data S'!F753,'Data S'!G753,'Data S'!H753,'Data S'!I753,'Data S'!J753,"J",'Data S'!K753,'Data S'!L753,'Data S'!M753,'Data S'!N753,"J",'Data S'!O753,'Data S'!P753,'Data S'!Q753,'Data S'!R753,"J",'Data S'!S753,'Data S'!T753,'Data S'!U753,'Data S'!V753,"J",'Data S'!W753,'Data S'!X753,'Data S'!Y753,'Data S'!Z753,'Data S'!AA753,'Data S'!AB753,'Data S'!AC753)</f>
        <v xml:space="preserve">11111111112020   748000000000747NOM748                   PRENOM748                01012746  0J       000  0J       000  0J       000  0J       000         0002611201701012768                    </v>
      </c>
    </row>
    <row r="752" spans="1:1" x14ac:dyDescent="0.25">
      <c r="A752" s="18" t="str">
        <f>CONCATENATE('Data E'!C$5,'Data E'!C$7,'Data S'!B754,'Data S'!A754,'Data S'!C754,'Data S'!D754,'Data S'!E754,'Data S'!F754,'Data S'!G754,'Data S'!H754,'Data S'!I754,'Data S'!J754,"J",'Data S'!K754,'Data S'!L754,'Data S'!M754,'Data S'!N754,"J",'Data S'!O754,'Data S'!P754,'Data S'!Q754,'Data S'!R754,"J",'Data S'!S754,'Data S'!T754,'Data S'!U754,'Data S'!V754,"J",'Data S'!W754,'Data S'!X754,'Data S'!Y754,'Data S'!Z754,'Data S'!AA754,'Data S'!AB754,'Data S'!AC754)</f>
        <v xml:space="preserve">11111111112020   749000000000748NOM749                   PRENOM749                01012747  0J       000  0J       000  0J       000  0J       000         0002611201701012769                    </v>
      </c>
    </row>
    <row r="753" spans="1:1" x14ac:dyDescent="0.25">
      <c r="A753" s="18" t="str">
        <f>CONCATENATE('Data E'!C$5,'Data E'!C$7,'Data S'!B755,'Data S'!A755,'Data S'!C755,'Data S'!D755,'Data S'!E755,'Data S'!F755,'Data S'!G755,'Data S'!H755,'Data S'!I755,'Data S'!J755,"J",'Data S'!K755,'Data S'!L755,'Data S'!M755,'Data S'!N755,"J",'Data S'!O755,'Data S'!P755,'Data S'!Q755,'Data S'!R755,"J",'Data S'!S755,'Data S'!T755,'Data S'!U755,'Data S'!V755,"J",'Data S'!W755,'Data S'!X755,'Data S'!Y755,'Data S'!Z755,'Data S'!AA755,'Data S'!AB755,'Data S'!AC755)</f>
        <v xml:space="preserve">11111111112020   750000000000749NOM750                   PRENOM750                01012748  0J       000  0J       000  0J       000  0J       000         0002611201701012770                    </v>
      </c>
    </row>
    <row r="754" spans="1:1" x14ac:dyDescent="0.25">
      <c r="A754" s="18" t="str">
        <f>CONCATENATE('Data E'!C$5,'Data E'!C$7,'Data S'!B756,'Data S'!A756,'Data S'!C756,'Data S'!D756,'Data S'!E756,'Data S'!F756,'Data S'!G756,'Data S'!H756,'Data S'!I756,'Data S'!J756,"J",'Data S'!K756,'Data S'!L756,'Data S'!M756,'Data S'!N756,"J",'Data S'!O756,'Data S'!P756,'Data S'!Q756,'Data S'!R756,"J",'Data S'!S756,'Data S'!T756,'Data S'!U756,'Data S'!V756,"J",'Data S'!W756,'Data S'!X756,'Data S'!Y756,'Data S'!Z756,'Data S'!AA756,'Data S'!AB756,'Data S'!AC756)</f>
        <v xml:space="preserve">11111111112020   751000000000750NOM751                   PRENOM751                01012749  0J       000  0J       000  0J       000  0J       000         0002611201701012771                    </v>
      </c>
    </row>
    <row r="755" spans="1:1" x14ac:dyDescent="0.25">
      <c r="A755" s="18" t="str">
        <f>CONCATENATE('Data E'!C$5,'Data E'!C$7,'Data S'!B757,'Data S'!A757,'Data S'!C757,'Data S'!D757,'Data S'!E757,'Data S'!F757,'Data S'!G757,'Data S'!H757,'Data S'!I757,'Data S'!J757,"J",'Data S'!K757,'Data S'!L757,'Data S'!M757,'Data S'!N757,"J",'Data S'!O757,'Data S'!P757,'Data S'!Q757,'Data S'!R757,"J",'Data S'!S757,'Data S'!T757,'Data S'!U757,'Data S'!V757,"J",'Data S'!W757,'Data S'!X757,'Data S'!Y757,'Data S'!Z757,'Data S'!AA757,'Data S'!AB757,'Data S'!AC757)</f>
        <v xml:space="preserve">11111111112020   752000000000751NOM752                   PRENOM752                01012750  0J       000  0J       000  0J       000  0J       000         0002611201701012772                    </v>
      </c>
    </row>
    <row r="756" spans="1:1" x14ac:dyDescent="0.25">
      <c r="A756" s="18" t="str">
        <f>CONCATENATE('Data E'!C$5,'Data E'!C$7,'Data S'!B758,'Data S'!A758,'Data S'!C758,'Data S'!D758,'Data S'!E758,'Data S'!F758,'Data S'!G758,'Data S'!H758,'Data S'!I758,'Data S'!J758,"J",'Data S'!K758,'Data S'!L758,'Data S'!M758,'Data S'!N758,"J",'Data S'!O758,'Data S'!P758,'Data S'!Q758,'Data S'!R758,"J",'Data S'!S758,'Data S'!T758,'Data S'!U758,'Data S'!V758,"J",'Data S'!W758,'Data S'!X758,'Data S'!Y758,'Data S'!Z758,'Data S'!AA758,'Data S'!AB758,'Data S'!AC758)</f>
        <v xml:space="preserve">11111111112020   753000000000752NOM753                   PRENOM753                01012751  0J       000  0J       000  0J       000  0J       000         0002611201701012773                    </v>
      </c>
    </row>
    <row r="757" spans="1:1" x14ac:dyDescent="0.25">
      <c r="A757" s="18" t="str">
        <f>CONCATENATE('Data E'!C$5,'Data E'!C$7,'Data S'!B759,'Data S'!A759,'Data S'!C759,'Data S'!D759,'Data S'!E759,'Data S'!F759,'Data S'!G759,'Data S'!H759,'Data S'!I759,'Data S'!J759,"J",'Data S'!K759,'Data S'!L759,'Data S'!M759,'Data S'!N759,"J",'Data S'!O759,'Data S'!P759,'Data S'!Q759,'Data S'!R759,"J",'Data S'!S759,'Data S'!T759,'Data S'!U759,'Data S'!V759,"J",'Data S'!W759,'Data S'!X759,'Data S'!Y759,'Data S'!Z759,'Data S'!AA759,'Data S'!AB759,'Data S'!AC759)</f>
        <v xml:space="preserve">11111111112020   754000000000753NOM754                   PRENOM754                01012752  0J       000  0J       000  0J       000  0J       000         0002611201701012774                    </v>
      </c>
    </row>
    <row r="758" spans="1:1" x14ac:dyDescent="0.25">
      <c r="A758" s="18" t="str">
        <f>CONCATENATE('Data E'!C$5,'Data E'!C$7,'Data S'!B760,'Data S'!A760,'Data S'!C760,'Data S'!D760,'Data S'!E760,'Data S'!F760,'Data S'!G760,'Data S'!H760,'Data S'!I760,'Data S'!J760,"J",'Data S'!K760,'Data S'!L760,'Data S'!M760,'Data S'!N760,"J",'Data S'!O760,'Data S'!P760,'Data S'!Q760,'Data S'!R760,"J",'Data S'!S760,'Data S'!T760,'Data S'!U760,'Data S'!V760,"J",'Data S'!W760,'Data S'!X760,'Data S'!Y760,'Data S'!Z760,'Data S'!AA760,'Data S'!AB760,'Data S'!AC760)</f>
        <v xml:space="preserve">11111111112020   755000000000754NOM755                   PRENOM755                01012753  0J       000  0J       000  0J       000  0J       000         0002611201701012775                    </v>
      </c>
    </row>
    <row r="759" spans="1:1" x14ac:dyDescent="0.25">
      <c r="A759" s="18" t="str">
        <f>CONCATENATE('Data E'!C$5,'Data E'!C$7,'Data S'!B761,'Data S'!A761,'Data S'!C761,'Data S'!D761,'Data S'!E761,'Data S'!F761,'Data S'!G761,'Data S'!H761,'Data S'!I761,'Data S'!J761,"J",'Data S'!K761,'Data S'!L761,'Data S'!M761,'Data S'!N761,"J",'Data S'!O761,'Data S'!P761,'Data S'!Q761,'Data S'!R761,"J",'Data S'!S761,'Data S'!T761,'Data S'!U761,'Data S'!V761,"J",'Data S'!W761,'Data S'!X761,'Data S'!Y761,'Data S'!Z761,'Data S'!AA761,'Data S'!AB761,'Data S'!AC761)</f>
        <v xml:space="preserve">11111111112020   756000000000755NOM756                   PRENOM756                01012754  0J       000  0J       000  0J       000  0J       000         0002611201701012776                    </v>
      </c>
    </row>
    <row r="760" spans="1:1" x14ac:dyDescent="0.25">
      <c r="A760" s="18" t="str">
        <f>CONCATENATE('Data E'!C$5,'Data E'!C$7,'Data S'!B762,'Data S'!A762,'Data S'!C762,'Data S'!D762,'Data S'!E762,'Data S'!F762,'Data S'!G762,'Data S'!H762,'Data S'!I762,'Data S'!J762,"J",'Data S'!K762,'Data S'!L762,'Data S'!M762,'Data S'!N762,"J",'Data S'!O762,'Data S'!P762,'Data S'!Q762,'Data S'!R762,"J",'Data S'!S762,'Data S'!T762,'Data S'!U762,'Data S'!V762,"J",'Data S'!W762,'Data S'!X762,'Data S'!Y762,'Data S'!Z762,'Data S'!AA762,'Data S'!AB762,'Data S'!AC762)</f>
        <v xml:space="preserve">11111111112020   757000000000756NOM757                   PRENOM757                01012755  0J       000  0J       000  0J       000  0J       000         0002611201701012777                    </v>
      </c>
    </row>
    <row r="761" spans="1:1" x14ac:dyDescent="0.25">
      <c r="A761" s="18" t="str">
        <f>CONCATENATE('Data E'!C$5,'Data E'!C$7,'Data S'!B763,'Data S'!A763,'Data S'!C763,'Data S'!D763,'Data S'!E763,'Data S'!F763,'Data S'!G763,'Data S'!H763,'Data S'!I763,'Data S'!J763,"J",'Data S'!K763,'Data S'!L763,'Data S'!M763,'Data S'!N763,"J",'Data S'!O763,'Data S'!P763,'Data S'!Q763,'Data S'!R763,"J",'Data S'!S763,'Data S'!T763,'Data S'!U763,'Data S'!V763,"J",'Data S'!W763,'Data S'!X763,'Data S'!Y763,'Data S'!Z763,'Data S'!AA763,'Data S'!AB763,'Data S'!AC763)</f>
        <v xml:space="preserve">11111111112020   758000000000757NOM758                   PRENOM758                01012756  0J       000  0J       000  0J       000  0J       000         0002611201701012778                    </v>
      </c>
    </row>
    <row r="762" spans="1:1" x14ac:dyDescent="0.25">
      <c r="A762" s="18" t="str">
        <f>CONCATENATE('Data E'!C$5,'Data E'!C$7,'Data S'!B764,'Data S'!A764,'Data S'!C764,'Data S'!D764,'Data S'!E764,'Data S'!F764,'Data S'!G764,'Data S'!H764,'Data S'!I764,'Data S'!J764,"J",'Data S'!K764,'Data S'!L764,'Data S'!M764,'Data S'!N764,"J",'Data S'!O764,'Data S'!P764,'Data S'!Q764,'Data S'!R764,"J",'Data S'!S764,'Data S'!T764,'Data S'!U764,'Data S'!V764,"J",'Data S'!W764,'Data S'!X764,'Data S'!Y764,'Data S'!Z764,'Data S'!AA764,'Data S'!AB764,'Data S'!AC764)</f>
        <v xml:space="preserve">11111111112020   759000000000758NOM759                   PRENOM759                01012757  0J       000  0J       000  0J       000  0J       000         0002611201701012779                    </v>
      </c>
    </row>
    <row r="763" spans="1:1" x14ac:dyDescent="0.25">
      <c r="A763" s="18" t="str">
        <f>CONCATENATE('Data E'!C$5,'Data E'!C$7,'Data S'!B765,'Data S'!A765,'Data S'!C765,'Data S'!D765,'Data S'!E765,'Data S'!F765,'Data S'!G765,'Data S'!H765,'Data S'!I765,'Data S'!J765,"J",'Data S'!K765,'Data S'!L765,'Data S'!M765,'Data S'!N765,"J",'Data S'!O765,'Data S'!P765,'Data S'!Q765,'Data S'!R765,"J",'Data S'!S765,'Data S'!T765,'Data S'!U765,'Data S'!V765,"J",'Data S'!W765,'Data S'!X765,'Data S'!Y765,'Data S'!Z765,'Data S'!AA765,'Data S'!AB765,'Data S'!AC765)</f>
        <v xml:space="preserve">11111111112020   760000000000759NOM760                   PRENOM760                01012758  0J       000  0J       000  0J       000  0J       000         0002611201701012780                    </v>
      </c>
    </row>
    <row r="764" spans="1:1" x14ac:dyDescent="0.25">
      <c r="A764" s="18" t="str">
        <f>CONCATENATE('Data E'!C$5,'Data E'!C$7,'Data S'!B766,'Data S'!A766,'Data S'!C766,'Data S'!D766,'Data S'!E766,'Data S'!F766,'Data S'!G766,'Data S'!H766,'Data S'!I766,'Data S'!J766,"J",'Data S'!K766,'Data S'!L766,'Data S'!M766,'Data S'!N766,"J",'Data S'!O766,'Data S'!P766,'Data S'!Q766,'Data S'!R766,"J",'Data S'!S766,'Data S'!T766,'Data S'!U766,'Data S'!V766,"J",'Data S'!W766,'Data S'!X766,'Data S'!Y766,'Data S'!Z766,'Data S'!AA766,'Data S'!AB766,'Data S'!AC766)</f>
        <v xml:space="preserve">11111111112020   761000000000760NOM761                   PRENOM761                01012759  0J       000  0J       000  0J       000  0J       000         0002611201701012781                    </v>
      </c>
    </row>
    <row r="765" spans="1:1" x14ac:dyDescent="0.25">
      <c r="A765" s="18" t="str">
        <f>CONCATENATE('Data E'!C$5,'Data E'!C$7,'Data S'!B767,'Data S'!A767,'Data S'!C767,'Data S'!D767,'Data S'!E767,'Data S'!F767,'Data S'!G767,'Data S'!H767,'Data S'!I767,'Data S'!J767,"J",'Data S'!K767,'Data S'!L767,'Data S'!M767,'Data S'!N767,"J",'Data S'!O767,'Data S'!P767,'Data S'!Q767,'Data S'!R767,"J",'Data S'!S767,'Data S'!T767,'Data S'!U767,'Data S'!V767,"J",'Data S'!W767,'Data S'!X767,'Data S'!Y767,'Data S'!Z767,'Data S'!AA767,'Data S'!AB767,'Data S'!AC767)</f>
        <v xml:space="preserve">11111111112020   762000000000761NOM762                   PRENOM762                01012760  0J       000  0J       000  0J       000  0J       000         0002611201701012782                    </v>
      </c>
    </row>
    <row r="766" spans="1:1" x14ac:dyDescent="0.25">
      <c r="A766" s="18" t="str">
        <f>CONCATENATE('Data E'!C$5,'Data E'!C$7,'Data S'!B768,'Data S'!A768,'Data S'!C768,'Data S'!D768,'Data S'!E768,'Data S'!F768,'Data S'!G768,'Data S'!H768,'Data S'!I768,'Data S'!J768,"J",'Data S'!K768,'Data S'!L768,'Data S'!M768,'Data S'!N768,"J",'Data S'!O768,'Data S'!P768,'Data S'!Q768,'Data S'!R768,"J",'Data S'!S768,'Data S'!T768,'Data S'!U768,'Data S'!V768,"J",'Data S'!W768,'Data S'!X768,'Data S'!Y768,'Data S'!Z768,'Data S'!AA768,'Data S'!AB768,'Data S'!AC768)</f>
        <v xml:space="preserve">11111111112020   763000000000762NOM763                   PRENOM763                01012761  0J       000  0J       000  0J       000  0J       000         0002611201701012783                    </v>
      </c>
    </row>
    <row r="767" spans="1:1" x14ac:dyDescent="0.25">
      <c r="A767" s="18" t="str">
        <f>CONCATENATE('Data E'!C$5,'Data E'!C$7,'Data S'!B769,'Data S'!A769,'Data S'!C769,'Data S'!D769,'Data S'!E769,'Data S'!F769,'Data S'!G769,'Data S'!H769,'Data S'!I769,'Data S'!J769,"J",'Data S'!K769,'Data S'!L769,'Data S'!M769,'Data S'!N769,"J",'Data S'!O769,'Data S'!P769,'Data S'!Q769,'Data S'!R769,"J",'Data S'!S769,'Data S'!T769,'Data S'!U769,'Data S'!V769,"J",'Data S'!W769,'Data S'!X769,'Data S'!Y769,'Data S'!Z769,'Data S'!AA769,'Data S'!AB769,'Data S'!AC769)</f>
        <v xml:space="preserve">11111111112020   764000000000763NOM764                   PRENOM764                01012762  0J       000  0J       000  0J       000  0J       000         0002611201701012784                    </v>
      </c>
    </row>
    <row r="768" spans="1:1" x14ac:dyDescent="0.25">
      <c r="A768" s="18" t="str">
        <f>CONCATENATE('Data E'!C$5,'Data E'!C$7,'Data S'!B770,'Data S'!A770,'Data S'!C770,'Data S'!D770,'Data S'!E770,'Data S'!F770,'Data S'!G770,'Data S'!H770,'Data S'!I770,'Data S'!J770,"J",'Data S'!K770,'Data S'!L770,'Data S'!M770,'Data S'!N770,"J",'Data S'!O770,'Data S'!P770,'Data S'!Q770,'Data S'!R770,"J",'Data S'!S770,'Data S'!T770,'Data S'!U770,'Data S'!V770,"J",'Data S'!W770,'Data S'!X770,'Data S'!Y770,'Data S'!Z770,'Data S'!AA770,'Data S'!AB770,'Data S'!AC770)</f>
        <v xml:space="preserve">11111111112020   765000000000764NOM765                   PRENOM765                01012763  0J       000  0J       000  0J       000  0J       000         0002611201701012785                    </v>
      </c>
    </row>
    <row r="769" spans="1:1" x14ac:dyDescent="0.25">
      <c r="A769" s="18" t="str">
        <f>CONCATENATE('Data E'!C$5,'Data E'!C$7,'Data S'!B771,'Data S'!A771,'Data S'!C771,'Data S'!D771,'Data S'!E771,'Data S'!F771,'Data S'!G771,'Data S'!H771,'Data S'!I771,'Data S'!J771,"J",'Data S'!K771,'Data S'!L771,'Data S'!M771,'Data S'!N771,"J",'Data S'!O771,'Data S'!P771,'Data S'!Q771,'Data S'!R771,"J",'Data S'!S771,'Data S'!T771,'Data S'!U771,'Data S'!V771,"J",'Data S'!W771,'Data S'!X771,'Data S'!Y771,'Data S'!Z771,'Data S'!AA771,'Data S'!AB771,'Data S'!AC771)</f>
        <v xml:space="preserve">11111111112020   766000000000765NOM766                   PRENOM766                01012764  0J       000  0J       000  0J       000  0J       000         0002611201701012786                    </v>
      </c>
    </row>
    <row r="770" spans="1:1" x14ac:dyDescent="0.25">
      <c r="A770" s="18" t="str">
        <f>CONCATENATE('Data E'!C$5,'Data E'!C$7,'Data S'!B772,'Data S'!A772,'Data S'!C772,'Data S'!D772,'Data S'!E772,'Data S'!F772,'Data S'!G772,'Data S'!H772,'Data S'!I772,'Data S'!J772,"J",'Data S'!K772,'Data S'!L772,'Data S'!M772,'Data S'!N772,"J",'Data S'!O772,'Data S'!P772,'Data S'!Q772,'Data S'!R772,"J",'Data S'!S772,'Data S'!T772,'Data S'!U772,'Data S'!V772,"J",'Data S'!W772,'Data S'!X772,'Data S'!Y772,'Data S'!Z772,'Data S'!AA772,'Data S'!AB772,'Data S'!AC772)</f>
        <v xml:space="preserve">11111111112020   767000000000766NOM767                   PRENOM767                01012765  0J       000  0J       000  0J       000  0J       000         0002611201701012787                    </v>
      </c>
    </row>
    <row r="771" spans="1:1" x14ac:dyDescent="0.25">
      <c r="A771" s="18" t="str">
        <f>CONCATENATE('Data E'!C$5,'Data E'!C$7,'Data S'!B773,'Data S'!A773,'Data S'!C773,'Data S'!D773,'Data S'!E773,'Data S'!F773,'Data S'!G773,'Data S'!H773,'Data S'!I773,'Data S'!J773,"J",'Data S'!K773,'Data S'!L773,'Data S'!M773,'Data S'!N773,"J",'Data S'!O773,'Data S'!P773,'Data S'!Q773,'Data S'!R773,"J",'Data S'!S773,'Data S'!T773,'Data S'!U773,'Data S'!V773,"J",'Data S'!W773,'Data S'!X773,'Data S'!Y773,'Data S'!Z773,'Data S'!AA773,'Data S'!AB773,'Data S'!AC773)</f>
        <v xml:space="preserve">11111111112020   768000000000767NOM768                   PRENOM768                01012766  0J       000  0J       000  0J       000  0J       000         0002611201701012788                    </v>
      </c>
    </row>
    <row r="772" spans="1:1" x14ac:dyDescent="0.25">
      <c r="A772" s="18" t="str">
        <f>CONCATENATE('Data E'!C$5,'Data E'!C$7,'Data S'!B774,'Data S'!A774,'Data S'!C774,'Data S'!D774,'Data S'!E774,'Data S'!F774,'Data S'!G774,'Data S'!H774,'Data S'!I774,'Data S'!J774,"J",'Data S'!K774,'Data S'!L774,'Data S'!M774,'Data S'!N774,"J",'Data S'!O774,'Data S'!P774,'Data S'!Q774,'Data S'!R774,"J",'Data S'!S774,'Data S'!T774,'Data S'!U774,'Data S'!V774,"J",'Data S'!W774,'Data S'!X774,'Data S'!Y774,'Data S'!Z774,'Data S'!AA774,'Data S'!AB774,'Data S'!AC774)</f>
        <v xml:space="preserve">11111111112020   769000000000768NOM769                   PRENOM769                01012767  0J       000  0J       000  0J       000  0J       000         0002611201701012789                    </v>
      </c>
    </row>
    <row r="773" spans="1:1" x14ac:dyDescent="0.25">
      <c r="A773" s="18" t="str">
        <f>CONCATENATE('Data E'!C$5,'Data E'!C$7,'Data S'!B775,'Data S'!A775,'Data S'!C775,'Data S'!D775,'Data S'!E775,'Data S'!F775,'Data S'!G775,'Data S'!H775,'Data S'!I775,'Data S'!J775,"J",'Data S'!K775,'Data S'!L775,'Data S'!M775,'Data S'!N775,"J",'Data S'!O775,'Data S'!P775,'Data S'!Q775,'Data S'!R775,"J",'Data S'!S775,'Data S'!T775,'Data S'!U775,'Data S'!V775,"J",'Data S'!W775,'Data S'!X775,'Data S'!Y775,'Data S'!Z775,'Data S'!AA775,'Data S'!AB775,'Data S'!AC775)</f>
        <v xml:space="preserve">11111111112020   770000000000769NOM770                   PRENOM770                01012768  0J       000  0J       000  0J       000  0J       000         0002611201701012790                    </v>
      </c>
    </row>
    <row r="774" spans="1:1" x14ac:dyDescent="0.25">
      <c r="A774" s="18" t="str">
        <f>CONCATENATE('Data E'!C$5,'Data E'!C$7,'Data S'!B776,'Data S'!A776,'Data S'!C776,'Data S'!D776,'Data S'!E776,'Data S'!F776,'Data S'!G776,'Data S'!H776,'Data S'!I776,'Data S'!J776,"J",'Data S'!K776,'Data S'!L776,'Data S'!M776,'Data S'!N776,"J",'Data S'!O776,'Data S'!P776,'Data S'!Q776,'Data S'!R776,"J",'Data S'!S776,'Data S'!T776,'Data S'!U776,'Data S'!V776,"J",'Data S'!W776,'Data S'!X776,'Data S'!Y776,'Data S'!Z776,'Data S'!AA776,'Data S'!AB776,'Data S'!AC776)</f>
        <v xml:space="preserve">11111111112020   771000000000770NOM771                   PRENOM771                01012769  0J       000  0J       000  0J       000  0J       000         0002611201701012791                    </v>
      </c>
    </row>
    <row r="775" spans="1:1" x14ac:dyDescent="0.25">
      <c r="A775" s="18" t="str">
        <f>CONCATENATE('Data E'!C$5,'Data E'!C$7,'Data S'!B777,'Data S'!A777,'Data S'!C777,'Data S'!D777,'Data S'!E777,'Data S'!F777,'Data S'!G777,'Data S'!H777,'Data S'!I777,'Data S'!J777,"J",'Data S'!K777,'Data S'!L777,'Data S'!M777,'Data S'!N777,"J",'Data S'!O777,'Data S'!P777,'Data S'!Q777,'Data S'!R777,"J",'Data S'!S777,'Data S'!T777,'Data S'!U777,'Data S'!V777,"J",'Data S'!W777,'Data S'!X777,'Data S'!Y777,'Data S'!Z777,'Data S'!AA777,'Data S'!AB777,'Data S'!AC777)</f>
        <v xml:space="preserve">11111111112020   772000000000771NOM772                   PRENOM772                01012770  0J       000  0J       000  0J       000  0J       000         0002611201701012792                    </v>
      </c>
    </row>
    <row r="776" spans="1:1" x14ac:dyDescent="0.25">
      <c r="A776" s="18" t="str">
        <f>CONCATENATE('Data E'!C$5,'Data E'!C$7,'Data S'!B778,'Data S'!A778,'Data S'!C778,'Data S'!D778,'Data S'!E778,'Data S'!F778,'Data S'!G778,'Data S'!H778,'Data S'!I778,'Data S'!J778,"J",'Data S'!K778,'Data S'!L778,'Data S'!M778,'Data S'!N778,"J",'Data S'!O778,'Data S'!P778,'Data S'!Q778,'Data S'!R778,"J",'Data S'!S778,'Data S'!T778,'Data S'!U778,'Data S'!V778,"J",'Data S'!W778,'Data S'!X778,'Data S'!Y778,'Data S'!Z778,'Data S'!AA778,'Data S'!AB778,'Data S'!AC778)</f>
        <v xml:space="preserve">11111111112020   773000000000772NOM773                   PRENOM773                01012771  0J       000  0J       000  0J       000  0J       000         0002611201701012793                    </v>
      </c>
    </row>
    <row r="777" spans="1:1" x14ac:dyDescent="0.25">
      <c r="A777" s="18" t="str">
        <f>CONCATENATE('Data E'!C$5,'Data E'!C$7,'Data S'!B779,'Data S'!A779,'Data S'!C779,'Data S'!D779,'Data S'!E779,'Data S'!F779,'Data S'!G779,'Data S'!H779,'Data S'!I779,'Data S'!J779,"J",'Data S'!K779,'Data S'!L779,'Data S'!M779,'Data S'!N779,"J",'Data S'!O779,'Data S'!P779,'Data S'!Q779,'Data S'!R779,"J",'Data S'!S779,'Data S'!T779,'Data S'!U779,'Data S'!V779,"J",'Data S'!W779,'Data S'!X779,'Data S'!Y779,'Data S'!Z779,'Data S'!AA779,'Data S'!AB779,'Data S'!AC779)</f>
        <v xml:space="preserve">11111111112020   774000000000773NOM774                   PRENOM774                01012772  0J       000  0J       000  0J       000  0J       000         0002611201701012794                    </v>
      </c>
    </row>
    <row r="778" spans="1:1" x14ac:dyDescent="0.25">
      <c r="A778" s="18" t="str">
        <f>CONCATENATE('Data E'!C$5,'Data E'!C$7,'Data S'!B780,'Data S'!A780,'Data S'!C780,'Data S'!D780,'Data S'!E780,'Data S'!F780,'Data S'!G780,'Data S'!H780,'Data S'!I780,'Data S'!J780,"J",'Data S'!K780,'Data S'!L780,'Data S'!M780,'Data S'!N780,"J",'Data S'!O780,'Data S'!P780,'Data S'!Q780,'Data S'!R780,"J",'Data S'!S780,'Data S'!T780,'Data S'!U780,'Data S'!V780,"J",'Data S'!W780,'Data S'!X780,'Data S'!Y780,'Data S'!Z780,'Data S'!AA780,'Data S'!AB780,'Data S'!AC780)</f>
        <v xml:space="preserve">11111111112020   775000000000774NOM775                   PRENOM775                01012773  0J       000  0J       000  0J       000  0J       000         0002611201701012795                    </v>
      </c>
    </row>
    <row r="779" spans="1:1" x14ac:dyDescent="0.25">
      <c r="A779" s="18" t="str">
        <f>CONCATENATE('Data E'!C$5,'Data E'!C$7,'Data S'!B781,'Data S'!A781,'Data S'!C781,'Data S'!D781,'Data S'!E781,'Data S'!F781,'Data S'!G781,'Data S'!H781,'Data S'!I781,'Data S'!J781,"J",'Data S'!K781,'Data S'!L781,'Data S'!M781,'Data S'!N781,"J",'Data S'!O781,'Data S'!P781,'Data S'!Q781,'Data S'!R781,"J",'Data S'!S781,'Data S'!T781,'Data S'!U781,'Data S'!V781,"J",'Data S'!W781,'Data S'!X781,'Data S'!Y781,'Data S'!Z781,'Data S'!AA781,'Data S'!AB781,'Data S'!AC781)</f>
        <v xml:space="preserve">11111111112020   776000000000775NOM776                   PRENOM776                01012774  0J       000  0J       000  0J       000  0J       000         0002611201701012796                    </v>
      </c>
    </row>
    <row r="780" spans="1:1" x14ac:dyDescent="0.25">
      <c r="A780" s="18" t="str">
        <f>CONCATENATE('Data E'!C$5,'Data E'!C$7,'Data S'!B782,'Data S'!A782,'Data S'!C782,'Data S'!D782,'Data S'!E782,'Data S'!F782,'Data S'!G782,'Data S'!H782,'Data S'!I782,'Data S'!J782,"J",'Data S'!K782,'Data S'!L782,'Data S'!M782,'Data S'!N782,"J",'Data S'!O782,'Data S'!P782,'Data S'!Q782,'Data S'!R782,"J",'Data S'!S782,'Data S'!T782,'Data S'!U782,'Data S'!V782,"J",'Data S'!W782,'Data S'!X782,'Data S'!Y782,'Data S'!Z782,'Data S'!AA782,'Data S'!AB782,'Data S'!AC782)</f>
        <v xml:space="preserve">11111111112020   777000000000776NOM777                   PRENOM777                01012775  0J       000  0J       000  0J       000  0J       000         0002611201701012797                    </v>
      </c>
    </row>
    <row r="781" spans="1:1" x14ac:dyDescent="0.25">
      <c r="A781" s="18" t="str">
        <f>CONCATENATE('Data E'!C$5,'Data E'!C$7,'Data S'!B783,'Data S'!A783,'Data S'!C783,'Data S'!D783,'Data S'!E783,'Data S'!F783,'Data S'!G783,'Data S'!H783,'Data S'!I783,'Data S'!J783,"J",'Data S'!K783,'Data S'!L783,'Data S'!M783,'Data S'!N783,"J",'Data S'!O783,'Data S'!P783,'Data S'!Q783,'Data S'!R783,"J",'Data S'!S783,'Data S'!T783,'Data S'!U783,'Data S'!V783,"J",'Data S'!W783,'Data S'!X783,'Data S'!Y783,'Data S'!Z783,'Data S'!AA783,'Data S'!AB783,'Data S'!AC783)</f>
        <v xml:space="preserve">11111111112020   778000000000777NOM778                   PRENOM778                01012776  0J       000  0J       000  0J       000  0J       000         0002611201701012798                    </v>
      </c>
    </row>
    <row r="782" spans="1:1" x14ac:dyDescent="0.25">
      <c r="A782" s="18" t="str">
        <f>CONCATENATE('Data E'!C$5,'Data E'!C$7,'Data S'!B784,'Data S'!A784,'Data S'!C784,'Data S'!D784,'Data S'!E784,'Data S'!F784,'Data S'!G784,'Data S'!H784,'Data S'!I784,'Data S'!J784,"J",'Data S'!K784,'Data S'!L784,'Data S'!M784,'Data S'!N784,"J",'Data S'!O784,'Data S'!P784,'Data S'!Q784,'Data S'!R784,"J",'Data S'!S784,'Data S'!T784,'Data S'!U784,'Data S'!V784,"J",'Data S'!W784,'Data S'!X784,'Data S'!Y784,'Data S'!Z784,'Data S'!AA784,'Data S'!AB784,'Data S'!AC784)</f>
        <v xml:space="preserve">11111111112020   779000000000778NOM779                   PRENOM779                01012777  0J       000  0J       000  0J       000  0J       000         0002611201701012799                    </v>
      </c>
    </row>
    <row r="783" spans="1:1" x14ac:dyDescent="0.25">
      <c r="A783" s="18" t="str">
        <f>CONCATENATE('Data E'!C$5,'Data E'!C$7,'Data S'!B785,'Data S'!A785,'Data S'!C785,'Data S'!D785,'Data S'!E785,'Data S'!F785,'Data S'!G785,'Data S'!H785,'Data S'!I785,'Data S'!J785,"J",'Data S'!K785,'Data S'!L785,'Data S'!M785,'Data S'!N785,"J",'Data S'!O785,'Data S'!P785,'Data S'!Q785,'Data S'!R785,"J",'Data S'!S785,'Data S'!T785,'Data S'!U785,'Data S'!V785,"J",'Data S'!W785,'Data S'!X785,'Data S'!Y785,'Data S'!Z785,'Data S'!AA785,'Data S'!AB785,'Data S'!AC785)</f>
        <v xml:space="preserve">11111111112020   780000000000779NOM780                   PRENOM780                01012778  0J       000  0J       000  0J       000  0J       000         0002611201701012800                    </v>
      </c>
    </row>
    <row r="784" spans="1:1" x14ac:dyDescent="0.25">
      <c r="A784" s="18" t="str">
        <f>CONCATENATE('Data E'!C$5,'Data E'!C$7,'Data S'!B786,'Data S'!A786,'Data S'!C786,'Data S'!D786,'Data S'!E786,'Data S'!F786,'Data S'!G786,'Data S'!H786,'Data S'!I786,'Data S'!J786,"J",'Data S'!K786,'Data S'!L786,'Data S'!M786,'Data S'!N786,"J",'Data S'!O786,'Data S'!P786,'Data S'!Q786,'Data S'!R786,"J",'Data S'!S786,'Data S'!T786,'Data S'!U786,'Data S'!V786,"J",'Data S'!W786,'Data S'!X786,'Data S'!Y786,'Data S'!Z786,'Data S'!AA786,'Data S'!AB786,'Data S'!AC786)</f>
        <v xml:space="preserve">11111111112020   781000000000780NOM781                   PRENOM781                01012779  0J       000  0J       000  0J       000  0J       000         0002611201701012801                    </v>
      </c>
    </row>
    <row r="785" spans="1:1" x14ac:dyDescent="0.25">
      <c r="A785" s="18" t="str">
        <f>CONCATENATE('Data E'!C$5,'Data E'!C$7,'Data S'!B787,'Data S'!A787,'Data S'!C787,'Data S'!D787,'Data S'!E787,'Data S'!F787,'Data S'!G787,'Data S'!H787,'Data S'!I787,'Data S'!J787,"J",'Data S'!K787,'Data S'!L787,'Data S'!M787,'Data S'!N787,"J",'Data S'!O787,'Data S'!P787,'Data S'!Q787,'Data S'!R787,"J",'Data S'!S787,'Data S'!T787,'Data S'!U787,'Data S'!V787,"J",'Data S'!W787,'Data S'!X787,'Data S'!Y787,'Data S'!Z787,'Data S'!AA787,'Data S'!AB787,'Data S'!AC787)</f>
        <v xml:space="preserve">11111111112020   782000000000781NOM782                   PRENOM782                01012780  0J       000  0J       000  0J       000  0J       000         0002611201701012802                    </v>
      </c>
    </row>
    <row r="786" spans="1:1" x14ac:dyDescent="0.25">
      <c r="A786" s="18" t="str">
        <f>CONCATENATE('Data E'!C$5,'Data E'!C$7,'Data S'!B788,'Data S'!A788,'Data S'!C788,'Data S'!D788,'Data S'!E788,'Data S'!F788,'Data S'!G788,'Data S'!H788,'Data S'!I788,'Data S'!J788,"J",'Data S'!K788,'Data S'!L788,'Data S'!M788,'Data S'!N788,"J",'Data S'!O788,'Data S'!P788,'Data S'!Q788,'Data S'!R788,"J",'Data S'!S788,'Data S'!T788,'Data S'!U788,'Data S'!V788,"J",'Data S'!W788,'Data S'!X788,'Data S'!Y788,'Data S'!Z788,'Data S'!AA788,'Data S'!AB788,'Data S'!AC788)</f>
        <v xml:space="preserve">11111111112020   783000000000782NOM783                   PRENOM783                01012781  0J       000  0J       000  0J       000  0J       000         0002611201701012803                    </v>
      </c>
    </row>
    <row r="787" spans="1:1" x14ac:dyDescent="0.25">
      <c r="A787" s="18" t="str">
        <f>CONCATENATE('Data E'!C$5,'Data E'!C$7,'Data S'!B789,'Data S'!A789,'Data S'!C789,'Data S'!D789,'Data S'!E789,'Data S'!F789,'Data S'!G789,'Data S'!H789,'Data S'!I789,'Data S'!J789,"J",'Data S'!K789,'Data S'!L789,'Data S'!M789,'Data S'!N789,"J",'Data S'!O789,'Data S'!P789,'Data S'!Q789,'Data S'!R789,"J",'Data S'!S789,'Data S'!T789,'Data S'!U789,'Data S'!V789,"J",'Data S'!W789,'Data S'!X789,'Data S'!Y789,'Data S'!Z789,'Data S'!AA789,'Data S'!AB789,'Data S'!AC789)</f>
        <v xml:space="preserve">11111111112020   784000000000783NOM784                   PRENOM784                01012782  0J       000  0J       000  0J       000  0J       000         0002611201701012804                    </v>
      </c>
    </row>
    <row r="788" spans="1:1" x14ac:dyDescent="0.25">
      <c r="A788" s="18" t="str">
        <f>CONCATENATE('Data E'!C$5,'Data E'!C$7,'Data S'!B790,'Data S'!A790,'Data S'!C790,'Data S'!D790,'Data S'!E790,'Data S'!F790,'Data S'!G790,'Data S'!H790,'Data S'!I790,'Data S'!J790,"J",'Data S'!K790,'Data S'!L790,'Data S'!M790,'Data S'!N790,"J",'Data S'!O790,'Data S'!P790,'Data S'!Q790,'Data S'!R790,"J",'Data S'!S790,'Data S'!T790,'Data S'!U790,'Data S'!V790,"J",'Data S'!W790,'Data S'!X790,'Data S'!Y790,'Data S'!Z790,'Data S'!AA790,'Data S'!AB790,'Data S'!AC790)</f>
        <v xml:space="preserve">11111111112020   785000000000784NOM785                   PRENOM785                01012783  0J       000  0J       000  0J       000  0J       000         0002611201701012805                    </v>
      </c>
    </row>
    <row r="789" spans="1:1" x14ac:dyDescent="0.25">
      <c r="A789" s="18" t="str">
        <f>CONCATENATE('Data E'!C$5,'Data E'!C$7,'Data S'!B791,'Data S'!A791,'Data S'!C791,'Data S'!D791,'Data S'!E791,'Data S'!F791,'Data S'!G791,'Data S'!H791,'Data S'!I791,'Data S'!J791,"J",'Data S'!K791,'Data S'!L791,'Data S'!M791,'Data S'!N791,"J",'Data S'!O791,'Data S'!P791,'Data S'!Q791,'Data S'!R791,"J",'Data S'!S791,'Data S'!T791,'Data S'!U791,'Data S'!V791,"J",'Data S'!W791,'Data S'!X791,'Data S'!Y791,'Data S'!Z791,'Data S'!AA791,'Data S'!AB791,'Data S'!AC791)</f>
        <v xml:space="preserve">11111111112020   786000000000785NOM786                   PRENOM786                01012784  0J       000  0J       000  0J       000  0J       000         0002611201701012806                    </v>
      </c>
    </row>
    <row r="790" spans="1:1" x14ac:dyDescent="0.25">
      <c r="A790" s="18" t="str">
        <f>CONCATENATE('Data E'!C$5,'Data E'!C$7,'Data S'!B792,'Data S'!A792,'Data S'!C792,'Data S'!D792,'Data S'!E792,'Data S'!F792,'Data S'!G792,'Data S'!H792,'Data S'!I792,'Data S'!J792,"J",'Data S'!K792,'Data S'!L792,'Data S'!M792,'Data S'!N792,"J",'Data S'!O792,'Data S'!P792,'Data S'!Q792,'Data S'!R792,"J",'Data S'!S792,'Data S'!T792,'Data S'!U792,'Data S'!V792,"J",'Data S'!W792,'Data S'!X792,'Data S'!Y792,'Data S'!Z792,'Data S'!AA792,'Data S'!AB792,'Data S'!AC792)</f>
        <v xml:space="preserve">11111111112020   787000000000786NOM787                   PRENOM787                01012785  0J       000  0J       000  0J       000  0J       000         0002611201701012807                    </v>
      </c>
    </row>
    <row r="791" spans="1:1" x14ac:dyDescent="0.25">
      <c r="A791" s="18" t="str">
        <f>CONCATENATE('Data E'!C$5,'Data E'!C$7,'Data S'!B793,'Data S'!A793,'Data S'!C793,'Data S'!D793,'Data S'!E793,'Data S'!F793,'Data S'!G793,'Data S'!H793,'Data S'!I793,'Data S'!J793,"J",'Data S'!K793,'Data S'!L793,'Data S'!M793,'Data S'!N793,"J",'Data S'!O793,'Data S'!P793,'Data S'!Q793,'Data S'!R793,"J",'Data S'!S793,'Data S'!T793,'Data S'!U793,'Data S'!V793,"J",'Data S'!W793,'Data S'!X793,'Data S'!Y793,'Data S'!Z793,'Data S'!AA793,'Data S'!AB793,'Data S'!AC793)</f>
        <v xml:space="preserve">11111111112020   788000000000787NOM788                   PRENOM788                01012786  0J       000  0J       000  0J       000  0J       000         0002611201701012808                    </v>
      </c>
    </row>
    <row r="792" spans="1:1" x14ac:dyDescent="0.25">
      <c r="A792" s="18" t="str">
        <f>CONCATENATE('Data E'!C$5,'Data E'!C$7,'Data S'!B794,'Data S'!A794,'Data S'!C794,'Data S'!D794,'Data S'!E794,'Data S'!F794,'Data S'!G794,'Data S'!H794,'Data S'!I794,'Data S'!J794,"J",'Data S'!K794,'Data S'!L794,'Data S'!M794,'Data S'!N794,"J",'Data S'!O794,'Data S'!P794,'Data S'!Q794,'Data S'!R794,"J",'Data S'!S794,'Data S'!T794,'Data S'!U794,'Data S'!V794,"J",'Data S'!W794,'Data S'!X794,'Data S'!Y794,'Data S'!Z794,'Data S'!AA794,'Data S'!AB794,'Data S'!AC794)</f>
        <v xml:space="preserve">11111111112020   789000000000788NOM789                   PRENOM789                01012787  0J       000  0J       000  0J       000  0J       000         0002611201701012809                    </v>
      </c>
    </row>
    <row r="793" spans="1:1" x14ac:dyDescent="0.25">
      <c r="A793" s="18" t="str">
        <f>CONCATENATE('Data E'!C$5,'Data E'!C$7,'Data S'!B795,'Data S'!A795,'Data S'!C795,'Data S'!D795,'Data S'!E795,'Data S'!F795,'Data S'!G795,'Data S'!H795,'Data S'!I795,'Data S'!J795,"J",'Data S'!K795,'Data S'!L795,'Data S'!M795,'Data S'!N795,"J",'Data S'!O795,'Data S'!P795,'Data S'!Q795,'Data S'!R795,"J",'Data S'!S795,'Data S'!T795,'Data S'!U795,'Data S'!V795,"J",'Data S'!W795,'Data S'!X795,'Data S'!Y795,'Data S'!Z795,'Data S'!AA795,'Data S'!AB795,'Data S'!AC795)</f>
        <v xml:space="preserve">11111111112020   790000000000789NOM790                   PRENOM790                01012788  0J       000  0J       000  0J       000  0J       000         0002611201701012810                    </v>
      </c>
    </row>
    <row r="794" spans="1:1" x14ac:dyDescent="0.25">
      <c r="A794" s="18" t="str">
        <f>CONCATENATE('Data E'!C$5,'Data E'!C$7,'Data S'!B796,'Data S'!A796,'Data S'!C796,'Data S'!D796,'Data S'!E796,'Data S'!F796,'Data S'!G796,'Data S'!H796,'Data S'!I796,'Data S'!J796,"J",'Data S'!K796,'Data S'!L796,'Data S'!M796,'Data S'!N796,"J",'Data S'!O796,'Data S'!P796,'Data S'!Q796,'Data S'!R796,"J",'Data S'!S796,'Data S'!T796,'Data S'!U796,'Data S'!V796,"J",'Data S'!W796,'Data S'!X796,'Data S'!Y796,'Data S'!Z796,'Data S'!AA796,'Data S'!AB796,'Data S'!AC796)</f>
        <v xml:space="preserve">11111111112020   791000000000790NOM791                   PRENOM791                01012789  0J       000  0J       000  0J       000  0J       000         0002611201701012811                    </v>
      </c>
    </row>
    <row r="795" spans="1:1" x14ac:dyDescent="0.25">
      <c r="A795" s="18" t="str">
        <f>CONCATENATE('Data E'!C$5,'Data E'!C$7,'Data S'!B797,'Data S'!A797,'Data S'!C797,'Data S'!D797,'Data S'!E797,'Data S'!F797,'Data S'!G797,'Data S'!H797,'Data S'!I797,'Data S'!J797,"J",'Data S'!K797,'Data S'!L797,'Data S'!M797,'Data S'!N797,"J",'Data S'!O797,'Data S'!P797,'Data S'!Q797,'Data S'!R797,"J",'Data S'!S797,'Data S'!T797,'Data S'!U797,'Data S'!V797,"J",'Data S'!W797,'Data S'!X797,'Data S'!Y797,'Data S'!Z797,'Data S'!AA797,'Data S'!AB797,'Data S'!AC797)</f>
        <v xml:space="preserve">11111111112020   792000000000791NOM792                   PRENOM792                01012790  0J       000  0J       000  0J       000  0J       000         0002611201701012812                    </v>
      </c>
    </row>
    <row r="796" spans="1:1" x14ac:dyDescent="0.25">
      <c r="A796" s="18" t="str">
        <f>CONCATENATE('Data E'!C$5,'Data E'!C$7,'Data S'!B798,'Data S'!A798,'Data S'!C798,'Data S'!D798,'Data S'!E798,'Data S'!F798,'Data S'!G798,'Data S'!H798,'Data S'!I798,'Data S'!J798,"J",'Data S'!K798,'Data S'!L798,'Data S'!M798,'Data S'!N798,"J",'Data S'!O798,'Data S'!P798,'Data S'!Q798,'Data S'!R798,"J",'Data S'!S798,'Data S'!T798,'Data S'!U798,'Data S'!V798,"J",'Data S'!W798,'Data S'!X798,'Data S'!Y798,'Data S'!Z798,'Data S'!AA798,'Data S'!AB798,'Data S'!AC798)</f>
        <v xml:space="preserve">11111111112020   793000000000792NOM793                   PRENOM793                01012791  0J       000  0J       000  0J       000  0J       000         0002611201701012813                    </v>
      </c>
    </row>
    <row r="797" spans="1:1" x14ac:dyDescent="0.25">
      <c r="A797" s="18" t="str">
        <f>CONCATENATE('Data E'!C$5,'Data E'!C$7,'Data S'!B799,'Data S'!A799,'Data S'!C799,'Data S'!D799,'Data S'!E799,'Data S'!F799,'Data S'!G799,'Data S'!H799,'Data S'!I799,'Data S'!J799,"J",'Data S'!K799,'Data S'!L799,'Data S'!M799,'Data S'!N799,"J",'Data S'!O799,'Data S'!P799,'Data S'!Q799,'Data S'!R799,"J",'Data S'!S799,'Data S'!T799,'Data S'!U799,'Data S'!V799,"J",'Data S'!W799,'Data S'!X799,'Data S'!Y799,'Data S'!Z799,'Data S'!AA799,'Data S'!AB799,'Data S'!AC799)</f>
        <v xml:space="preserve">11111111112020   794000000000793NOM794                   PRENOM794                01012792  0J       000  0J       000  0J       000  0J       000         0002611201701012814                    </v>
      </c>
    </row>
    <row r="798" spans="1:1" x14ac:dyDescent="0.25">
      <c r="A798" s="18" t="str">
        <f>CONCATENATE('Data E'!C$5,'Data E'!C$7,'Data S'!B800,'Data S'!A800,'Data S'!C800,'Data S'!D800,'Data S'!E800,'Data S'!F800,'Data S'!G800,'Data S'!H800,'Data S'!I800,'Data S'!J800,"J",'Data S'!K800,'Data S'!L800,'Data S'!M800,'Data S'!N800,"J",'Data S'!O800,'Data S'!P800,'Data S'!Q800,'Data S'!R800,"J",'Data S'!S800,'Data S'!T800,'Data S'!U800,'Data S'!V800,"J",'Data S'!W800,'Data S'!X800,'Data S'!Y800,'Data S'!Z800,'Data S'!AA800,'Data S'!AB800,'Data S'!AC800)</f>
        <v xml:space="preserve">11111111112020   795000000000794NOM795                   PRENOM795                01012793  0J       000  0J       000  0J       000  0J       000         0002611201701012815                    </v>
      </c>
    </row>
    <row r="799" spans="1:1" x14ac:dyDescent="0.25">
      <c r="A799" s="18" t="str">
        <f>CONCATENATE('Data E'!C$5,'Data E'!C$7,'Data S'!B801,'Data S'!A801,'Data S'!C801,'Data S'!D801,'Data S'!E801,'Data S'!F801,'Data S'!G801,'Data S'!H801,'Data S'!I801,'Data S'!J801,"J",'Data S'!K801,'Data S'!L801,'Data S'!M801,'Data S'!N801,"J",'Data S'!O801,'Data S'!P801,'Data S'!Q801,'Data S'!R801,"J",'Data S'!S801,'Data S'!T801,'Data S'!U801,'Data S'!V801,"J",'Data S'!W801,'Data S'!X801,'Data S'!Y801,'Data S'!Z801,'Data S'!AA801,'Data S'!AB801,'Data S'!AC801)</f>
        <v xml:space="preserve">11111111112020   796000000000795NOM796                   PRENOM796                01012794  0J       000  0J       000  0J       000  0J       000         0002611201701012816                    </v>
      </c>
    </row>
    <row r="800" spans="1:1" x14ac:dyDescent="0.25">
      <c r="A800" s="18" t="str">
        <f>CONCATENATE('Data E'!C$5,'Data E'!C$7,'Data S'!B802,'Data S'!A802,'Data S'!C802,'Data S'!D802,'Data S'!E802,'Data S'!F802,'Data S'!G802,'Data S'!H802,'Data S'!I802,'Data S'!J802,"J",'Data S'!K802,'Data S'!L802,'Data S'!M802,'Data S'!N802,"J",'Data S'!O802,'Data S'!P802,'Data S'!Q802,'Data S'!R802,"J",'Data S'!S802,'Data S'!T802,'Data S'!U802,'Data S'!V802,"J",'Data S'!W802,'Data S'!X802,'Data S'!Y802,'Data S'!Z802,'Data S'!AA802,'Data S'!AB802,'Data S'!AC802)</f>
        <v xml:space="preserve">11111111112020   797000000000796NOM797                   PRENOM797                01012795  0J       000  0J       000  0J       000  0J       000         0002611201701012817                    </v>
      </c>
    </row>
    <row r="801" spans="1:1" x14ac:dyDescent="0.25">
      <c r="A801" s="18" t="str">
        <f>CONCATENATE('Data E'!C$5,'Data E'!C$7,'Data S'!B803,'Data S'!A803,'Data S'!C803,'Data S'!D803,'Data S'!E803,'Data S'!F803,'Data S'!G803,'Data S'!H803,'Data S'!I803,'Data S'!J803,"J",'Data S'!K803,'Data S'!L803,'Data S'!M803,'Data S'!N803,"J",'Data S'!O803,'Data S'!P803,'Data S'!Q803,'Data S'!R803,"J",'Data S'!S803,'Data S'!T803,'Data S'!U803,'Data S'!V803,"J",'Data S'!W803,'Data S'!X803,'Data S'!Y803,'Data S'!Z803,'Data S'!AA803,'Data S'!AB803,'Data S'!AC803)</f>
        <v xml:space="preserve">11111111112020   798000000000797NOM798                   PRENOM798                01012796  0J       000  0J       000  0J       000  0J       000         0002611201701012818                    </v>
      </c>
    </row>
    <row r="802" spans="1:1" x14ac:dyDescent="0.25">
      <c r="A802" s="18" t="str">
        <f>CONCATENATE('Data E'!C$5,'Data E'!C$7,'Data S'!B804,'Data S'!A804,'Data S'!C804,'Data S'!D804,'Data S'!E804,'Data S'!F804,'Data S'!G804,'Data S'!H804,'Data S'!I804,'Data S'!J804,"J",'Data S'!K804,'Data S'!L804,'Data S'!M804,'Data S'!N804,"J",'Data S'!O804,'Data S'!P804,'Data S'!Q804,'Data S'!R804,"J",'Data S'!S804,'Data S'!T804,'Data S'!U804,'Data S'!V804,"J",'Data S'!W804,'Data S'!X804,'Data S'!Y804,'Data S'!Z804,'Data S'!AA804,'Data S'!AB804,'Data S'!AC804)</f>
        <v xml:space="preserve">11111111112020   799000000000798NOM799                   PRENOM799                01012797  0J       000  0J       000  0J       000  0J       000         0002611201701012819                    </v>
      </c>
    </row>
    <row r="803" spans="1:1" x14ac:dyDescent="0.25">
      <c r="A803" s="18" t="str">
        <f>CONCATENATE('Data E'!C$5,'Data E'!C$7,'Data S'!B805,'Data S'!A805,'Data S'!C805,'Data S'!D805,'Data S'!E805,'Data S'!F805,'Data S'!G805,'Data S'!H805,'Data S'!I805,'Data S'!J805,"J",'Data S'!K805,'Data S'!L805,'Data S'!M805,'Data S'!N805,"J",'Data S'!O805,'Data S'!P805,'Data S'!Q805,'Data S'!R805,"J",'Data S'!S805,'Data S'!T805,'Data S'!U805,'Data S'!V805,"J",'Data S'!W805,'Data S'!X805,'Data S'!Y805,'Data S'!Z805,'Data S'!AA805,'Data S'!AB805,'Data S'!AC805)</f>
        <v xml:space="preserve">11111111112020   800000000000799NOM800                   PRENOM800                01012798  0J       000  0J       000  0J       000  0J       000         0002611201701012820                    </v>
      </c>
    </row>
    <row r="804" spans="1:1" x14ac:dyDescent="0.25">
      <c r="A804" s="18" t="str">
        <f>CONCATENATE('Data E'!C$5,'Data E'!C$7,'Data S'!B806,'Data S'!A806,'Data S'!C806,'Data S'!D806,'Data S'!E806,'Data S'!F806,'Data S'!G806,'Data S'!H806,'Data S'!I806,'Data S'!J806,"J",'Data S'!K806,'Data S'!L806,'Data S'!M806,'Data S'!N806,"J",'Data S'!O806,'Data S'!P806,'Data S'!Q806,'Data S'!R806,"J",'Data S'!S806,'Data S'!T806,'Data S'!U806,'Data S'!V806,"J",'Data S'!W806,'Data S'!X806,'Data S'!Y806,'Data S'!Z806,'Data S'!AA806,'Data S'!AB806,'Data S'!AC806)</f>
        <v xml:space="preserve">11111111112020   801000000000800NOM801                   PRENOM801                01012799  0J       000  0J       000  0J       000  0J       000         0002611201701012821                    </v>
      </c>
    </row>
    <row r="805" spans="1:1" x14ac:dyDescent="0.25">
      <c r="A805" s="18" t="str">
        <f>CONCATENATE('Data E'!C$5,'Data E'!C$7,'Data S'!B807,'Data S'!A807,'Data S'!C807,'Data S'!D807,'Data S'!E807,'Data S'!F807,'Data S'!G807,'Data S'!H807,'Data S'!I807,'Data S'!J807,"J",'Data S'!K807,'Data S'!L807,'Data S'!M807,'Data S'!N807,"J",'Data S'!O807,'Data S'!P807,'Data S'!Q807,'Data S'!R807,"J",'Data S'!S807,'Data S'!T807,'Data S'!U807,'Data S'!V807,"J",'Data S'!W807,'Data S'!X807,'Data S'!Y807,'Data S'!Z807,'Data S'!AA807,'Data S'!AB807,'Data S'!AC807)</f>
        <v xml:space="preserve">11111111112020   802000000000801NOM802                   PRENOM802                01012800  0J       000  0J       000  0J       000  0J       000         0002611201701012822                    </v>
      </c>
    </row>
    <row r="806" spans="1:1" x14ac:dyDescent="0.25">
      <c r="A806" s="18" t="str">
        <f>CONCATENATE('Data E'!C$5,'Data E'!C$7,'Data S'!B808,'Data S'!A808,'Data S'!C808,'Data S'!D808,'Data S'!E808,'Data S'!F808,'Data S'!G808,'Data S'!H808,'Data S'!I808,'Data S'!J808,"J",'Data S'!K808,'Data S'!L808,'Data S'!M808,'Data S'!N808,"J",'Data S'!O808,'Data S'!P808,'Data S'!Q808,'Data S'!R808,"J",'Data S'!S808,'Data S'!T808,'Data S'!U808,'Data S'!V808,"J",'Data S'!W808,'Data S'!X808,'Data S'!Y808,'Data S'!Z808,'Data S'!AA808,'Data S'!AB808,'Data S'!AC808)</f>
        <v xml:space="preserve">11111111112020   803000000000802NOM803                   PRENOM803                01012801  0J       000  0J       000  0J       000  0J       000         0002611201701012823                    </v>
      </c>
    </row>
    <row r="807" spans="1:1" x14ac:dyDescent="0.25">
      <c r="A807" s="18" t="str">
        <f>CONCATENATE('Data E'!C$5,'Data E'!C$7,'Data S'!B809,'Data S'!A809,'Data S'!C809,'Data S'!D809,'Data S'!E809,'Data S'!F809,'Data S'!G809,'Data S'!H809,'Data S'!I809,'Data S'!J809,"J",'Data S'!K809,'Data S'!L809,'Data S'!M809,'Data S'!N809,"J",'Data S'!O809,'Data S'!P809,'Data S'!Q809,'Data S'!R809,"J",'Data S'!S809,'Data S'!T809,'Data S'!U809,'Data S'!V809,"J",'Data S'!W809,'Data S'!X809,'Data S'!Y809,'Data S'!Z809,'Data S'!AA809,'Data S'!AB809,'Data S'!AC809)</f>
        <v xml:space="preserve">11111111112020   804000000000803NOM804                   PRENOM804                01012802  0J       000  0J       000  0J       000  0J       000         0002611201701012824                    </v>
      </c>
    </row>
    <row r="808" spans="1:1" x14ac:dyDescent="0.25">
      <c r="A808" s="18" t="str">
        <f>CONCATENATE('Data E'!C$5,'Data E'!C$7,'Data S'!B810,'Data S'!A810,'Data S'!C810,'Data S'!D810,'Data S'!E810,'Data S'!F810,'Data S'!G810,'Data S'!H810,'Data S'!I810,'Data S'!J810,"J",'Data S'!K810,'Data S'!L810,'Data S'!M810,'Data S'!N810,"J",'Data S'!O810,'Data S'!P810,'Data S'!Q810,'Data S'!R810,"J",'Data S'!S810,'Data S'!T810,'Data S'!U810,'Data S'!V810,"J",'Data S'!W810,'Data S'!X810,'Data S'!Y810,'Data S'!Z810,'Data S'!AA810,'Data S'!AB810,'Data S'!AC810)</f>
        <v xml:space="preserve">11111111112020   805000000000804NOM805                   PRENOM805                01012803  0J       000  0J       000  0J       000  0J       000         0002611201701012825                    </v>
      </c>
    </row>
    <row r="809" spans="1:1" x14ac:dyDescent="0.25">
      <c r="A809" s="18" t="str">
        <f>CONCATENATE('Data E'!C$5,'Data E'!C$7,'Data S'!B811,'Data S'!A811,'Data S'!C811,'Data S'!D811,'Data S'!E811,'Data S'!F811,'Data S'!G811,'Data S'!H811,'Data S'!I811,'Data S'!J811,"J",'Data S'!K811,'Data S'!L811,'Data S'!M811,'Data S'!N811,"J",'Data S'!O811,'Data S'!P811,'Data S'!Q811,'Data S'!R811,"J",'Data S'!S811,'Data S'!T811,'Data S'!U811,'Data S'!V811,"J",'Data S'!W811,'Data S'!X811,'Data S'!Y811,'Data S'!Z811,'Data S'!AA811,'Data S'!AB811,'Data S'!AC811)</f>
        <v xml:space="preserve">11111111112020   806000000000805NOM806                   PRENOM806                01012804  0J       000  0J       000  0J       000  0J       000         0002611201701012826                    </v>
      </c>
    </row>
    <row r="810" spans="1:1" x14ac:dyDescent="0.25">
      <c r="A810" s="18" t="str">
        <f>CONCATENATE('Data E'!C$5,'Data E'!C$7,'Data S'!B812,'Data S'!A812,'Data S'!C812,'Data S'!D812,'Data S'!E812,'Data S'!F812,'Data S'!G812,'Data S'!H812,'Data S'!I812,'Data S'!J812,"J",'Data S'!K812,'Data S'!L812,'Data S'!M812,'Data S'!N812,"J",'Data S'!O812,'Data S'!P812,'Data S'!Q812,'Data S'!R812,"J",'Data S'!S812,'Data S'!T812,'Data S'!U812,'Data S'!V812,"J",'Data S'!W812,'Data S'!X812,'Data S'!Y812,'Data S'!Z812,'Data S'!AA812,'Data S'!AB812,'Data S'!AC812)</f>
        <v xml:space="preserve">11111111112020   807000000000806NOM807                   PRENOM807                01012805  0J       000  0J       000  0J       000  0J       000         0002611201701012827                    </v>
      </c>
    </row>
    <row r="811" spans="1:1" x14ac:dyDescent="0.25">
      <c r="A811" s="18" t="str">
        <f>CONCATENATE('Data E'!C$5,'Data E'!C$7,'Data S'!B813,'Data S'!A813,'Data S'!C813,'Data S'!D813,'Data S'!E813,'Data S'!F813,'Data S'!G813,'Data S'!H813,'Data S'!I813,'Data S'!J813,"J",'Data S'!K813,'Data S'!L813,'Data S'!M813,'Data S'!N813,"J",'Data S'!O813,'Data S'!P813,'Data S'!Q813,'Data S'!R813,"J",'Data S'!S813,'Data S'!T813,'Data S'!U813,'Data S'!V813,"J",'Data S'!W813,'Data S'!X813,'Data S'!Y813,'Data S'!Z813,'Data S'!AA813,'Data S'!AB813,'Data S'!AC813)</f>
        <v xml:space="preserve">11111111112020   808000000000807NOM808                   PRENOM808                01012806  0J       000  0J       000  0J       000  0J       000         0002611201701012828                    </v>
      </c>
    </row>
    <row r="812" spans="1:1" x14ac:dyDescent="0.25">
      <c r="A812" s="18" t="str">
        <f>CONCATENATE('Data E'!C$5,'Data E'!C$7,'Data S'!B814,'Data S'!A814,'Data S'!C814,'Data S'!D814,'Data S'!E814,'Data S'!F814,'Data S'!G814,'Data S'!H814,'Data S'!I814,'Data S'!J814,"J",'Data S'!K814,'Data S'!L814,'Data S'!M814,'Data S'!N814,"J",'Data S'!O814,'Data S'!P814,'Data S'!Q814,'Data S'!R814,"J",'Data S'!S814,'Data S'!T814,'Data S'!U814,'Data S'!V814,"J",'Data S'!W814,'Data S'!X814,'Data S'!Y814,'Data S'!Z814,'Data S'!AA814,'Data S'!AB814,'Data S'!AC814)</f>
        <v xml:space="preserve">11111111112020   809000000000808NOM809                   PRENOM809                01012807  0J       000  0J       000  0J       000  0J       000         0002611201701012829                    </v>
      </c>
    </row>
    <row r="813" spans="1:1" x14ac:dyDescent="0.25">
      <c r="A813" s="18" t="str">
        <f>CONCATENATE('Data E'!C$5,'Data E'!C$7,'Data S'!B815,'Data S'!A815,'Data S'!C815,'Data S'!D815,'Data S'!E815,'Data S'!F815,'Data S'!G815,'Data S'!H815,'Data S'!I815,'Data S'!J815,"J",'Data S'!K815,'Data S'!L815,'Data S'!M815,'Data S'!N815,"J",'Data S'!O815,'Data S'!P815,'Data S'!Q815,'Data S'!R815,"J",'Data S'!S815,'Data S'!T815,'Data S'!U815,'Data S'!V815,"J",'Data S'!W815,'Data S'!X815,'Data S'!Y815,'Data S'!Z815,'Data S'!AA815,'Data S'!AB815,'Data S'!AC815)</f>
        <v xml:space="preserve">11111111112020   810000000000809NOM810                   PRENOM810                01012808  0J       000  0J       000  0J       000  0J       000         0002611201701012830                    </v>
      </c>
    </row>
    <row r="814" spans="1:1" x14ac:dyDescent="0.25">
      <c r="A814" s="18" t="str">
        <f>CONCATENATE('Data E'!C$5,'Data E'!C$7,'Data S'!B816,'Data S'!A816,'Data S'!C816,'Data S'!D816,'Data S'!E816,'Data S'!F816,'Data S'!G816,'Data S'!H816,'Data S'!I816,'Data S'!J816,"J",'Data S'!K816,'Data S'!L816,'Data S'!M816,'Data S'!N816,"J",'Data S'!O816,'Data S'!P816,'Data S'!Q816,'Data S'!R816,"J",'Data S'!S816,'Data S'!T816,'Data S'!U816,'Data S'!V816,"J",'Data S'!W816,'Data S'!X816,'Data S'!Y816,'Data S'!Z816,'Data S'!AA816,'Data S'!AB816,'Data S'!AC816)</f>
        <v xml:space="preserve">11111111112020   811000000000810NOM811                   PRENOM811                01012809  0J       000  0J       000  0J       000  0J       000         0002611201701012831                    </v>
      </c>
    </row>
    <row r="815" spans="1:1" x14ac:dyDescent="0.25">
      <c r="A815" s="18" t="str">
        <f>CONCATENATE('Data E'!C$5,'Data E'!C$7,'Data S'!B817,'Data S'!A817,'Data S'!C817,'Data S'!D817,'Data S'!E817,'Data S'!F817,'Data S'!G817,'Data S'!H817,'Data S'!I817,'Data S'!J817,"J",'Data S'!K817,'Data S'!L817,'Data S'!M817,'Data S'!N817,"J",'Data S'!O817,'Data S'!P817,'Data S'!Q817,'Data S'!R817,"J",'Data S'!S817,'Data S'!T817,'Data S'!U817,'Data S'!V817,"J",'Data S'!W817,'Data S'!X817,'Data S'!Y817,'Data S'!Z817,'Data S'!AA817,'Data S'!AB817,'Data S'!AC817)</f>
        <v xml:space="preserve">11111111112020   812000000000811NOM812                   PRENOM812                01012810  0J       000  0J       000  0J       000  0J       000         0002611201701012832                    </v>
      </c>
    </row>
    <row r="816" spans="1:1" x14ac:dyDescent="0.25">
      <c r="A816" s="18" t="str">
        <f>CONCATENATE('Data E'!C$5,'Data E'!C$7,'Data S'!B818,'Data S'!A818,'Data S'!C818,'Data S'!D818,'Data S'!E818,'Data S'!F818,'Data S'!G818,'Data S'!H818,'Data S'!I818,'Data S'!J818,"J",'Data S'!K818,'Data S'!L818,'Data S'!M818,'Data S'!N818,"J",'Data S'!O818,'Data S'!P818,'Data S'!Q818,'Data S'!R818,"J",'Data S'!S818,'Data S'!T818,'Data S'!U818,'Data S'!V818,"J",'Data S'!W818,'Data S'!X818,'Data S'!Y818,'Data S'!Z818,'Data S'!AA818,'Data S'!AB818,'Data S'!AC818)</f>
        <v xml:space="preserve">11111111112020   813000000000812NOM813                   PRENOM813                01012811  0J       000  0J       000  0J       000  0J       000         0002611201701012833                    </v>
      </c>
    </row>
    <row r="817" spans="1:1" x14ac:dyDescent="0.25">
      <c r="A817" s="18" t="str">
        <f>CONCATENATE('Data E'!C$5,'Data E'!C$7,'Data S'!B819,'Data S'!A819,'Data S'!C819,'Data S'!D819,'Data S'!E819,'Data S'!F819,'Data S'!G819,'Data S'!H819,'Data S'!I819,'Data S'!J819,"J",'Data S'!K819,'Data S'!L819,'Data S'!M819,'Data S'!N819,"J",'Data S'!O819,'Data S'!P819,'Data S'!Q819,'Data S'!R819,"J",'Data S'!S819,'Data S'!T819,'Data S'!U819,'Data S'!V819,"J",'Data S'!W819,'Data S'!X819,'Data S'!Y819,'Data S'!Z819,'Data S'!AA819,'Data S'!AB819,'Data S'!AC819)</f>
        <v xml:space="preserve">11111111112020   814000000000813NOM814                   PRENOM814                01012812  0J       000  0J       000  0J       000  0J       000         0002611201701012834                    </v>
      </c>
    </row>
    <row r="818" spans="1:1" x14ac:dyDescent="0.25">
      <c r="A818" s="18" t="str">
        <f>CONCATENATE('Data E'!C$5,'Data E'!C$7,'Data S'!B820,'Data S'!A820,'Data S'!C820,'Data S'!D820,'Data S'!E820,'Data S'!F820,'Data S'!G820,'Data S'!H820,'Data S'!I820,'Data S'!J820,"J",'Data S'!K820,'Data S'!L820,'Data S'!M820,'Data S'!N820,"J",'Data S'!O820,'Data S'!P820,'Data S'!Q820,'Data S'!R820,"J",'Data S'!S820,'Data S'!T820,'Data S'!U820,'Data S'!V820,"J",'Data S'!W820,'Data S'!X820,'Data S'!Y820,'Data S'!Z820,'Data S'!AA820,'Data S'!AB820,'Data S'!AC820)</f>
        <v xml:space="preserve">11111111112020   815000000000814NOM815                   PRENOM815                01012813  0J       000  0J       000  0J       000  0J       000         0002611201701012835                    </v>
      </c>
    </row>
    <row r="819" spans="1:1" x14ac:dyDescent="0.25">
      <c r="A819" s="18" t="str">
        <f>CONCATENATE('Data E'!C$5,'Data E'!C$7,'Data S'!B821,'Data S'!A821,'Data S'!C821,'Data S'!D821,'Data S'!E821,'Data S'!F821,'Data S'!G821,'Data S'!H821,'Data S'!I821,'Data S'!J821,"J",'Data S'!K821,'Data S'!L821,'Data S'!M821,'Data S'!N821,"J",'Data S'!O821,'Data S'!P821,'Data S'!Q821,'Data S'!R821,"J",'Data S'!S821,'Data S'!T821,'Data S'!U821,'Data S'!V821,"J",'Data S'!W821,'Data S'!X821,'Data S'!Y821,'Data S'!Z821,'Data S'!AA821,'Data S'!AB821,'Data S'!AC821)</f>
        <v xml:space="preserve">11111111112020   816000000000815NOM816                   PRENOM816                01012814  0J       000  0J       000  0J       000  0J       000         0002611201701012836                    </v>
      </c>
    </row>
    <row r="820" spans="1:1" x14ac:dyDescent="0.25">
      <c r="A820" s="18" t="str">
        <f>CONCATENATE('Data E'!C$5,'Data E'!C$7,'Data S'!B822,'Data S'!A822,'Data S'!C822,'Data S'!D822,'Data S'!E822,'Data S'!F822,'Data S'!G822,'Data S'!H822,'Data S'!I822,'Data S'!J822,"J",'Data S'!K822,'Data S'!L822,'Data S'!M822,'Data S'!N822,"J",'Data S'!O822,'Data S'!P822,'Data S'!Q822,'Data S'!R822,"J",'Data S'!S822,'Data S'!T822,'Data S'!U822,'Data S'!V822,"J",'Data S'!W822,'Data S'!X822,'Data S'!Y822,'Data S'!Z822,'Data S'!AA822,'Data S'!AB822,'Data S'!AC822)</f>
        <v xml:space="preserve">11111111112020   817000000000816NOM817                   PRENOM817                01012815  0J       000  0J       000  0J       000  0J       000         0002611201701012837                    </v>
      </c>
    </row>
    <row r="821" spans="1:1" x14ac:dyDescent="0.25">
      <c r="A821" s="18" t="str">
        <f>CONCATENATE('Data E'!C$5,'Data E'!C$7,'Data S'!B823,'Data S'!A823,'Data S'!C823,'Data S'!D823,'Data S'!E823,'Data S'!F823,'Data S'!G823,'Data S'!H823,'Data S'!I823,'Data S'!J823,"J",'Data S'!K823,'Data S'!L823,'Data S'!M823,'Data S'!N823,"J",'Data S'!O823,'Data S'!P823,'Data S'!Q823,'Data S'!R823,"J",'Data S'!S823,'Data S'!T823,'Data S'!U823,'Data S'!V823,"J",'Data S'!W823,'Data S'!X823,'Data S'!Y823,'Data S'!Z823,'Data S'!AA823,'Data S'!AB823,'Data S'!AC823)</f>
        <v xml:space="preserve">11111111112020   818000000000817NOM818                   PRENOM818                01012816  0J       000  0J       000  0J       000  0J       000         0002611201701012838                    </v>
      </c>
    </row>
    <row r="822" spans="1:1" x14ac:dyDescent="0.25">
      <c r="A822" s="18" t="str">
        <f>CONCATENATE('Data E'!C$5,'Data E'!C$7,'Data S'!B824,'Data S'!A824,'Data S'!C824,'Data S'!D824,'Data S'!E824,'Data S'!F824,'Data S'!G824,'Data S'!H824,'Data S'!I824,'Data S'!J824,"J",'Data S'!K824,'Data S'!L824,'Data S'!M824,'Data S'!N824,"J",'Data S'!O824,'Data S'!P824,'Data S'!Q824,'Data S'!R824,"J",'Data S'!S824,'Data S'!T824,'Data S'!U824,'Data S'!V824,"J",'Data S'!W824,'Data S'!X824,'Data S'!Y824,'Data S'!Z824,'Data S'!AA824,'Data S'!AB824,'Data S'!AC824)</f>
        <v xml:space="preserve">11111111112020   819000000000818NOM819                   PRENOM819                01012817  0J       000  0J       000  0J       000  0J       000         0002611201701012839                    </v>
      </c>
    </row>
    <row r="823" spans="1:1" x14ac:dyDescent="0.25">
      <c r="A823" s="18" t="str">
        <f>CONCATENATE('Data E'!C$5,'Data E'!C$7,'Data S'!B825,'Data S'!A825,'Data S'!C825,'Data S'!D825,'Data S'!E825,'Data S'!F825,'Data S'!G825,'Data S'!H825,'Data S'!I825,'Data S'!J825,"J",'Data S'!K825,'Data S'!L825,'Data S'!M825,'Data S'!N825,"J",'Data S'!O825,'Data S'!P825,'Data S'!Q825,'Data S'!R825,"J",'Data S'!S825,'Data S'!T825,'Data S'!U825,'Data S'!V825,"J",'Data S'!W825,'Data S'!X825,'Data S'!Y825,'Data S'!Z825,'Data S'!AA825,'Data S'!AB825,'Data S'!AC825)</f>
        <v xml:space="preserve">11111111112020   820000000000819NOM820                   PRENOM820                01012818  0J       000  0J       000  0J       000  0J       000         0002611201701012840                    </v>
      </c>
    </row>
    <row r="824" spans="1:1" x14ac:dyDescent="0.25">
      <c r="A824" s="18" t="str">
        <f>CONCATENATE('Data E'!C$5,'Data E'!C$7,'Data S'!B826,'Data S'!A826,'Data S'!C826,'Data S'!D826,'Data S'!E826,'Data S'!F826,'Data S'!G826,'Data S'!H826,'Data S'!I826,'Data S'!J826,"J",'Data S'!K826,'Data S'!L826,'Data S'!M826,'Data S'!N826,"J",'Data S'!O826,'Data S'!P826,'Data S'!Q826,'Data S'!R826,"J",'Data S'!S826,'Data S'!T826,'Data S'!U826,'Data S'!V826,"J",'Data S'!W826,'Data S'!X826,'Data S'!Y826,'Data S'!Z826,'Data S'!AA826,'Data S'!AB826,'Data S'!AC826)</f>
        <v xml:space="preserve">11111111112020   821000000000820NOM821                   PRENOM821                01012819  0J       000  0J       000  0J       000  0J       000         0002611201701012841                    </v>
      </c>
    </row>
    <row r="825" spans="1:1" x14ac:dyDescent="0.25">
      <c r="A825" s="18" t="str">
        <f>CONCATENATE('Data E'!C$5,'Data E'!C$7,'Data S'!B827,'Data S'!A827,'Data S'!C827,'Data S'!D827,'Data S'!E827,'Data S'!F827,'Data S'!G827,'Data S'!H827,'Data S'!I827,'Data S'!J827,"J",'Data S'!K827,'Data S'!L827,'Data S'!M827,'Data S'!N827,"J",'Data S'!O827,'Data S'!P827,'Data S'!Q827,'Data S'!R827,"J",'Data S'!S827,'Data S'!T827,'Data S'!U827,'Data S'!V827,"J",'Data S'!W827,'Data S'!X827,'Data S'!Y827,'Data S'!Z827,'Data S'!AA827,'Data S'!AB827,'Data S'!AC827)</f>
        <v xml:space="preserve">11111111112020   822000000000821NOM822                   PRENOM822                01012820  0J       000  0J       000  0J       000  0J       000         0002611201701012842                    </v>
      </c>
    </row>
    <row r="826" spans="1:1" x14ac:dyDescent="0.25">
      <c r="A826" s="18" t="str">
        <f>CONCATENATE('Data E'!C$5,'Data E'!C$7,'Data S'!B828,'Data S'!A828,'Data S'!C828,'Data S'!D828,'Data S'!E828,'Data S'!F828,'Data S'!G828,'Data S'!H828,'Data S'!I828,'Data S'!J828,"J",'Data S'!K828,'Data S'!L828,'Data S'!M828,'Data S'!N828,"J",'Data S'!O828,'Data S'!P828,'Data S'!Q828,'Data S'!R828,"J",'Data S'!S828,'Data S'!T828,'Data S'!U828,'Data S'!V828,"J",'Data S'!W828,'Data S'!X828,'Data S'!Y828,'Data S'!Z828,'Data S'!AA828,'Data S'!AB828,'Data S'!AC828)</f>
        <v xml:space="preserve">11111111112020   823000000000822NOM823                   PRENOM823                01012821  0J       000  0J       000  0J       000  0J       000         0002611201701012843                    </v>
      </c>
    </row>
    <row r="827" spans="1:1" x14ac:dyDescent="0.25">
      <c r="A827" s="18" t="str">
        <f>CONCATENATE('Data E'!C$5,'Data E'!C$7,'Data S'!B829,'Data S'!A829,'Data S'!C829,'Data S'!D829,'Data S'!E829,'Data S'!F829,'Data S'!G829,'Data S'!H829,'Data S'!I829,'Data S'!J829,"J",'Data S'!K829,'Data S'!L829,'Data S'!M829,'Data S'!N829,"J",'Data S'!O829,'Data S'!P829,'Data S'!Q829,'Data S'!R829,"J",'Data S'!S829,'Data S'!T829,'Data S'!U829,'Data S'!V829,"J",'Data S'!W829,'Data S'!X829,'Data S'!Y829,'Data S'!Z829,'Data S'!AA829,'Data S'!AB829,'Data S'!AC829)</f>
        <v xml:space="preserve">11111111112020   824000000000823NOM824                   PRENOM824                01012822  0J       000  0J       000  0J       000  0J       000         0002611201701012844                    </v>
      </c>
    </row>
    <row r="828" spans="1:1" x14ac:dyDescent="0.25">
      <c r="A828" s="18" t="str">
        <f>CONCATENATE('Data E'!C$5,'Data E'!C$7,'Data S'!B830,'Data S'!A830,'Data S'!C830,'Data S'!D830,'Data S'!E830,'Data S'!F830,'Data S'!G830,'Data S'!H830,'Data S'!I830,'Data S'!J830,"J",'Data S'!K830,'Data S'!L830,'Data S'!M830,'Data S'!N830,"J",'Data S'!O830,'Data S'!P830,'Data S'!Q830,'Data S'!R830,"J",'Data S'!S830,'Data S'!T830,'Data S'!U830,'Data S'!V830,"J",'Data S'!W830,'Data S'!X830,'Data S'!Y830,'Data S'!Z830,'Data S'!AA830,'Data S'!AB830,'Data S'!AC830)</f>
        <v xml:space="preserve">11111111112020   825000000000824NOM825                   PRENOM825                01012823  0J       000  0J       000  0J       000  0J       000         0002611201701012845                    </v>
      </c>
    </row>
    <row r="829" spans="1:1" x14ac:dyDescent="0.25">
      <c r="A829" s="18" t="str">
        <f>CONCATENATE('Data E'!C$5,'Data E'!C$7,'Data S'!B831,'Data S'!A831,'Data S'!C831,'Data S'!D831,'Data S'!E831,'Data S'!F831,'Data S'!G831,'Data S'!H831,'Data S'!I831,'Data S'!J831,"J",'Data S'!K831,'Data S'!L831,'Data S'!M831,'Data S'!N831,"J",'Data S'!O831,'Data S'!P831,'Data S'!Q831,'Data S'!R831,"J",'Data S'!S831,'Data S'!T831,'Data S'!U831,'Data S'!V831,"J",'Data S'!W831,'Data S'!X831,'Data S'!Y831,'Data S'!Z831,'Data S'!AA831,'Data S'!AB831,'Data S'!AC831)</f>
        <v xml:space="preserve">11111111112020   826000000000825NOM826                   PRENOM826                01012824  0J       000  0J       000  0J       000  0J       000         0002611201701012846                    </v>
      </c>
    </row>
    <row r="830" spans="1:1" x14ac:dyDescent="0.25">
      <c r="A830" s="18" t="str">
        <f>CONCATENATE('Data E'!C$5,'Data E'!C$7,'Data S'!B832,'Data S'!A832,'Data S'!C832,'Data S'!D832,'Data S'!E832,'Data S'!F832,'Data S'!G832,'Data S'!H832,'Data S'!I832,'Data S'!J832,"J",'Data S'!K832,'Data S'!L832,'Data S'!M832,'Data S'!N832,"J",'Data S'!O832,'Data S'!P832,'Data S'!Q832,'Data S'!R832,"J",'Data S'!S832,'Data S'!T832,'Data S'!U832,'Data S'!V832,"J",'Data S'!W832,'Data S'!X832,'Data S'!Y832,'Data S'!Z832,'Data S'!AA832,'Data S'!AB832,'Data S'!AC832)</f>
        <v xml:space="preserve">11111111112020   827000000000826NOM827                   PRENOM827                01012825  0J       000  0J       000  0J       000  0J       000         0002611201701012847                    </v>
      </c>
    </row>
    <row r="831" spans="1:1" x14ac:dyDescent="0.25">
      <c r="A831" s="18" t="str">
        <f>CONCATENATE('Data E'!C$5,'Data E'!C$7,'Data S'!B833,'Data S'!A833,'Data S'!C833,'Data S'!D833,'Data S'!E833,'Data S'!F833,'Data S'!G833,'Data S'!H833,'Data S'!I833,'Data S'!J833,"J",'Data S'!K833,'Data S'!L833,'Data S'!M833,'Data S'!N833,"J",'Data S'!O833,'Data S'!P833,'Data S'!Q833,'Data S'!R833,"J",'Data S'!S833,'Data S'!T833,'Data S'!U833,'Data S'!V833,"J",'Data S'!W833,'Data S'!X833,'Data S'!Y833,'Data S'!Z833,'Data S'!AA833,'Data S'!AB833,'Data S'!AC833)</f>
        <v xml:space="preserve">11111111112020   828000000000827NOM828                   PRENOM828                01012826  0J       000  0J       000  0J       000  0J       000         0002611201701012848                    </v>
      </c>
    </row>
    <row r="832" spans="1:1" x14ac:dyDescent="0.25">
      <c r="A832" s="18" t="str">
        <f>CONCATENATE('Data E'!C$5,'Data E'!C$7,'Data S'!B834,'Data S'!A834,'Data S'!C834,'Data S'!D834,'Data S'!E834,'Data S'!F834,'Data S'!G834,'Data S'!H834,'Data S'!I834,'Data S'!J834,"J",'Data S'!K834,'Data S'!L834,'Data S'!M834,'Data S'!N834,"J",'Data S'!O834,'Data S'!P834,'Data S'!Q834,'Data S'!R834,"J",'Data S'!S834,'Data S'!T834,'Data S'!U834,'Data S'!V834,"J",'Data S'!W834,'Data S'!X834,'Data S'!Y834,'Data S'!Z834,'Data S'!AA834,'Data S'!AB834,'Data S'!AC834)</f>
        <v xml:space="preserve">11111111112020   829000000000828NOM829                   PRENOM829                01012827  0J       000  0J       000  0J       000  0J       000         0002611201701012849                    </v>
      </c>
    </row>
    <row r="833" spans="1:1" x14ac:dyDescent="0.25">
      <c r="A833" s="18" t="str">
        <f>CONCATENATE('Data E'!C$5,'Data E'!C$7,'Data S'!B835,'Data S'!A835,'Data S'!C835,'Data S'!D835,'Data S'!E835,'Data S'!F835,'Data S'!G835,'Data S'!H835,'Data S'!I835,'Data S'!J835,"J",'Data S'!K835,'Data S'!L835,'Data S'!M835,'Data S'!N835,"J",'Data S'!O835,'Data S'!P835,'Data S'!Q835,'Data S'!R835,"J",'Data S'!S835,'Data S'!T835,'Data S'!U835,'Data S'!V835,"J",'Data S'!W835,'Data S'!X835,'Data S'!Y835,'Data S'!Z835,'Data S'!AA835,'Data S'!AB835,'Data S'!AC835)</f>
        <v xml:space="preserve">11111111112020   830000000000829NOM830                   PRENOM830                01012828  0J       000  0J       000  0J       000  0J       000         0002611201701012850                    </v>
      </c>
    </row>
    <row r="834" spans="1:1" x14ac:dyDescent="0.25">
      <c r="A834" s="18" t="str">
        <f>CONCATENATE('Data E'!C$5,'Data E'!C$7,'Data S'!B836,'Data S'!A836,'Data S'!C836,'Data S'!D836,'Data S'!E836,'Data S'!F836,'Data S'!G836,'Data S'!H836,'Data S'!I836,'Data S'!J836,"J",'Data S'!K836,'Data S'!L836,'Data S'!M836,'Data S'!N836,"J",'Data S'!O836,'Data S'!P836,'Data S'!Q836,'Data S'!R836,"J",'Data S'!S836,'Data S'!T836,'Data S'!U836,'Data S'!V836,"J",'Data S'!W836,'Data S'!X836,'Data S'!Y836,'Data S'!Z836,'Data S'!AA836,'Data S'!AB836,'Data S'!AC836)</f>
        <v xml:space="preserve">11111111112020   831000000000830NOM831                   PRENOM831                01012829  0J       000  0J       000  0J       000  0J       000         0002611201701012851                    </v>
      </c>
    </row>
    <row r="835" spans="1:1" x14ac:dyDescent="0.25">
      <c r="A835" s="18" t="str">
        <f>CONCATENATE('Data E'!C$5,'Data E'!C$7,'Data S'!B837,'Data S'!A837,'Data S'!C837,'Data S'!D837,'Data S'!E837,'Data S'!F837,'Data S'!G837,'Data S'!H837,'Data S'!I837,'Data S'!J837,"J",'Data S'!K837,'Data S'!L837,'Data S'!M837,'Data S'!N837,"J",'Data S'!O837,'Data S'!P837,'Data S'!Q837,'Data S'!R837,"J",'Data S'!S837,'Data S'!T837,'Data S'!U837,'Data S'!V837,"J",'Data S'!W837,'Data S'!X837,'Data S'!Y837,'Data S'!Z837,'Data S'!AA837,'Data S'!AB837,'Data S'!AC837)</f>
        <v xml:space="preserve">11111111112020   832000000000831NOM832                   PRENOM832                01012830  0J       000  0J       000  0J       000  0J       000         0002611201701012852                    </v>
      </c>
    </row>
    <row r="836" spans="1:1" x14ac:dyDescent="0.25">
      <c r="A836" s="18" t="str">
        <f>CONCATENATE('Data E'!C$5,'Data E'!C$7,'Data S'!B838,'Data S'!A838,'Data S'!C838,'Data S'!D838,'Data S'!E838,'Data S'!F838,'Data S'!G838,'Data S'!H838,'Data S'!I838,'Data S'!J838,"J",'Data S'!K838,'Data S'!L838,'Data S'!M838,'Data S'!N838,"J",'Data S'!O838,'Data S'!P838,'Data S'!Q838,'Data S'!R838,"J",'Data S'!S838,'Data S'!T838,'Data S'!U838,'Data S'!V838,"J",'Data S'!W838,'Data S'!X838,'Data S'!Y838,'Data S'!Z838,'Data S'!AA838,'Data S'!AB838,'Data S'!AC838)</f>
        <v xml:space="preserve">11111111112020   833000000000832NOM833                   PRENOM833                01012831  0J       000  0J       000  0J       000  0J       000         0002611201701012853                    </v>
      </c>
    </row>
    <row r="837" spans="1:1" x14ac:dyDescent="0.25">
      <c r="A837" s="18" t="str">
        <f>CONCATENATE('Data E'!C$5,'Data E'!C$7,'Data S'!B839,'Data S'!A839,'Data S'!C839,'Data S'!D839,'Data S'!E839,'Data S'!F839,'Data S'!G839,'Data S'!H839,'Data S'!I839,'Data S'!J839,"J",'Data S'!K839,'Data S'!L839,'Data S'!M839,'Data S'!N839,"J",'Data S'!O839,'Data S'!P839,'Data S'!Q839,'Data S'!R839,"J",'Data S'!S839,'Data S'!T839,'Data S'!U839,'Data S'!V839,"J",'Data S'!W839,'Data S'!X839,'Data S'!Y839,'Data S'!Z839,'Data S'!AA839,'Data S'!AB839,'Data S'!AC839)</f>
        <v xml:space="preserve">11111111112020   834000000000833NOM834                   PRENOM834                01012832  0J       000  0J       000  0J       000  0J       000         0002611201701012854                    </v>
      </c>
    </row>
    <row r="838" spans="1:1" x14ac:dyDescent="0.25">
      <c r="A838" s="18" t="str">
        <f>CONCATENATE('Data E'!C$5,'Data E'!C$7,'Data S'!B840,'Data S'!A840,'Data S'!C840,'Data S'!D840,'Data S'!E840,'Data S'!F840,'Data S'!G840,'Data S'!H840,'Data S'!I840,'Data S'!J840,"J",'Data S'!K840,'Data S'!L840,'Data S'!M840,'Data S'!N840,"J",'Data S'!O840,'Data S'!P840,'Data S'!Q840,'Data S'!R840,"J",'Data S'!S840,'Data S'!T840,'Data S'!U840,'Data S'!V840,"J",'Data S'!W840,'Data S'!X840,'Data S'!Y840,'Data S'!Z840,'Data S'!AA840,'Data S'!AB840,'Data S'!AC840)</f>
        <v xml:space="preserve">11111111112020   835000000000834NOM835                   PRENOM835                01012833  0J       000  0J       000  0J       000  0J       000         0002611201701012855                    </v>
      </c>
    </row>
    <row r="839" spans="1:1" x14ac:dyDescent="0.25">
      <c r="A839" s="18" t="str">
        <f>CONCATENATE('Data E'!C$5,'Data E'!C$7,'Data S'!B841,'Data S'!A841,'Data S'!C841,'Data S'!D841,'Data S'!E841,'Data S'!F841,'Data S'!G841,'Data S'!H841,'Data S'!I841,'Data S'!J841,"J",'Data S'!K841,'Data S'!L841,'Data S'!M841,'Data S'!N841,"J",'Data S'!O841,'Data S'!P841,'Data S'!Q841,'Data S'!R841,"J",'Data S'!S841,'Data S'!T841,'Data S'!U841,'Data S'!V841,"J",'Data S'!W841,'Data S'!X841,'Data S'!Y841,'Data S'!Z841,'Data S'!AA841,'Data S'!AB841,'Data S'!AC841)</f>
        <v xml:space="preserve">11111111112020   836000000000835NOM836                   PRENOM836                01012834  0J       000  0J       000  0J       000  0J       000         0002611201701012856                    </v>
      </c>
    </row>
    <row r="840" spans="1:1" x14ac:dyDescent="0.25">
      <c r="A840" s="18" t="str">
        <f>CONCATENATE('Data E'!C$5,'Data E'!C$7,'Data S'!B842,'Data S'!A842,'Data S'!C842,'Data S'!D842,'Data S'!E842,'Data S'!F842,'Data S'!G842,'Data S'!H842,'Data S'!I842,'Data S'!J842,"J",'Data S'!K842,'Data S'!L842,'Data S'!M842,'Data S'!N842,"J",'Data S'!O842,'Data S'!P842,'Data S'!Q842,'Data S'!R842,"J",'Data S'!S842,'Data S'!T842,'Data S'!U842,'Data S'!V842,"J",'Data S'!W842,'Data S'!X842,'Data S'!Y842,'Data S'!Z842,'Data S'!AA842,'Data S'!AB842,'Data S'!AC842)</f>
        <v xml:space="preserve">11111111112020   837000000000836NOM837                   PRENOM837                01012835  0J       000  0J       000  0J       000  0J       000         0002611201701012857                    </v>
      </c>
    </row>
    <row r="841" spans="1:1" x14ac:dyDescent="0.25">
      <c r="A841" s="18" t="str">
        <f>CONCATENATE('Data E'!C$5,'Data E'!C$7,'Data S'!B843,'Data S'!A843,'Data S'!C843,'Data S'!D843,'Data S'!E843,'Data S'!F843,'Data S'!G843,'Data S'!H843,'Data S'!I843,'Data S'!J843,"J",'Data S'!K843,'Data S'!L843,'Data S'!M843,'Data S'!N843,"J",'Data S'!O843,'Data S'!P843,'Data S'!Q843,'Data S'!R843,"J",'Data S'!S843,'Data S'!T843,'Data S'!U843,'Data S'!V843,"J",'Data S'!W843,'Data S'!X843,'Data S'!Y843,'Data S'!Z843,'Data S'!AA843,'Data S'!AB843,'Data S'!AC843)</f>
        <v xml:space="preserve">11111111112020   838000000000837NOM838                   PRENOM838                01012836  0J       000  0J       000  0J       000  0J       000         0002611201701012858                    </v>
      </c>
    </row>
    <row r="842" spans="1:1" x14ac:dyDescent="0.25">
      <c r="A842" s="18" t="str">
        <f>CONCATENATE('Data E'!C$5,'Data E'!C$7,'Data S'!B844,'Data S'!A844,'Data S'!C844,'Data S'!D844,'Data S'!E844,'Data S'!F844,'Data S'!G844,'Data S'!H844,'Data S'!I844,'Data S'!J844,"J",'Data S'!K844,'Data S'!L844,'Data S'!M844,'Data S'!N844,"J",'Data S'!O844,'Data S'!P844,'Data S'!Q844,'Data S'!R844,"J",'Data S'!S844,'Data S'!T844,'Data S'!U844,'Data S'!V844,"J",'Data S'!W844,'Data S'!X844,'Data S'!Y844,'Data S'!Z844,'Data S'!AA844,'Data S'!AB844,'Data S'!AC844)</f>
        <v xml:space="preserve">11111111112020   839000000000838NOM839                   PRENOM839                01012837  0J       000  0J       000  0J       000  0J       000         0002611201701012859                    </v>
      </c>
    </row>
    <row r="843" spans="1:1" x14ac:dyDescent="0.25">
      <c r="A843" s="18" t="str">
        <f>CONCATENATE('Data E'!C$5,'Data E'!C$7,'Data S'!B845,'Data S'!A845,'Data S'!C845,'Data S'!D845,'Data S'!E845,'Data S'!F845,'Data S'!G845,'Data S'!H845,'Data S'!I845,'Data S'!J845,"J",'Data S'!K845,'Data S'!L845,'Data S'!M845,'Data S'!N845,"J",'Data S'!O845,'Data S'!P845,'Data S'!Q845,'Data S'!R845,"J",'Data S'!S845,'Data S'!T845,'Data S'!U845,'Data S'!V845,"J",'Data S'!W845,'Data S'!X845,'Data S'!Y845,'Data S'!Z845,'Data S'!AA845,'Data S'!AB845,'Data S'!AC845)</f>
        <v xml:space="preserve">11111111112020   840000000000839NOM840                   PRENOM840                01012838  0J       000  0J       000  0J       000  0J       000         0002611201701012860                    </v>
      </c>
    </row>
    <row r="844" spans="1:1" x14ac:dyDescent="0.25">
      <c r="A844" s="18" t="str">
        <f>CONCATENATE('Data E'!C$5,'Data E'!C$7,'Data S'!B846,'Data S'!A846,'Data S'!C846,'Data S'!D846,'Data S'!E846,'Data S'!F846,'Data S'!G846,'Data S'!H846,'Data S'!I846,'Data S'!J846,"J",'Data S'!K846,'Data S'!L846,'Data S'!M846,'Data S'!N846,"J",'Data S'!O846,'Data S'!P846,'Data S'!Q846,'Data S'!R846,"J",'Data S'!S846,'Data S'!T846,'Data S'!U846,'Data S'!V846,"J",'Data S'!W846,'Data S'!X846,'Data S'!Y846,'Data S'!Z846,'Data S'!AA846,'Data S'!AB846,'Data S'!AC846)</f>
        <v xml:space="preserve">11111111112020   841000000000840NOM841                   PRENOM841                01012839  0J       000  0J       000  0J       000  0J       000         0002611201701012861                    </v>
      </c>
    </row>
    <row r="845" spans="1:1" x14ac:dyDescent="0.25">
      <c r="A845" s="18" t="str">
        <f>CONCATENATE('Data E'!C$5,'Data E'!C$7,'Data S'!B847,'Data S'!A847,'Data S'!C847,'Data S'!D847,'Data S'!E847,'Data S'!F847,'Data S'!G847,'Data S'!H847,'Data S'!I847,'Data S'!J847,"J",'Data S'!K847,'Data S'!L847,'Data S'!M847,'Data S'!N847,"J",'Data S'!O847,'Data S'!P847,'Data S'!Q847,'Data S'!R847,"J",'Data S'!S847,'Data S'!T847,'Data S'!U847,'Data S'!V847,"J",'Data S'!W847,'Data S'!X847,'Data S'!Y847,'Data S'!Z847,'Data S'!AA847,'Data S'!AB847,'Data S'!AC847)</f>
        <v xml:space="preserve">11111111112020   842000000000841NOM842                   PRENOM842                01012840  0J       000  0J       000  0J       000  0J       000         0002611201701012862                    </v>
      </c>
    </row>
    <row r="846" spans="1:1" x14ac:dyDescent="0.25">
      <c r="A846" s="18" t="str">
        <f>CONCATENATE('Data E'!C$5,'Data E'!C$7,'Data S'!B848,'Data S'!A848,'Data S'!C848,'Data S'!D848,'Data S'!E848,'Data S'!F848,'Data S'!G848,'Data S'!H848,'Data S'!I848,'Data S'!J848,"J",'Data S'!K848,'Data S'!L848,'Data S'!M848,'Data S'!N848,"J",'Data S'!O848,'Data S'!P848,'Data S'!Q848,'Data S'!R848,"J",'Data S'!S848,'Data S'!T848,'Data S'!U848,'Data S'!V848,"J",'Data S'!W848,'Data S'!X848,'Data S'!Y848,'Data S'!Z848,'Data S'!AA848,'Data S'!AB848,'Data S'!AC848)</f>
        <v xml:space="preserve">11111111112020   843000000000842NOM843                   PRENOM843                01012841  0J       000  0J       000  0J       000  0J       000         0002611201701012863                    </v>
      </c>
    </row>
    <row r="847" spans="1:1" x14ac:dyDescent="0.25">
      <c r="A847" s="18" t="str">
        <f>CONCATENATE('Data E'!C$5,'Data E'!C$7,'Data S'!B849,'Data S'!A849,'Data S'!C849,'Data S'!D849,'Data S'!E849,'Data S'!F849,'Data S'!G849,'Data S'!H849,'Data S'!I849,'Data S'!J849,"J",'Data S'!K849,'Data S'!L849,'Data S'!M849,'Data S'!N849,"J",'Data S'!O849,'Data S'!P849,'Data S'!Q849,'Data S'!R849,"J",'Data S'!S849,'Data S'!T849,'Data S'!U849,'Data S'!V849,"J",'Data S'!W849,'Data S'!X849,'Data S'!Y849,'Data S'!Z849,'Data S'!AA849,'Data S'!AB849,'Data S'!AC849)</f>
        <v xml:space="preserve">11111111112020   844000000000843NOM844                   PRENOM844                01012842  0J       000  0J       000  0J       000  0J       000         0002611201701012864                    </v>
      </c>
    </row>
    <row r="848" spans="1:1" x14ac:dyDescent="0.25">
      <c r="A848" s="18" t="str">
        <f>CONCATENATE('Data E'!C$5,'Data E'!C$7,'Data S'!B850,'Data S'!A850,'Data S'!C850,'Data S'!D850,'Data S'!E850,'Data S'!F850,'Data S'!G850,'Data S'!H850,'Data S'!I850,'Data S'!J850,"J",'Data S'!K850,'Data S'!L850,'Data S'!M850,'Data S'!N850,"J",'Data S'!O850,'Data S'!P850,'Data S'!Q850,'Data S'!R850,"J",'Data S'!S850,'Data S'!T850,'Data S'!U850,'Data S'!V850,"J",'Data S'!W850,'Data S'!X850,'Data S'!Y850,'Data S'!Z850,'Data S'!AA850,'Data S'!AB850,'Data S'!AC850)</f>
        <v xml:space="preserve">11111111112020   845000000000844NOM845                   PRENOM845                01012843  0J       000  0J       000  0J       000  0J       000         0002611201701012865                    </v>
      </c>
    </row>
    <row r="849" spans="1:1" x14ac:dyDescent="0.25">
      <c r="A849" s="18" t="str">
        <f>CONCATENATE('Data E'!C$5,'Data E'!C$7,'Data S'!B851,'Data S'!A851,'Data S'!C851,'Data S'!D851,'Data S'!E851,'Data S'!F851,'Data S'!G851,'Data S'!H851,'Data S'!I851,'Data S'!J851,"J",'Data S'!K851,'Data S'!L851,'Data S'!M851,'Data S'!N851,"J",'Data S'!O851,'Data S'!P851,'Data S'!Q851,'Data S'!R851,"J",'Data S'!S851,'Data S'!T851,'Data S'!U851,'Data S'!V851,"J",'Data S'!W851,'Data S'!X851,'Data S'!Y851,'Data S'!Z851,'Data S'!AA851,'Data S'!AB851,'Data S'!AC851)</f>
        <v xml:space="preserve">11111111112020   846000000000845NOM846                   PRENOM846                01012844  0J       000  0J       000  0J       000  0J       000         0002611201701012866                    </v>
      </c>
    </row>
    <row r="850" spans="1:1" x14ac:dyDescent="0.25">
      <c r="A850" s="18" t="str">
        <f>CONCATENATE('Data E'!C$5,'Data E'!C$7,'Data S'!B852,'Data S'!A852,'Data S'!C852,'Data S'!D852,'Data S'!E852,'Data S'!F852,'Data S'!G852,'Data S'!H852,'Data S'!I852,'Data S'!J852,"J",'Data S'!K852,'Data S'!L852,'Data S'!M852,'Data S'!N852,"J",'Data S'!O852,'Data S'!P852,'Data S'!Q852,'Data S'!R852,"J",'Data S'!S852,'Data S'!T852,'Data S'!U852,'Data S'!V852,"J",'Data S'!W852,'Data S'!X852,'Data S'!Y852,'Data S'!Z852,'Data S'!AA852,'Data S'!AB852,'Data S'!AC852)</f>
        <v xml:space="preserve">11111111112020   847000000000846NOM847                   PRENOM847                01012845  0J       000  0J       000  0J       000  0J       000         0002611201701012867                    </v>
      </c>
    </row>
    <row r="851" spans="1:1" x14ac:dyDescent="0.25">
      <c r="A851" s="18" t="str">
        <f>CONCATENATE('Data E'!C$5,'Data E'!C$7,'Data S'!B853,'Data S'!A853,'Data S'!C853,'Data S'!D853,'Data S'!E853,'Data S'!F853,'Data S'!G853,'Data S'!H853,'Data S'!I853,'Data S'!J853,"J",'Data S'!K853,'Data S'!L853,'Data S'!M853,'Data S'!N853,"J",'Data S'!O853,'Data S'!P853,'Data S'!Q853,'Data S'!R853,"J",'Data S'!S853,'Data S'!T853,'Data S'!U853,'Data S'!V853,"J",'Data S'!W853,'Data S'!X853,'Data S'!Y853,'Data S'!Z853,'Data S'!AA853,'Data S'!AB853,'Data S'!AC853)</f>
        <v xml:space="preserve">11111111112020   848000000000847NOM848                   PRENOM848                01012846  0J       000  0J       000  0J       000  0J       000         0002611201701012868                    </v>
      </c>
    </row>
    <row r="852" spans="1:1" x14ac:dyDescent="0.25">
      <c r="A852" s="18" t="str">
        <f>CONCATENATE('Data E'!C$5,'Data E'!C$7,'Data S'!B854,'Data S'!A854,'Data S'!C854,'Data S'!D854,'Data S'!E854,'Data S'!F854,'Data S'!G854,'Data S'!H854,'Data S'!I854,'Data S'!J854,"J",'Data S'!K854,'Data S'!L854,'Data S'!M854,'Data S'!N854,"J",'Data S'!O854,'Data S'!P854,'Data S'!Q854,'Data S'!R854,"J",'Data S'!S854,'Data S'!T854,'Data S'!U854,'Data S'!V854,"J",'Data S'!W854,'Data S'!X854,'Data S'!Y854,'Data S'!Z854,'Data S'!AA854,'Data S'!AB854,'Data S'!AC854)</f>
        <v xml:space="preserve">11111111112020   849000000000848NOM849                   PRENOM849                01012847  0J       000  0J       000  0J       000  0J       000         0002611201701012869                    </v>
      </c>
    </row>
    <row r="853" spans="1:1" x14ac:dyDescent="0.25">
      <c r="A853" s="18" t="str">
        <f>CONCATENATE('Data E'!C$5,'Data E'!C$7,'Data S'!B855,'Data S'!A855,'Data S'!C855,'Data S'!D855,'Data S'!E855,'Data S'!F855,'Data S'!G855,'Data S'!H855,'Data S'!I855,'Data S'!J855,"J",'Data S'!K855,'Data S'!L855,'Data S'!M855,'Data S'!N855,"J",'Data S'!O855,'Data S'!P855,'Data S'!Q855,'Data S'!R855,"J",'Data S'!S855,'Data S'!T855,'Data S'!U855,'Data S'!V855,"J",'Data S'!W855,'Data S'!X855,'Data S'!Y855,'Data S'!Z855,'Data S'!AA855,'Data S'!AB855,'Data S'!AC855)</f>
        <v xml:space="preserve">11111111112020   850000000000849NOM850                   PRENOM850                01012848  0J       000  0J       000  0J       000  0J       000         0002611201701012870                    </v>
      </c>
    </row>
    <row r="854" spans="1:1" x14ac:dyDescent="0.25">
      <c r="A854" s="18" t="str">
        <f>CONCATENATE('Data E'!C$5,'Data E'!C$7,'Data S'!B856,'Data S'!A856,'Data S'!C856,'Data S'!D856,'Data S'!E856,'Data S'!F856,'Data S'!G856,'Data S'!H856,'Data S'!I856,'Data S'!J856,"J",'Data S'!K856,'Data S'!L856,'Data S'!M856,'Data S'!N856,"J",'Data S'!O856,'Data S'!P856,'Data S'!Q856,'Data S'!R856,"J",'Data S'!S856,'Data S'!T856,'Data S'!U856,'Data S'!V856,"J",'Data S'!W856,'Data S'!X856,'Data S'!Y856,'Data S'!Z856,'Data S'!AA856,'Data S'!AB856,'Data S'!AC856)</f>
        <v xml:space="preserve">11111111112020   851000000000850NOM851                   PRENOM851                01012849  0J       000  0J       000  0J       000  0J       000         0002611201701012871                    </v>
      </c>
    </row>
    <row r="855" spans="1:1" x14ac:dyDescent="0.25">
      <c r="A855" s="18" t="str">
        <f>CONCATENATE('Data E'!C$5,'Data E'!C$7,'Data S'!B857,'Data S'!A857,'Data S'!C857,'Data S'!D857,'Data S'!E857,'Data S'!F857,'Data S'!G857,'Data S'!H857,'Data S'!I857,'Data S'!J857,"J",'Data S'!K857,'Data S'!L857,'Data S'!M857,'Data S'!N857,"J",'Data S'!O857,'Data S'!P857,'Data S'!Q857,'Data S'!R857,"J",'Data S'!S857,'Data S'!T857,'Data S'!U857,'Data S'!V857,"J",'Data S'!W857,'Data S'!X857,'Data S'!Y857,'Data S'!Z857,'Data S'!AA857,'Data S'!AB857,'Data S'!AC857)</f>
        <v xml:space="preserve">11111111112020   852000000000851NOM852                   PRENOM852                01012850  0J       000  0J       000  0J       000  0J       000         0002611201701012872                    </v>
      </c>
    </row>
    <row r="856" spans="1:1" x14ac:dyDescent="0.25">
      <c r="A856" s="18" t="str">
        <f>CONCATENATE('Data E'!C$5,'Data E'!C$7,'Data S'!B858,'Data S'!A858,'Data S'!C858,'Data S'!D858,'Data S'!E858,'Data S'!F858,'Data S'!G858,'Data S'!H858,'Data S'!I858,'Data S'!J858,"J",'Data S'!K858,'Data S'!L858,'Data S'!M858,'Data S'!N858,"J",'Data S'!O858,'Data S'!P858,'Data S'!Q858,'Data S'!R858,"J",'Data S'!S858,'Data S'!T858,'Data S'!U858,'Data S'!V858,"J",'Data S'!W858,'Data S'!X858,'Data S'!Y858,'Data S'!Z858,'Data S'!AA858,'Data S'!AB858,'Data S'!AC858)</f>
        <v xml:space="preserve">11111111112020   853000000000852NOM853                   PRENOM853                01012851  0J       000  0J       000  0J       000  0J       000         0002611201701012873                    </v>
      </c>
    </row>
    <row r="857" spans="1:1" x14ac:dyDescent="0.25">
      <c r="A857" s="18" t="str">
        <f>CONCATENATE('Data E'!C$5,'Data E'!C$7,'Data S'!B859,'Data S'!A859,'Data S'!C859,'Data S'!D859,'Data S'!E859,'Data S'!F859,'Data S'!G859,'Data S'!H859,'Data S'!I859,'Data S'!J859,"J",'Data S'!K859,'Data S'!L859,'Data S'!M859,'Data S'!N859,"J",'Data S'!O859,'Data S'!P859,'Data S'!Q859,'Data S'!R859,"J",'Data S'!S859,'Data S'!T859,'Data S'!U859,'Data S'!V859,"J",'Data S'!W859,'Data S'!X859,'Data S'!Y859,'Data S'!Z859,'Data S'!AA859,'Data S'!AB859,'Data S'!AC859)</f>
        <v xml:space="preserve">11111111112020   854000000000853NOM854                   PRENOM854                01012852  0J       000  0J       000  0J       000  0J       000         0002611201701012874                    </v>
      </c>
    </row>
    <row r="858" spans="1:1" x14ac:dyDescent="0.25">
      <c r="A858" s="18" t="str">
        <f>CONCATENATE('Data E'!C$5,'Data E'!C$7,'Data S'!B860,'Data S'!A860,'Data S'!C860,'Data S'!D860,'Data S'!E860,'Data S'!F860,'Data S'!G860,'Data S'!H860,'Data S'!I860,'Data S'!J860,"J",'Data S'!K860,'Data S'!L860,'Data S'!M860,'Data S'!N860,"J",'Data S'!O860,'Data S'!P860,'Data S'!Q860,'Data S'!R860,"J",'Data S'!S860,'Data S'!T860,'Data S'!U860,'Data S'!V860,"J",'Data S'!W860,'Data S'!X860,'Data S'!Y860,'Data S'!Z860,'Data S'!AA860,'Data S'!AB860,'Data S'!AC860)</f>
        <v xml:space="preserve">11111111112020   855000000000854NOM855                   PRENOM855                01012853  0J       000  0J       000  0J       000  0J       000         0002611201701012875                    </v>
      </c>
    </row>
    <row r="859" spans="1:1" x14ac:dyDescent="0.25">
      <c r="A859" s="18" t="str">
        <f>CONCATENATE('Data E'!C$5,'Data E'!C$7,'Data S'!B861,'Data S'!A861,'Data S'!C861,'Data S'!D861,'Data S'!E861,'Data S'!F861,'Data S'!G861,'Data S'!H861,'Data S'!I861,'Data S'!J861,"J",'Data S'!K861,'Data S'!L861,'Data S'!M861,'Data S'!N861,"J",'Data S'!O861,'Data S'!P861,'Data S'!Q861,'Data S'!R861,"J",'Data S'!S861,'Data S'!T861,'Data S'!U861,'Data S'!V861,"J",'Data S'!W861,'Data S'!X861,'Data S'!Y861,'Data S'!Z861,'Data S'!AA861,'Data S'!AB861,'Data S'!AC861)</f>
        <v xml:space="preserve">11111111112020   856000000000855NOM856                   PRENOM856                01012854  0J       000  0J       000  0J       000  0J       000         0002611201701012876                    </v>
      </c>
    </row>
    <row r="860" spans="1:1" x14ac:dyDescent="0.25">
      <c r="A860" s="18" t="str">
        <f>CONCATENATE('Data E'!C$5,'Data E'!C$7,'Data S'!B862,'Data S'!A862,'Data S'!C862,'Data S'!D862,'Data S'!E862,'Data S'!F862,'Data S'!G862,'Data S'!H862,'Data S'!I862,'Data S'!J862,"J",'Data S'!K862,'Data S'!L862,'Data S'!M862,'Data S'!N862,"J",'Data S'!O862,'Data S'!P862,'Data S'!Q862,'Data S'!R862,"J",'Data S'!S862,'Data S'!T862,'Data S'!U862,'Data S'!V862,"J",'Data S'!W862,'Data S'!X862,'Data S'!Y862,'Data S'!Z862,'Data S'!AA862,'Data S'!AB862,'Data S'!AC862)</f>
        <v xml:space="preserve">11111111112020   857000000000856NOM857                   PRENOM857                01012855  0J       000  0J       000  0J       000  0J       000         0002611201701012877                    </v>
      </c>
    </row>
    <row r="861" spans="1:1" x14ac:dyDescent="0.25">
      <c r="A861" s="18" t="str">
        <f>CONCATENATE('Data E'!C$5,'Data E'!C$7,'Data S'!B863,'Data S'!A863,'Data S'!C863,'Data S'!D863,'Data S'!E863,'Data S'!F863,'Data S'!G863,'Data S'!H863,'Data S'!I863,'Data S'!J863,"J",'Data S'!K863,'Data S'!L863,'Data S'!M863,'Data S'!N863,"J",'Data S'!O863,'Data S'!P863,'Data S'!Q863,'Data S'!R863,"J",'Data S'!S863,'Data S'!T863,'Data S'!U863,'Data S'!V863,"J",'Data S'!W863,'Data S'!X863,'Data S'!Y863,'Data S'!Z863,'Data S'!AA863,'Data S'!AB863,'Data S'!AC863)</f>
        <v xml:space="preserve">11111111112020   858000000000857NOM858                   PRENOM858                01012856  0J       000  0J       000  0J       000  0J       000         0002611201701012878                    </v>
      </c>
    </row>
    <row r="862" spans="1:1" x14ac:dyDescent="0.25">
      <c r="A862" s="18" t="str">
        <f>CONCATENATE('Data E'!C$5,'Data E'!C$7,'Data S'!B864,'Data S'!A864,'Data S'!C864,'Data S'!D864,'Data S'!E864,'Data S'!F864,'Data S'!G864,'Data S'!H864,'Data S'!I864,'Data S'!J864,"J",'Data S'!K864,'Data S'!L864,'Data S'!M864,'Data S'!N864,"J",'Data S'!O864,'Data S'!P864,'Data S'!Q864,'Data S'!R864,"J",'Data S'!S864,'Data S'!T864,'Data S'!U864,'Data S'!V864,"J",'Data S'!W864,'Data S'!X864,'Data S'!Y864,'Data S'!Z864,'Data S'!AA864,'Data S'!AB864,'Data S'!AC864)</f>
        <v xml:space="preserve">11111111112020   859000000000858NOM859                   PRENOM859                01012857  0J       000  0J       000  0J       000  0J       000         0002611201701012879                    </v>
      </c>
    </row>
    <row r="863" spans="1:1" x14ac:dyDescent="0.25">
      <c r="A863" s="18" t="str">
        <f>CONCATENATE('Data E'!C$5,'Data E'!C$7,'Data S'!B865,'Data S'!A865,'Data S'!C865,'Data S'!D865,'Data S'!E865,'Data S'!F865,'Data S'!G865,'Data S'!H865,'Data S'!I865,'Data S'!J865,"J",'Data S'!K865,'Data S'!L865,'Data S'!M865,'Data S'!N865,"J",'Data S'!O865,'Data S'!P865,'Data S'!Q865,'Data S'!R865,"J",'Data S'!S865,'Data S'!T865,'Data S'!U865,'Data S'!V865,"J",'Data S'!W865,'Data S'!X865,'Data S'!Y865,'Data S'!Z865,'Data S'!AA865,'Data S'!AB865,'Data S'!AC865)</f>
        <v xml:space="preserve">11111111112020   860000000000859NOM860                   PRENOM860                01012858  0J       000  0J       000  0J       000  0J       000         0002611201701012880                    </v>
      </c>
    </row>
    <row r="864" spans="1:1" x14ac:dyDescent="0.25">
      <c r="A864" s="18" t="str">
        <f>CONCATENATE('Data E'!C$5,'Data E'!C$7,'Data S'!B866,'Data S'!A866,'Data S'!C866,'Data S'!D866,'Data S'!E866,'Data S'!F866,'Data S'!G866,'Data S'!H866,'Data S'!I866,'Data S'!J866,"J",'Data S'!K866,'Data S'!L866,'Data S'!M866,'Data S'!N866,"J",'Data S'!O866,'Data S'!P866,'Data S'!Q866,'Data S'!R866,"J",'Data S'!S866,'Data S'!T866,'Data S'!U866,'Data S'!V866,"J",'Data S'!W866,'Data S'!X866,'Data S'!Y866,'Data S'!Z866,'Data S'!AA866,'Data S'!AB866,'Data S'!AC866)</f>
        <v xml:space="preserve">11111111112020   861000000000860NOM861                   PRENOM861                01012859  0J       000  0J       000  0J       000  0J       000         0002611201701012881                    </v>
      </c>
    </row>
    <row r="865" spans="1:1" x14ac:dyDescent="0.25">
      <c r="A865" s="18" t="str">
        <f>CONCATENATE('Data E'!C$5,'Data E'!C$7,'Data S'!B867,'Data S'!A867,'Data S'!C867,'Data S'!D867,'Data S'!E867,'Data S'!F867,'Data S'!G867,'Data S'!H867,'Data S'!I867,'Data S'!J867,"J",'Data S'!K867,'Data S'!L867,'Data S'!M867,'Data S'!N867,"J",'Data S'!O867,'Data S'!P867,'Data S'!Q867,'Data S'!R867,"J",'Data S'!S867,'Data S'!T867,'Data S'!U867,'Data S'!V867,"J",'Data S'!W867,'Data S'!X867,'Data S'!Y867,'Data S'!Z867,'Data S'!AA867,'Data S'!AB867,'Data S'!AC867)</f>
        <v xml:space="preserve">11111111112020   862000000000861NOM862                   PRENOM862                01012860  0J       000  0J       000  0J       000  0J       000         0002611201701012882                    </v>
      </c>
    </row>
    <row r="866" spans="1:1" x14ac:dyDescent="0.25">
      <c r="A866" s="18" t="str">
        <f>CONCATENATE('Data E'!C$5,'Data E'!C$7,'Data S'!B868,'Data S'!A868,'Data S'!C868,'Data S'!D868,'Data S'!E868,'Data S'!F868,'Data S'!G868,'Data S'!H868,'Data S'!I868,'Data S'!J868,"J",'Data S'!K868,'Data S'!L868,'Data S'!M868,'Data S'!N868,"J",'Data S'!O868,'Data S'!P868,'Data S'!Q868,'Data S'!R868,"J",'Data S'!S868,'Data S'!T868,'Data S'!U868,'Data S'!V868,"J",'Data S'!W868,'Data S'!X868,'Data S'!Y868,'Data S'!Z868,'Data S'!AA868,'Data S'!AB868,'Data S'!AC868)</f>
        <v xml:space="preserve">11111111112020   863000000000862NOM863                   PRENOM863                01012861  0J       000  0J       000  0J       000  0J       000         0002611201701012883                    </v>
      </c>
    </row>
    <row r="867" spans="1:1" x14ac:dyDescent="0.25">
      <c r="A867" s="18" t="str">
        <f>CONCATENATE('Data E'!C$5,'Data E'!C$7,'Data S'!B869,'Data S'!A869,'Data S'!C869,'Data S'!D869,'Data S'!E869,'Data S'!F869,'Data S'!G869,'Data S'!H869,'Data S'!I869,'Data S'!J869,"J",'Data S'!K869,'Data S'!L869,'Data S'!M869,'Data S'!N869,"J",'Data S'!O869,'Data S'!P869,'Data S'!Q869,'Data S'!R869,"J",'Data S'!S869,'Data S'!T869,'Data S'!U869,'Data S'!V869,"J",'Data S'!W869,'Data S'!X869,'Data S'!Y869,'Data S'!Z869,'Data S'!AA869,'Data S'!AB869,'Data S'!AC869)</f>
        <v xml:space="preserve">11111111112020   864000000000863NOM864                   PRENOM864                01012862  0J       000  0J       000  0J       000  0J       000         0002611201701012884                    </v>
      </c>
    </row>
    <row r="868" spans="1:1" x14ac:dyDescent="0.25">
      <c r="A868" s="18" t="str">
        <f>CONCATENATE('Data E'!C$5,'Data E'!C$7,'Data S'!B870,'Data S'!A870,'Data S'!C870,'Data S'!D870,'Data S'!E870,'Data S'!F870,'Data S'!G870,'Data S'!H870,'Data S'!I870,'Data S'!J870,"J",'Data S'!K870,'Data S'!L870,'Data S'!M870,'Data S'!N870,"J",'Data S'!O870,'Data S'!P870,'Data S'!Q870,'Data S'!R870,"J",'Data S'!S870,'Data S'!T870,'Data S'!U870,'Data S'!V870,"J",'Data S'!W870,'Data S'!X870,'Data S'!Y870,'Data S'!Z870,'Data S'!AA870,'Data S'!AB870,'Data S'!AC870)</f>
        <v xml:space="preserve">11111111112020   865000000000864NOM865                   PRENOM865                01012863  0J       000  0J       000  0J       000  0J       000         0002611201701012885                    </v>
      </c>
    </row>
    <row r="869" spans="1:1" x14ac:dyDescent="0.25">
      <c r="A869" s="18" t="str">
        <f>CONCATENATE('Data E'!C$5,'Data E'!C$7,'Data S'!B871,'Data S'!A871,'Data S'!C871,'Data S'!D871,'Data S'!E871,'Data S'!F871,'Data S'!G871,'Data S'!H871,'Data S'!I871,'Data S'!J871,"J",'Data S'!K871,'Data S'!L871,'Data S'!M871,'Data S'!N871,"J",'Data S'!O871,'Data S'!P871,'Data S'!Q871,'Data S'!R871,"J",'Data S'!S871,'Data S'!T871,'Data S'!U871,'Data S'!V871,"J",'Data S'!W871,'Data S'!X871,'Data S'!Y871,'Data S'!Z871,'Data S'!AA871,'Data S'!AB871,'Data S'!AC871)</f>
        <v xml:space="preserve">11111111112020   866000000000865NOM866                   PRENOM866                01012864  0J       000  0J       000  0J       000  0J       000         0002611201701012886                    </v>
      </c>
    </row>
    <row r="870" spans="1:1" x14ac:dyDescent="0.25">
      <c r="A870" s="18" t="str">
        <f>CONCATENATE('Data E'!C$5,'Data E'!C$7,'Data S'!B872,'Data S'!A872,'Data S'!C872,'Data S'!D872,'Data S'!E872,'Data S'!F872,'Data S'!G872,'Data S'!H872,'Data S'!I872,'Data S'!J872,"J",'Data S'!K872,'Data S'!L872,'Data S'!M872,'Data S'!N872,"J",'Data S'!O872,'Data S'!P872,'Data S'!Q872,'Data S'!R872,"J",'Data S'!S872,'Data S'!T872,'Data S'!U872,'Data S'!V872,"J",'Data S'!W872,'Data S'!X872,'Data S'!Y872,'Data S'!Z872,'Data S'!AA872,'Data S'!AB872,'Data S'!AC872)</f>
        <v xml:space="preserve">11111111112020   867000000000866NOM867                   PRENOM867                01012865  0J       000  0J       000  0J       000  0J       000         0002611201701012887                    </v>
      </c>
    </row>
    <row r="871" spans="1:1" x14ac:dyDescent="0.25">
      <c r="A871" s="18" t="str">
        <f>CONCATENATE('Data E'!C$5,'Data E'!C$7,'Data S'!B873,'Data S'!A873,'Data S'!C873,'Data S'!D873,'Data S'!E873,'Data S'!F873,'Data S'!G873,'Data S'!H873,'Data S'!I873,'Data S'!J873,"J",'Data S'!K873,'Data S'!L873,'Data S'!M873,'Data S'!N873,"J",'Data S'!O873,'Data S'!P873,'Data S'!Q873,'Data S'!R873,"J",'Data S'!S873,'Data S'!T873,'Data S'!U873,'Data S'!V873,"J",'Data S'!W873,'Data S'!X873,'Data S'!Y873,'Data S'!Z873,'Data S'!AA873,'Data S'!AB873,'Data S'!AC873)</f>
        <v xml:space="preserve">11111111112020   868000000000867NOM868                   PRENOM868                01012866  0J       000  0J       000  0J       000  0J       000         0002611201701012888                    </v>
      </c>
    </row>
    <row r="872" spans="1:1" x14ac:dyDescent="0.25">
      <c r="A872" s="18" t="str">
        <f>CONCATENATE('Data E'!C$5,'Data E'!C$7,'Data S'!B874,'Data S'!A874,'Data S'!C874,'Data S'!D874,'Data S'!E874,'Data S'!F874,'Data S'!G874,'Data S'!H874,'Data S'!I874,'Data S'!J874,"J",'Data S'!K874,'Data S'!L874,'Data S'!M874,'Data S'!N874,"J",'Data S'!O874,'Data S'!P874,'Data S'!Q874,'Data S'!R874,"J",'Data S'!S874,'Data S'!T874,'Data S'!U874,'Data S'!V874,"J",'Data S'!W874,'Data S'!X874,'Data S'!Y874,'Data S'!Z874,'Data S'!AA874,'Data S'!AB874,'Data S'!AC874)</f>
        <v xml:space="preserve">11111111112020   869000000000868NOM869                   PRENOM869                01012867  0J       000  0J       000  0J       000  0J       000         0002611201701012889                    </v>
      </c>
    </row>
    <row r="873" spans="1:1" x14ac:dyDescent="0.25">
      <c r="A873" s="18" t="str">
        <f>CONCATENATE('Data E'!C$5,'Data E'!C$7,'Data S'!B875,'Data S'!A875,'Data S'!C875,'Data S'!D875,'Data S'!E875,'Data S'!F875,'Data S'!G875,'Data S'!H875,'Data S'!I875,'Data S'!J875,"J",'Data S'!K875,'Data S'!L875,'Data S'!M875,'Data S'!N875,"J",'Data S'!O875,'Data S'!P875,'Data S'!Q875,'Data S'!R875,"J",'Data S'!S875,'Data S'!T875,'Data S'!U875,'Data S'!V875,"J",'Data S'!W875,'Data S'!X875,'Data S'!Y875,'Data S'!Z875,'Data S'!AA875,'Data S'!AB875,'Data S'!AC875)</f>
        <v xml:space="preserve">11111111112020   870000000000869NOM870                   PRENOM870                01012868  0J       000  0J       000  0J       000  0J       000         0002611201701012890                    </v>
      </c>
    </row>
    <row r="874" spans="1:1" x14ac:dyDescent="0.25">
      <c r="A874" s="18" t="str">
        <f>CONCATENATE('Data E'!C$5,'Data E'!C$7,'Data S'!B876,'Data S'!A876,'Data S'!C876,'Data S'!D876,'Data S'!E876,'Data S'!F876,'Data S'!G876,'Data S'!H876,'Data S'!I876,'Data S'!J876,"J",'Data S'!K876,'Data S'!L876,'Data S'!M876,'Data S'!N876,"J",'Data S'!O876,'Data S'!P876,'Data S'!Q876,'Data S'!R876,"J",'Data S'!S876,'Data S'!T876,'Data S'!U876,'Data S'!V876,"J",'Data S'!W876,'Data S'!X876,'Data S'!Y876,'Data S'!Z876,'Data S'!AA876,'Data S'!AB876,'Data S'!AC876)</f>
        <v xml:space="preserve">11111111112020   871000000000870NOM871                   PRENOM871                01012869  0J       000  0J       000  0J       000  0J       000         0002611201701012891                    </v>
      </c>
    </row>
    <row r="875" spans="1:1" x14ac:dyDescent="0.25">
      <c r="A875" s="18" t="str">
        <f>CONCATENATE('Data E'!C$5,'Data E'!C$7,'Data S'!B877,'Data S'!A877,'Data S'!C877,'Data S'!D877,'Data S'!E877,'Data S'!F877,'Data S'!G877,'Data S'!H877,'Data S'!I877,'Data S'!J877,"J",'Data S'!K877,'Data S'!L877,'Data S'!M877,'Data S'!N877,"J",'Data S'!O877,'Data S'!P877,'Data S'!Q877,'Data S'!R877,"J",'Data S'!S877,'Data S'!T877,'Data S'!U877,'Data S'!V877,"J",'Data S'!W877,'Data S'!X877,'Data S'!Y877,'Data S'!Z877,'Data S'!AA877,'Data S'!AB877,'Data S'!AC877)</f>
        <v xml:space="preserve">11111111112020   872000000000871NOM872                   PRENOM872                01012870  0J       000  0J       000  0J       000  0J       000         0002611201701012892                    </v>
      </c>
    </row>
    <row r="876" spans="1:1" x14ac:dyDescent="0.25">
      <c r="A876" s="18" t="str">
        <f>CONCATENATE('Data E'!C$5,'Data E'!C$7,'Data S'!B878,'Data S'!A878,'Data S'!C878,'Data S'!D878,'Data S'!E878,'Data S'!F878,'Data S'!G878,'Data S'!H878,'Data S'!I878,'Data S'!J878,"J",'Data S'!K878,'Data S'!L878,'Data S'!M878,'Data S'!N878,"J",'Data S'!O878,'Data S'!P878,'Data S'!Q878,'Data S'!R878,"J",'Data S'!S878,'Data S'!T878,'Data S'!U878,'Data S'!V878,"J",'Data S'!W878,'Data S'!X878,'Data S'!Y878,'Data S'!Z878,'Data S'!AA878,'Data S'!AB878,'Data S'!AC878)</f>
        <v xml:space="preserve">11111111112020   873000000000872NOM873                   PRENOM873                01012871  0J       000  0J       000  0J       000  0J       000         0002611201701012893                    </v>
      </c>
    </row>
    <row r="877" spans="1:1" x14ac:dyDescent="0.25">
      <c r="A877" s="18" t="str">
        <f>CONCATENATE('Data E'!C$5,'Data E'!C$7,'Data S'!B879,'Data S'!A879,'Data S'!C879,'Data S'!D879,'Data S'!E879,'Data S'!F879,'Data S'!G879,'Data S'!H879,'Data S'!I879,'Data S'!J879,"J",'Data S'!K879,'Data S'!L879,'Data S'!M879,'Data S'!N879,"J",'Data S'!O879,'Data S'!P879,'Data S'!Q879,'Data S'!R879,"J",'Data S'!S879,'Data S'!T879,'Data S'!U879,'Data S'!V879,"J",'Data S'!W879,'Data S'!X879,'Data S'!Y879,'Data S'!Z879,'Data S'!AA879,'Data S'!AB879,'Data S'!AC879)</f>
        <v xml:space="preserve">11111111112020   874000000000873NOM874                   PRENOM874                01012872  0J       000  0J       000  0J       000  0J       000         0002611201701012894                    </v>
      </c>
    </row>
    <row r="878" spans="1:1" x14ac:dyDescent="0.25">
      <c r="A878" s="18" t="str">
        <f>CONCATENATE('Data E'!C$5,'Data E'!C$7,'Data S'!B880,'Data S'!A880,'Data S'!C880,'Data S'!D880,'Data S'!E880,'Data S'!F880,'Data S'!G880,'Data S'!H880,'Data S'!I880,'Data S'!J880,"J",'Data S'!K880,'Data S'!L880,'Data S'!M880,'Data S'!N880,"J",'Data S'!O880,'Data S'!P880,'Data S'!Q880,'Data S'!R880,"J",'Data S'!S880,'Data S'!T880,'Data S'!U880,'Data S'!V880,"J",'Data S'!W880,'Data S'!X880,'Data S'!Y880,'Data S'!Z880,'Data S'!AA880,'Data S'!AB880,'Data S'!AC880)</f>
        <v xml:space="preserve">11111111112020   875000000000874NOM875                   PRENOM875                01012873  0J       000  0J       000  0J       000  0J       000         0002611201701012895                    </v>
      </c>
    </row>
    <row r="879" spans="1:1" x14ac:dyDescent="0.25">
      <c r="A879" s="18" t="str">
        <f>CONCATENATE('Data E'!C$5,'Data E'!C$7,'Data S'!B881,'Data S'!A881,'Data S'!C881,'Data S'!D881,'Data S'!E881,'Data S'!F881,'Data S'!G881,'Data S'!H881,'Data S'!I881,'Data S'!J881,"J",'Data S'!K881,'Data S'!L881,'Data S'!M881,'Data S'!N881,"J",'Data S'!O881,'Data S'!P881,'Data S'!Q881,'Data S'!R881,"J",'Data S'!S881,'Data S'!T881,'Data S'!U881,'Data S'!V881,"J",'Data S'!W881,'Data S'!X881,'Data S'!Y881,'Data S'!Z881,'Data S'!AA881,'Data S'!AB881,'Data S'!AC881)</f>
        <v xml:space="preserve">11111111112020   876000000000875NOM876                   PRENOM876                01012874  0J       000  0J       000  0J       000  0J       000         0002611201701012896                    </v>
      </c>
    </row>
    <row r="880" spans="1:1" x14ac:dyDescent="0.25">
      <c r="A880" s="18" t="str">
        <f>CONCATENATE('Data E'!C$5,'Data E'!C$7,'Data S'!B882,'Data S'!A882,'Data S'!C882,'Data S'!D882,'Data S'!E882,'Data S'!F882,'Data S'!G882,'Data S'!H882,'Data S'!I882,'Data S'!J882,"J",'Data S'!K882,'Data S'!L882,'Data S'!M882,'Data S'!N882,"J",'Data S'!O882,'Data S'!P882,'Data S'!Q882,'Data S'!R882,"J",'Data S'!S882,'Data S'!T882,'Data S'!U882,'Data S'!V882,"J",'Data S'!W882,'Data S'!X882,'Data S'!Y882,'Data S'!Z882,'Data S'!AA882,'Data S'!AB882,'Data S'!AC882)</f>
        <v xml:space="preserve">11111111112020   877000000000876NOM877                   PRENOM877                01012875  0J       000  0J       000  0J       000  0J       000         0002611201701012897                    </v>
      </c>
    </row>
    <row r="881" spans="1:1" x14ac:dyDescent="0.25">
      <c r="A881" s="18" t="str">
        <f>CONCATENATE('Data E'!C$5,'Data E'!C$7,'Data S'!B883,'Data S'!A883,'Data S'!C883,'Data S'!D883,'Data S'!E883,'Data S'!F883,'Data S'!G883,'Data S'!H883,'Data S'!I883,'Data S'!J883,"J",'Data S'!K883,'Data S'!L883,'Data S'!M883,'Data S'!N883,"J",'Data S'!O883,'Data S'!P883,'Data S'!Q883,'Data S'!R883,"J",'Data S'!S883,'Data S'!T883,'Data S'!U883,'Data S'!V883,"J",'Data S'!W883,'Data S'!X883,'Data S'!Y883,'Data S'!Z883,'Data S'!AA883,'Data S'!AB883,'Data S'!AC883)</f>
        <v xml:space="preserve">11111111112020   878000000000877NOM878                   PRENOM878                01012876  0J       000  0J       000  0J       000  0J       000         0002611201701012898                    </v>
      </c>
    </row>
    <row r="882" spans="1:1" x14ac:dyDescent="0.25">
      <c r="A882" s="18" t="str">
        <f>CONCATENATE('Data E'!C$5,'Data E'!C$7,'Data S'!B884,'Data S'!A884,'Data S'!C884,'Data S'!D884,'Data S'!E884,'Data S'!F884,'Data S'!G884,'Data S'!H884,'Data S'!I884,'Data S'!J884,"J",'Data S'!K884,'Data S'!L884,'Data S'!M884,'Data S'!N884,"J",'Data S'!O884,'Data S'!P884,'Data S'!Q884,'Data S'!R884,"J",'Data S'!S884,'Data S'!T884,'Data S'!U884,'Data S'!V884,"J",'Data S'!W884,'Data S'!X884,'Data S'!Y884,'Data S'!Z884,'Data S'!AA884,'Data S'!AB884,'Data S'!AC884)</f>
        <v xml:space="preserve">11111111112020   879000000000878NOM879                   PRENOM879                01012877  0J       000  0J       000  0J       000  0J       000         0002611201701012899                    </v>
      </c>
    </row>
    <row r="883" spans="1:1" x14ac:dyDescent="0.25">
      <c r="A883" s="18" t="str">
        <f>CONCATENATE('Data E'!C$5,'Data E'!C$7,'Data S'!B885,'Data S'!A885,'Data S'!C885,'Data S'!D885,'Data S'!E885,'Data S'!F885,'Data S'!G885,'Data S'!H885,'Data S'!I885,'Data S'!J885,"J",'Data S'!K885,'Data S'!L885,'Data S'!M885,'Data S'!N885,"J",'Data S'!O885,'Data S'!P885,'Data S'!Q885,'Data S'!R885,"J",'Data S'!S885,'Data S'!T885,'Data S'!U885,'Data S'!V885,"J",'Data S'!W885,'Data S'!X885,'Data S'!Y885,'Data S'!Z885,'Data S'!AA885,'Data S'!AB885,'Data S'!AC885)</f>
        <v xml:space="preserve">11111111112020   880000000000879NOM880                   PRENOM880                01012878  0J       000  0J       000  0J       000  0J       000         0002611201701012900                    </v>
      </c>
    </row>
    <row r="884" spans="1:1" x14ac:dyDescent="0.25">
      <c r="A884" s="18" t="str">
        <f>CONCATENATE('Data E'!C$5,'Data E'!C$7,'Data S'!B886,'Data S'!A886,'Data S'!C886,'Data S'!D886,'Data S'!E886,'Data S'!F886,'Data S'!G886,'Data S'!H886,'Data S'!I886,'Data S'!J886,"J",'Data S'!K886,'Data S'!L886,'Data S'!M886,'Data S'!N886,"J",'Data S'!O886,'Data S'!P886,'Data S'!Q886,'Data S'!R886,"J",'Data S'!S886,'Data S'!T886,'Data S'!U886,'Data S'!V886,"J",'Data S'!W886,'Data S'!X886,'Data S'!Y886,'Data S'!Z886,'Data S'!AA886,'Data S'!AB886,'Data S'!AC886)</f>
        <v xml:space="preserve">11111111112020   881000000000880NOM881                   PRENOM881                01012879  0J       000  0J       000  0J       000  0J       000         0002611201701012901                    </v>
      </c>
    </row>
    <row r="885" spans="1:1" x14ac:dyDescent="0.25">
      <c r="A885" s="18" t="str">
        <f>CONCATENATE('Data E'!C$5,'Data E'!C$7,'Data S'!B887,'Data S'!A887,'Data S'!C887,'Data S'!D887,'Data S'!E887,'Data S'!F887,'Data S'!G887,'Data S'!H887,'Data S'!I887,'Data S'!J887,"J",'Data S'!K887,'Data S'!L887,'Data S'!M887,'Data S'!N887,"J",'Data S'!O887,'Data S'!P887,'Data S'!Q887,'Data S'!R887,"J",'Data S'!S887,'Data S'!T887,'Data S'!U887,'Data S'!V887,"J",'Data S'!W887,'Data S'!X887,'Data S'!Y887,'Data S'!Z887,'Data S'!AA887,'Data S'!AB887,'Data S'!AC887)</f>
        <v xml:space="preserve">11111111112020   882000000000881NOM882                   PRENOM882                01012880  0J       000  0J       000  0J       000  0J       000         0002611201701012902                    </v>
      </c>
    </row>
    <row r="886" spans="1:1" x14ac:dyDescent="0.25">
      <c r="A886" s="18" t="str">
        <f>CONCATENATE('Data E'!C$5,'Data E'!C$7,'Data S'!B888,'Data S'!A888,'Data S'!C888,'Data S'!D888,'Data S'!E888,'Data S'!F888,'Data S'!G888,'Data S'!H888,'Data S'!I888,'Data S'!J888,"J",'Data S'!K888,'Data S'!L888,'Data S'!M888,'Data S'!N888,"J",'Data S'!O888,'Data S'!P888,'Data S'!Q888,'Data S'!R888,"J",'Data S'!S888,'Data S'!T888,'Data S'!U888,'Data S'!V888,"J",'Data S'!W888,'Data S'!X888,'Data S'!Y888,'Data S'!Z888,'Data S'!AA888,'Data S'!AB888,'Data S'!AC888)</f>
        <v xml:space="preserve">11111111112020   883000000000882NOM883                   PRENOM883                01012881  0J       000  0J       000  0J       000  0J       000         0002611201701012903                    </v>
      </c>
    </row>
    <row r="887" spans="1:1" x14ac:dyDescent="0.25">
      <c r="A887" s="18" t="str">
        <f>CONCATENATE('Data E'!C$5,'Data E'!C$7,'Data S'!B889,'Data S'!A889,'Data S'!C889,'Data S'!D889,'Data S'!E889,'Data S'!F889,'Data S'!G889,'Data S'!H889,'Data S'!I889,'Data S'!J889,"J",'Data S'!K889,'Data S'!L889,'Data S'!M889,'Data S'!N889,"J",'Data S'!O889,'Data S'!P889,'Data S'!Q889,'Data S'!R889,"J",'Data S'!S889,'Data S'!T889,'Data S'!U889,'Data S'!V889,"J",'Data S'!W889,'Data S'!X889,'Data S'!Y889,'Data S'!Z889,'Data S'!AA889,'Data S'!AB889,'Data S'!AC889)</f>
        <v xml:space="preserve">11111111112020   884000000000883NOM884                   PRENOM884                01012882  0J       000  0J       000  0J       000  0J       000         0002611201701012904                    </v>
      </c>
    </row>
    <row r="888" spans="1:1" x14ac:dyDescent="0.25">
      <c r="A888" s="18" t="str">
        <f>CONCATENATE('Data E'!C$5,'Data E'!C$7,'Data S'!B890,'Data S'!A890,'Data S'!C890,'Data S'!D890,'Data S'!E890,'Data S'!F890,'Data S'!G890,'Data S'!H890,'Data S'!I890,'Data S'!J890,"J",'Data S'!K890,'Data S'!L890,'Data S'!M890,'Data S'!N890,"J",'Data S'!O890,'Data S'!P890,'Data S'!Q890,'Data S'!R890,"J",'Data S'!S890,'Data S'!T890,'Data S'!U890,'Data S'!V890,"J",'Data S'!W890,'Data S'!X890,'Data S'!Y890,'Data S'!Z890,'Data S'!AA890,'Data S'!AB890,'Data S'!AC890)</f>
        <v xml:space="preserve">11111111112020   885000000000884NOM885                   PRENOM885                01012883  0J       000  0J       000  0J       000  0J       000         0002611201701012905                    </v>
      </c>
    </row>
    <row r="889" spans="1:1" x14ac:dyDescent="0.25">
      <c r="A889" s="18" t="str">
        <f>CONCATENATE('Data E'!C$5,'Data E'!C$7,'Data S'!B891,'Data S'!A891,'Data S'!C891,'Data S'!D891,'Data S'!E891,'Data S'!F891,'Data S'!G891,'Data S'!H891,'Data S'!I891,'Data S'!J891,"J",'Data S'!K891,'Data S'!L891,'Data S'!M891,'Data S'!N891,"J",'Data S'!O891,'Data S'!P891,'Data S'!Q891,'Data S'!R891,"J",'Data S'!S891,'Data S'!T891,'Data S'!U891,'Data S'!V891,"J",'Data S'!W891,'Data S'!X891,'Data S'!Y891,'Data S'!Z891,'Data S'!AA891,'Data S'!AB891,'Data S'!AC891)</f>
        <v xml:space="preserve">11111111112020   886000000000885NOM886                   PRENOM886                01012884  0J       000  0J       000  0J       000  0J       000         0002611201701012906                    </v>
      </c>
    </row>
    <row r="890" spans="1:1" x14ac:dyDescent="0.25">
      <c r="A890" s="18" t="str">
        <f>CONCATENATE('Data E'!C$5,'Data E'!C$7,'Data S'!B892,'Data S'!A892,'Data S'!C892,'Data S'!D892,'Data S'!E892,'Data S'!F892,'Data S'!G892,'Data S'!H892,'Data S'!I892,'Data S'!J892,"J",'Data S'!K892,'Data S'!L892,'Data S'!M892,'Data S'!N892,"J",'Data S'!O892,'Data S'!P892,'Data S'!Q892,'Data S'!R892,"J",'Data S'!S892,'Data S'!T892,'Data S'!U892,'Data S'!V892,"J",'Data S'!W892,'Data S'!X892,'Data S'!Y892,'Data S'!Z892,'Data S'!AA892,'Data S'!AB892,'Data S'!AC892)</f>
        <v xml:space="preserve">11111111112020   887000000000886NOM887                   PRENOM887                01012885  0J       000  0J       000  0J       000  0J       000         0002611201701012907                    </v>
      </c>
    </row>
    <row r="891" spans="1:1" x14ac:dyDescent="0.25">
      <c r="A891" s="18" t="str">
        <f>CONCATENATE('Data E'!C$5,'Data E'!C$7,'Data S'!B893,'Data S'!A893,'Data S'!C893,'Data S'!D893,'Data S'!E893,'Data S'!F893,'Data S'!G893,'Data S'!H893,'Data S'!I893,'Data S'!J893,"J",'Data S'!K893,'Data S'!L893,'Data S'!M893,'Data S'!N893,"J",'Data S'!O893,'Data S'!P893,'Data S'!Q893,'Data S'!R893,"J",'Data S'!S893,'Data S'!T893,'Data S'!U893,'Data S'!V893,"J",'Data S'!W893,'Data S'!X893,'Data S'!Y893,'Data S'!Z893,'Data S'!AA893,'Data S'!AB893,'Data S'!AC893)</f>
        <v xml:space="preserve">11111111112020   888000000000887NOM888                   PRENOM888                01012886  0J       000  0J       000  0J       000  0J       000         0002611201701012908                    </v>
      </c>
    </row>
    <row r="892" spans="1:1" x14ac:dyDescent="0.25">
      <c r="A892" s="18" t="str">
        <f>CONCATENATE('Data E'!C$5,'Data E'!C$7,'Data S'!B894,'Data S'!A894,'Data S'!C894,'Data S'!D894,'Data S'!E894,'Data S'!F894,'Data S'!G894,'Data S'!H894,'Data S'!I894,'Data S'!J894,"J",'Data S'!K894,'Data S'!L894,'Data S'!M894,'Data S'!N894,"J",'Data S'!O894,'Data S'!P894,'Data S'!Q894,'Data S'!R894,"J",'Data S'!S894,'Data S'!T894,'Data S'!U894,'Data S'!V894,"J",'Data S'!W894,'Data S'!X894,'Data S'!Y894,'Data S'!Z894,'Data S'!AA894,'Data S'!AB894,'Data S'!AC894)</f>
        <v xml:space="preserve">11111111112020   889000000000888NOM889                   PRENOM889                01012887  0J       000  0J       000  0J       000  0J       000         0002611201701012909                    </v>
      </c>
    </row>
    <row r="893" spans="1:1" x14ac:dyDescent="0.25">
      <c r="A893" s="18" t="str">
        <f>CONCATENATE('Data E'!C$5,'Data E'!C$7,'Data S'!B895,'Data S'!A895,'Data S'!C895,'Data S'!D895,'Data S'!E895,'Data S'!F895,'Data S'!G895,'Data S'!H895,'Data S'!I895,'Data S'!J895,"J",'Data S'!K895,'Data S'!L895,'Data S'!M895,'Data S'!N895,"J",'Data S'!O895,'Data S'!P895,'Data S'!Q895,'Data S'!R895,"J",'Data S'!S895,'Data S'!T895,'Data S'!U895,'Data S'!V895,"J",'Data S'!W895,'Data S'!X895,'Data S'!Y895,'Data S'!Z895,'Data S'!AA895,'Data S'!AB895,'Data S'!AC895)</f>
        <v xml:space="preserve">11111111112020   890000000000889NOM890                   PRENOM890                01012888  0J       000  0J       000  0J       000  0J       000         0002611201701012910                    </v>
      </c>
    </row>
    <row r="894" spans="1:1" x14ac:dyDescent="0.25">
      <c r="A894" s="18" t="str">
        <f>CONCATENATE('Data E'!C$5,'Data E'!C$7,'Data S'!B896,'Data S'!A896,'Data S'!C896,'Data S'!D896,'Data S'!E896,'Data S'!F896,'Data S'!G896,'Data S'!H896,'Data S'!I896,'Data S'!J896,"J",'Data S'!K896,'Data S'!L896,'Data S'!M896,'Data S'!N896,"J",'Data S'!O896,'Data S'!P896,'Data S'!Q896,'Data S'!R896,"J",'Data S'!S896,'Data S'!T896,'Data S'!U896,'Data S'!V896,"J",'Data S'!W896,'Data S'!X896,'Data S'!Y896,'Data S'!Z896,'Data S'!AA896,'Data S'!AB896,'Data S'!AC896)</f>
        <v xml:space="preserve">11111111112020   891000000000890NOM891                   PRENOM891                01012889  0J       000  0J       000  0J       000  0J       000         0002611201701012911                    </v>
      </c>
    </row>
    <row r="895" spans="1:1" x14ac:dyDescent="0.25">
      <c r="A895" s="18" t="str">
        <f>CONCATENATE('Data E'!C$5,'Data E'!C$7,'Data S'!B897,'Data S'!A897,'Data S'!C897,'Data S'!D897,'Data S'!E897,'Data S'!F897,'Data S'!G897,'Data S'!H897,'Data S'!I897,'Data S'!J897,"J",'Data S'!K897,'Data S'!L897,'Data S'!M897,'Data S'!N897,"J",'Data S'!O897,'Data S'!P897,'Data S'!Q897,'Data S'!R897,"J",'Data S'!S897,'Data S'!T897,'Data S'!U897,'Data S'!V897,"J",'Data S'!W897,'Data S'!X897,'Data S'!Y897,'Data S'!Z897,'Data S'!AA897,'Data S'!AB897,'Data S'!AC897)</f>
        <v xml:space="preserve">11111111112020   892000000000891NOM892                   PRENOM892                01012890  0J       000  0J       000  0J       000  0J       000         0002611201701012912                    </v>
      </c>
    </row>
    <row r="896" spans="1:1" x14ac:dyDescent="0.25">
      <c r="A896" s="18" t="str">
        <f>CONCATENATE('Data E'!C$5,'Data E'!C$7,'Data S'!B898,'Data S'!A898,'Data S'!C898,'Data S'!D898,'Data S'!E898,'Data S'!F898,'Data S'!G898,'Data S'!H898,'Data S'!I898,'Data S'!J898,"J",'Data S'!K898,'Data S'!L898,'Data S'!M898,'Data S'!N898,"J",'Data S'!O898,'Data S'!P898,'Data S'!Q898,'Data S'!R898,"J",'Data S'!S898,'Data S'!T898,'Data S'!U898,'Data S'!V898,"J",'Data S'!W898,'Data S'!X898,'Data S'!Y898,'Data S'!Z898,'Data S'!AA898,'Data S'!AB898,'Data S'!AC898)</f>
        <v xml:space="preserve">11111111112020   893000000000892NOM893                   PRENOM893                01012891  0J       000  0J       000  0J       000  0J       000         0002611201701012913                    </v>
      </c>
    </row>
    <row r="897" spans="1:1" x14ac:dyDescent="0.25">
      <c r="A897" s="18" t="str">
        <f>CONCATENATE('Data E'!C$5,'Data E'!C$7,'Data S'!B899,'Data S'!A899,'Data S'!C899,'Data S'!D899,'Data S'!E899,'Data S'!F899,'Data S'!G899,'Data S'!H899,'Data S'!I899,'Data S'!J899,"J",'Data S'!K899,'Data S'!L899,'Data S'!M899,'Data S'!N899,"J",'Data S'!O899,'Data S'!P899,'Data S'!Q899,'Data S'!R899,"J",'Data S'!S899,'Data S'!T899,'Data S'!U899,'Data S'!V899,"J",'Data S'!W899,'Data S'!X899,'Data S'!Y899,'Data S'!Z899,'Data S'!AA899,'Data S'!AB899,'Data S'!AC899)</f>
        <v xml:space="preserve">11111111112020   894000000000893NOM894                   PRENOM894                01012892  0J       000  0J       000  0J       000  0J       000         0002611201701012914                    </v>
      </c>
    </row>
    <row r="898" spans="1:1" x14ac:dyDescent="0.25">
      <c r="A898" s="18" t="str">
        <f>CONCATENATE('Data E'!C$5,'Data E'!C$7,'Data S'!B900,'Data S'!A900,'Data S'!C900,'Data S'!D900,'Data S'!E900,'Data S'!F900,'Data S'!G900,'Data S'!H900,'Data S'!I900,'Data S'!J900,"J",'Data S'!K900,'Data S'!L900,'Data S'!M900,'Data S'!N900,"J",'Data S'!O900,'Data S'!P900,'Data S'!Q900,'Data S'!R900,"J",'Data S'!S900,'Data S'!T900,'Data S'!U900,'Data S'!V900,"J",'Data S'!W900,'Data S'!X900,'Data S'!Y900,'Data S'!Z900,'Data S'!AA900,'Data S'!AB900,'Data S'!AC900)</f>
        <v xml:space="preserve">11111111112020   895000000000894NOM895                   PRENOM895                01012893  0J       000  0J       000  0J       000  0J       000         0002611201701012915                    </v>
      </c>
    </row>
    <row r="899" spans="1:1" x14ac:dyDescent="0.25">
      <c r="A899" s="18" t="str">
        <f>CONCATENATE('Data E'!C$5,'Data E'!C$7,'Data S'!B901,'Data S'!A901,'Data S'!C901,'Data S'!D901,'Data S'!E901,'Data S'!F901,'Data S'!G901,'Data S'!H901,'Data S'!I901,'Data S'!J901,"J",'Data S'!K901,'Data S'!L901,'Data S'!M901,'Data S'!N901,"J",'Data S'!O901,'Data S'!P901,'Data S'!Q901,'Data S'!R901,"J",'Data S'!S901,'Data S'!T901,'Data S'!U901,'Data S'!V901,"J",'Data S'!W901,'Data S'!X901,'Data S'!Y901,'Data S'!Z901,'Data S'!AA901,'Data S'!AB901,'Data S'!AC901)</f>
        <v xml:space="preserve">11111111112020   896000000000895NOM896                   PRENOM896                01012894  0J       000  0J       000  0J       000  0J       000         0002611201701012916                    </v>
      </c>
    </row>
    <row r="900" spans="1:1" x14ac:dyDescent="0.25">
      <c r="A900" s="18" t="str">
        <f>CONCATENATE('Data E'!C$5,'Data E'!C$7,'Data S'!B902,'Data S'!A902,'Data S'!C902,'Data S'!D902,'Data S'!E902,'Data S'!F902,'Data S'!G902,'Data S'!H902,'Data S'!I902,'Data S'!J902,"J",'Data S'!K902,'Data S'!L902,'Data S'!M902,'Data S'!N902,"J",'Data S'!O902,'Data S'!P902,'Data S'!Q902,'Data S'!R902,"J",'Data S'!S902,'Data S'!T902,'Data S'!U902,'Data S'!V902,"J",'Data S'!W902,'Data S'!X902,'Data S'!Y902,'Data S'!Z902,'Data S'!AA902,'Data S'!AB902,'Data S'!AC902)</f>
        <v xml:space="preserve">11111111112020   897000000000896NOM897                   PRENOM897                01012895  0J       000  0J       000  0J       000  0J       000         0002611201701012917                    </v>
      </c>
    </row>
    <row r="901" spans="1:1" x14ac:dyDescent="0.25">
      <c r="A901" s="18" t="str">
        <f>CONCATENATE('Data E'!C$5,'Data E'!C$7,'Data S'!B903,'Data S'!A903,'Data S'!C903,'Data S'!D903,'Data S'!E903,'Data S'!F903,'Data S'!G903,'Data S'!H903,'Data S'!I903,'Data S'!J903,"J",'Data S'!K903,'Data S'!L903,'Data S'!M903,'Data S'!N903,"J",'Data S'!O903,'Data S'!P903,'Data S'!Q903,'Data S'!R903,"J",'Data S'!S903,'Data S'!T903,'Data S'!U903,'Data S'!V903,"J",'Data S'!W903,'Data S'!X903,'Data S'!Y903,'Data S'!Z903,'Data S'!AA903,'Data S'!AB903,'Data S'!AC903)</f>
        <v xml:space="preserve">11111111112020   898000000000897NOM898                   PRENOM898                01012896  0J       000  0J       000  0J       000  0J       000         0002611201701012918                    </v>
      </c>
    </row>
    <row r="902" spans="1:1" x14ac:dyDescent="0.25">
      <c r="A902" s="18" t="str">
        <f>CONCATENATE('Data E'!C$5,'Data E'!C$7,'Data S'!B904,'Data S'!A904,'Data S'!C904,'Data S'!D904,'Data S'!E904,'Data S'!F904,'Data S'!G904,'Data S'!H904,'Data S'!I904,'Data S'!J904,"J",'Data S'!K904,'Data S'!L904,'Data S'!M904,'Data S'!N904,"J",'Data S'!O904,'Data S'!P904,'Data S'!Q904,'Data S'!R904,"J",'Data S'!S904,'Data S'!T904,'Data S'!U904,'Data S'!V904,"J",'Data S'!W904,'Data S'!X904,'Data S'!Y904,'Data S'!Z904,'Data S'!AA904,'Data S'!AB904,'Data S'!AC904)</f>
        <v xml:space="preserve">11111111112020   899000000000898NOM899                   PRENOM899                01012897  0J       000  0J       000  0J       000  0J       000         0002611201701012919                    </v>
      </c>
    </row>
    <row r="903" spans="1:1" x14ac:dyDescent="0.25">
      <c r="A903" s="18" t="str">
        <f>CONCATENATE('Data E'!C$5,'Data E'!C$7,'Data S'!B905,'Data S'!A905,'Data S'!C905,'Data S'!D905,'Data S'!E905,'Data S'!F905,'Data S'!G905,'Data S'!H905,'Data S'!I905,'Data S'!J905,"J",'Data S'!K905,'Data S'!L905,'Data S'!M905,'Data S'!N905,"J",'Data S'!O905,'Data S'!P905,'Data S'!Q905,'Data S'!R905,"J",'Data S'!S905,'Data S'!T905,'Data S'!U905,'Data S'!V905,"J",'Data S'!W905,'Data S'!X905,'Data S'!Y905,'Data S'!Z905,'Data S'!AA905,'Data S'!AB905,'Data S'!AC905)</f>
        <v xml:space="preserve">11111111112020   900000000000899NOM900                   PRENOM900                01012898  0J       000  0J       000  0J       000  0J       000         0002611201701012920                    </v>
      </c>
    </row>
    <row r="904" spans="1:1" x14ac:dyDescent="0.25">
      <c r="A904" s="18" t="str">
        <f>CONCATENATE('Data E'!C$5,'Data E'!C$7,'Data S'!B906,'Data S'!A906,'Data S'!C906,'Data S'!D906,'Data S'!E906,'Data S'!F906,'Data S'!G906,'Data S'!H906,'Data S'!I906,'Data S'!J906,"J",'Data S'!K906,'Data S'!L906,'Data S'!M906,'Data S'!N906,"J",'Data S'!O906,'Data S'!P906,'Data S'!Q906,'Data S'!R906,"J",'Data S'!S906,'Data S'!T906,'Data S'!U906,'Data S'!V906,"J",'Data S'!W906,'Data S'!X906,'Data S'!Y906,'Data S'!Z906,'Data S'!AA906,'Data S'!AB906,'Data S'!AC906)</f>
        <v xml:space="preserve">11111111112020   901000000000900NOM901                   PRENOM901                01012899  0J       000  0J       000  0J       000  0J       000         0002611201701012921                    </v>
      </c>
    </row>
    <row r="905" spans="1:1" x14ac:dyDescent="0.25">
      <c r="A905" s="18" t="str">
        <f>CONCATENATE('Data E'!C$5,'Data E'!C$7,'Data S'!B907,'Data S'!A907,'Data S'!C907,'Data S'!D907,'Data S'!E907,'Data S'!F907,'Data S'!G907,'Data S'!H907,'Data S'!I907,'Data S'!J907,"J",'Data S'!K907,'Data S'!L907,'Data S'!M907,'Data S'!N907,"J",'Data S'!O907,'Data S'!P907,'Data S'!Q907,'Data S'!R907,"J",'Data S'!S907,'Data S'!T907,'Data S'!U907,'Data S'!V907,"J",'Data S'!W907,'Data S'!X907,'Data S'!Y907,'Data S'!Z907,'Data S'!AA907,'Data S'!AB907,'Data S'!AC907)</f>
        <v xml:space="preserve">11111111112020   902000000000901NOM902                   PRENOM902                01012900  0J       000  0J       000  0J       000  0J       000         0002611201701012922                    </v>
      </c>
    </row>
    <row r="906" spans="1:1" x14ac:dyDescent="0.25">
      <c r="A906" s="18" t="str">
        <f>CONCATENATE('Data E'!C$5,'Data E'!C$7,'Data S'!B908,'Data S'!A908,'Data S'!C908,'Data S'!D908,'Data S'!E908,'Data S'!F908,'Data S'!G908,'Data S'!H908,'Data S'!I908,'Data S'!J908,"J",'Data S'!K908,'Data S'!L908,'Data S'!M908,'Data S'!N908,"J",'Data S'!O908,'Data S'!P908,'Data S'!Q908,'Data S'!R908,"J",'Data S'!S908,'Data S'!T908,'Data S'!U908,'Data S'!V908,"J",'Data S'!W908,'Data S'!X908,'Data S'!Y908,'Data S'!Z908,'Data S'!AA908,'Data S'!AB908,'Data S'!AC908)</f>
        <v xml:space="preserve">11111111112020   903000000000902NOM903                   PRENOM903                01012901  0J       000  0J       000  0J       000  0J       000         0002611201701012923                    </v>
      </c>
    </row>
    <row r="907" spans="1:1" x14ac:dyDescent="0.25">
      <c r="A907" s="18" t="str">
        <f>CONCATENATE('Data E'!C$5,'Data E'!C$7,'Data S'!B909,'Data S'!A909,'Data S'!C909,'Data S'!D909,'Data S'!E909,'Data S'!F909,'Data S'!G909,'Data S'!H909,'Data S'!I909,'Data S'!J909,"J",'Data S'!K909,'Data S'!L909,'Data S'!M909,'Data S'!N909,"J",'Data S'!O909,'Data S'!P909,'Data S'!Q909,'Data S'!R909,"J",'Data S'!S909,'Data S'!T909,'Data S'!U909,'Data S'!V909,"J",'Data S'!W909,'Data S'!X909,'Data S'!Y909,'Data S'!Z909,'Data S'!AA909,'Data S'!AB909,'Data S'!AC909)</f>
        <v xml:space="preserve">11111111112020   904000000000903NOM904                   PRENOM904                01012902  0J       000  0J       000  0J       000  0J       000         0002611201701012924                    </v>
      </c>
    </row>
    <row r="908" spans="1:1" x14ac:dyDescent="0.25">
      <c r="A908" s="18" t="str">
        <f>CONCATENATE('Data E'!C$5,'Data E'!C$7,'Data S'!B910,'Data S'!A910,'Data S'!C910,'Data S'!D910,'Data S'!E910,'Data S'!F910,'Data S'!G910,'Data S'!H910,'Data S'!I910,'Data S'!J910,"J",'Data S'!K910,'Data S'!L910,'Data S'!M910,'Data S'!N910,"J",'Data S'!O910,'Data S'!P910,'Data S'!Q910,'Data S'!R910,"J",'Data S'!S910,'Data S'!T910,'Data S'!U910,'Data S'!V910,"J",'Data S'!W910,'Data S'!X910,'Data S'!Y910,'Data S'!Z910,'Data S'!AA910,'Data S'!AB910,'Data S'!AC910)</f>
        <v xml:space="preserve">11111111112020   905000000000904NOM905                   PRENOM905                01012903  0J       000  0J       000  0J       000  0J       000         0002611201701012925                    </v>
      </c>
    </row>
    <row r="909" spans="1:1" x14ac:dyDescent="0.25">
      <c r="A909" s="18" t="str">
        <f>CONCATENATE('Data E'!C$5,'Data E'!C$7,'Data S'!B911,'Data S'!A911,'Data S'!C911,'Data S'!D911,'Data S'!E911,'Data S'!F911,'Data S'!G911,'Data S'!H911,'Data S'!I911,'Data S'!J911,"J",'Data S'!K911,'Data S'!L911,'Data S'!M911,'Data S'!N911,"J",'Data S'!O911,'Data S'!P911,'Data S'!Q911,'Data S'!R911,"J",'Data S'!S911,'Data S'!T911,'Data S'!U911,'Data S'!V911,"J",'Data S'!W911,'Data S'!X911,'Data S'!Y911,'Data S'!Z911,'Data S'!AA911,'Data S'!AB911,'Data S'!AC911)</f>
        <v xml:space="preserve">11111111112020   906000000000905NOM906                   PRENOM906                01012904  0J       000  0J       000  0J       000  0J       000         0002611201701012926                    </v>
      </c>
    </row>
    <row r="910" spans="1:1" x14ac:dyDescent="0.25">
      <c r="A910" s="18" t="str">
        <f>CONCATENATE('Data E'!C$5,'Data E'!C$7,'Data S'!B912,'Data S'!A912,'Data S'!C912,'Data S'!D912,'Data S'!E912,'Data S'!F912,'Data S'!G912,'Data S'!H912,'Data S'!I912,'Data S'!J912,"J",'Data S'!K912,'Data S'!L912,'Data S'!M912,'Data S'!N912,"J",'Data S'!O912,'Data S'!P912,'Data S'!Q912,'Data S'!R912,"J",'Data S'!S912,'Data S'!T912,'Data S'!U912,'Data S'!V912,"J",'Data S'!W912,'Data S'!X912,'Data S'!Y912,'Data S'!Z912,'Data S'!AA912,'Data S'!AB912,'Data S'!AC912)</f>
        <v xml:space="preserve">11111111112020   907000000000906NOM907                   PRENOM907                01012905  0J       000  0J       000  0J       000  0J       000         0002611201701012927                    </v>
      </c>
    </row>
    <row r="911" spans="1:1" x14ac:dyDescent="0.25">
      <c r="A911" s="18" t="str">
        <f>CONCATENATE('Data E'!C$5,'Data E'!C$7,'Data S'!B913,'Data S'!A913,'Data S'!C913,'Data S'!D913,'Data S'!E913,'Data S'!F913,'Data S'!G913,'Data S'!H913,'Data S'!I913,'Data S'!J913,"J",'Data S'!K913,'Data S'!L913,'Data S'!M913,'Data S'!N913,"J",'Data S'!O913,'Data S'!P913,'Data S'!Q913,'Data S'!R913,"J",'Data S'!S913,'Data S'!T913,'Data S'!U913,'Data S'!V913,"J",'Data S'!W913,'Data S'!X913,'Data S'!Y913,'Data S'!Z913,'Data S'!AA913,'Data S'!AB913,'Data S'!AC913)</f>
        <v xml:space="preserve">11111111112020   908000000000907NOM908                   PRENOM908                01012906  0J       000  0J       000  0J       000  0J       000         0002611201701012928                    </v>
      </c>
    </row>
    <row r="912" spans="1:1" x14ac:dyDescent="0.25">
      <c r="A912" s="18" t="str">
        <f>CONCATENATE('Data E'!C$5,'Data E'!C$7,'Data S'!B914,'Data S'!A914,'Data S'!C914,'Data S'!D914,'Data S'!E914,'Data S'!F914,'Data S'!G914,'Data S'!H914,'Data S'!I914,'Data S'!J914,"J",'Data S'!K914,'Data S'!L914,'Data S'!M914,'Data S'!N914,"J",'Data S'!O914,'Data S'!P914,'Data S'!Q914,'Data S'!R914,"J",'Data S'!S914,'Data S'!T914,'Data S'!U914,'Data S'!V914,"J",'Data S'!W914,'Data S'!X914,'Data S'!Y914,'Data S'!Z914,'Data S'!AA914,'Data S'!AB914,'Data S'!AC914)</f>
        <v xml:space="preserve">11111111112020   909000000000908NOM909                   PRENOM909                01012907  0J       000  0J       000  0J       000  0J       000         0002611201701012929                    </v>
      </c>
    </row>
    <row r="913" spans="1:1" x14ac:dyDescent="0.25">
      <c r="A913" s="18" t="str">
        <f>CONCATENATE('Data E'!C$5,'Data E'!C$7,'Data S'!B915,'Data S'!A915,'Data S'!C915,'Data S'!D915,'Data S'!E915,'Data S'!F915,'Data S'!G915,'Data S'!H915,'Data S'!I915,'Data S'!J915,"J",'Data S'!K915,'Data S'!L915,'Data S'!M915,'Data S'!N915,"J",'Data S'!O915,'Data S'!P915,'Data S'!Q915,'Data S'!R915,"J",'Data S'!S915,'Data S'!T915,'Data S'!U915,'Data S'!V915,"J",'Data S'!W915,'Data S'!X915,'Data S'!Y915,'Data S'!Z915,'Data S'!AA915,'Data S'!AB915,'Data S'!AC915)</f>
        <v xml:space="preserve">11111111112020   910000000000909NOM910                   PRENOM910                01012908  0J       000  0J       000  0J       000  0J       000         0002611201701012930                    </v>
      </c>
    </row>
    <row r="914" spans="1:1" x14ac:dyDescent="0.25">
      <c r="A914" s="18" t="str">
        <f>CONCATENATE('Data E'!C$5,'Data E'!C$7,'Data S'!B916,'Data S'!A916,'Data S'!C916,'Data S'!D916,'Data S'!E916,'Data S'!F916,'Data S'!G916,'Data S'!H916,'Data S'!I916,'Data S'!J916,"J",'Data S'!K916,'Data S'!L916,'Data S'!M916,'Data S'!N916,"J",'Data S'!O916,'Data S'!P916,'Data S'!Q916,'Data S'!R916,"J",'Data S'!S916,'Data S'!T916,'Data S'!U916,'Data S'!V916,"J",'Data S'!W916,'Data S'!X916,'Data S'!Y916,'Data S'!Z916,'Data S'!AA916,'Data S'!AB916,'Data S'!AC916)</f>
        <v xml:space="preserve">11111111112020   911000000000910NOM911                   PRENOM911                01012909  0J       000  0J       000  0J       000  0J       000         0002611201701012931                    </v>
      </c>
    </row>
    <row r="915" spans="1:1" x14ac:dyDescent="0.25">
      <c r="A915" s="18" t="str">
        <f>CONCATENATE('Data E'!C$5,'Data E'!C$7,'Data S'!B917,'Data S'!A917,'Data S'!C917,'Data S'!D917,'Data S'!E917,'Data S'!F917,'Data S'!G917,'Data S'!H917,'Data S'!I917,'Data S'!J917,"J",'Data S'!K917,'Data S'!L917,'Data S'!M917,'Data S'!N917,"J",'Data S'!O917,'Data S'!P917,'Data S'!Q917,'Data S'!R917,"J",'Data S'!S917,'Data S'!T917,'Data S'!U917,'Data S'!V917,"J",'Data S'!W917,'Data S'!X917,'Data S'!Y917,'Data S'!Z917,'Data S'!AA917,'Data S'!AB917,'Data S'!AC917)</f>
        <v xml:space="preserve">11111111112020   912000000000911NOM912                   PRENOM912                01012910  0J       000  0J       000  0J       000  0J       000         0002611201701012932                    </v>
      </c>
    </row>
    <row r="916" spans="1:1" x14ac:dyDescent="0.25">
      <c r="A916" s="18" t="str">
        <f>CONCATENATE('Data E'!C$5,'Data E'!C$7,'Data S'!B918,'Data S'!A918,'Data S'!C918,'Data S'!D918,'Data S'!E918,'Data S'!F918,'Data S'!G918,'Data S'!H918,'Data S'!I918,'Data S'!J918,"J",'Data S'!K918,'Data S'!L918,'Data S'!M918,'Data S'!N918,"J",'Data S'!O918,'Data S'!P918,'Data S'!Q918,'Data S'!R918,"J",'Data S'!S918,'Data S'!T918,'Data S'!U918,'Data S'!V918,"J",'Data S'!W918,'Data S'!X918,'Data S'!Y918,'Data S'!Z918,'Data S'!AA918,'Data S'!AB918,'Data S'!AC918)</f>
        <v xml:space="preserve">11111111112020   913000000000912NOM913                   PRENOM913                01012911  0J       000  0J       000  0J       000  0J       000         0002611201701012933                    </v>
      </c>
    </row>
    <row r="917" spans="1:1" x14ac:dyDescent="0.25">
      <c r="A917" s="18" t="str">
        <f>CONCATENATE('Data E'!C$5,'Data E'!C$7,'Data S'!B919,'Data S'!A919,'Data S'!C919,'Data S'!D919,'Data S'!E919,'Data S'!F919,'Data S'!G919,'Data S'!H919,'Data S'!I919,'Data S'!J919,"J",'Data S'!K919,'Data S'!L919,'Data S'!M919,'Data S'!N919,"J",'Data S'!O919,'Data S'!P919,'Data S'!Q919,'Data S'!R919,"J",'Data S'!S919,'Data S'!T919,'Data S'!U919,'Data S'!V919,"J",'Data S'!W919,'Data S'!X919,'Data S'!Y919,'Data S'!Z919,'Data S'!AA919,'Data S'!AB919,'Data S'!AC919)</f>
        <v xml:space="preserve">11111111112020   914000000000913NOM914                   PRENOM914                01012912  0J       000  0J       000  0J       000  0J       000         0002611201701012934                    </v>
      </c>
    </row>
    <row r="918" spans="1:1" x14ac:dyDescent="0.25">
      <c r="A918" s="18" t="str">
        <f>CONCATENATE('Data E'!C$5,'Data E'!C$7,'Data S'!B920,'Data S'!A920,'Data S'!C920,'Data S'!D920,'Data S'!E920,'Data S'!F920,'Data S'!G920,'Data S'!H920,'Data S'!I920,'Data S'!J920,"J",'Data S'!K920,'Data S'!L920,'Data S'!M920,'Data S'!N920,"J",'Data S'!O920,'Data S'!P920,'Data S'!Q920,'Data S'!R920,"J",'Data S'!S920,'Data S'!T920,'Data S'!U920,'Data S'!V920,"J",'Data S'!W920,'Data S'!X920,'Data S'!Y920,'Data S'!Z920,'Data S'!AA920,'Data S'!AB920,'Data S'!AC920)</f>
        <v xml:space="preserve">11111111112020   915000000000914NOM915                   PRENOM915                01012913  0J       000  0J       000  0J       000  0J       000         0002611201701012935                    </v>
      </c>
    </row>
    <row r="919" spans="1:1" x14ac:dyDescent="0.25">
      <c r="A919" s="18" t="str">
        <f>CONCATENATE('Data E'!C$5,'Data E'!C$7,'Data S'!B921,'Data S'!A921,'Data S'!C921,'Data S'!D921,'Data S'!E921,'Data S'!F921,'Data S'!G921,'Data S'!H921,'Data S'!I921,'Data S'!J921,"J",'Data S'!K921,'Data S'!L921,'Data S'!M921,'Data S'!N921,"J",'Data S'!O921,'Data S'!P921,'Data S'!Q921,'Data S'!R921,"J",'Data S'!S921,'Data S'!T921,'Data S'!U921,'Data S'!V921,"J",'Data S'!W921,'Data S'!X921,'Data S'!Y921,'Data S'!Z921,'Data S'!AA921,'Data S'!AB921,'Data S'!AC921)</f>
        <v xml:space="preserve">11111111112020   916000000000915NOM916                   PRENOM916                01012914  0J       000  0J       000  0J       000  0J       000         0002611201701012936                    </v>
      </c>
    </row>
    <row r="920" spans="1:1" x14ac:dyDescent="0.25">
      <c r="A920" s="18" t="str">
        <f>CONCATENATE('Data E'!C$5,'Data E'!C$7,'Data S'!B922,'Data S'!A922,'Data S'!C922,'Data S'!D922,'Data S'!E922,'Data S'!F922,'Data S'!G922,'Data S'!H922,'Data S'!I922,'Data S'!J922,"J",'Data S'!K922,'Data S'!L922,'Data S'!M922,'Data S'!N922,"J",'Data S'!O922,'Data S'!P922,'Data S'!Q922,'Data S'!R922,"J",'Data S'!S922,'Data S'!T922,'Data S'!U922,'Data S'!V922,"J",'Data S'!W922,'Data S'!X922,'Data S'!Y922,'Data S'!Z922,'Data S'!AA922,'Data S'!AB922,'Data S'!AC922)</f>
        <v xml:space="preserve">11111111112020   917000000000916NOM917                   PRENOM917                01012915  0J       000  0J       000  0J       000  0J       000         0002611201701012937                    </v>
      </c>
    </row>
    <row r="921" spans="1:1" x14ac:dyDescent="0.25">
      <c r="A921" s="18" t="str">
        <f>CONCATENATE('Data E'!C$5,'Data E'!C$7,'Data S'!B923,'Data S'!A923,'Data S'!C923,'Data S'!D923,'Data S'!E923,'Data S'!F923,'Data S'!G923,'Data S'!H923,'Data S'!I923,'Data S'!J923,"J",'Data S'!K923,'Data S'!L923,'Data S'!M923,'Data S'!N923,"J",'Data S'!O923,'Data S'!P923,'Data S'!Q923,'Data S'!R923,"J",'Data S'!S923,'Data S'!T923,'Data S'!U923,'Data S'!V923,"J",'Data S'!W923,'Data S'!X923,'Data S'!Y923,'Data S'!Z923,'Data S'!AA923,'Data S'!AB923,'Data S'!AC923)</f>
        <v xml:space="preserve">11111111112020   918000000000917NOM918                   PRENOM918                01012916  0J       000  0J       000  0J       000  0J       000         0002611201701012938                    </v>
      </c>
    </row>
    <row r="922" spans="1:1" x14ac:dyDescent="0.25">
      <c r="A922" s="18" t="str">
        <f>CONCATENATE('Data E'!C$5,'Data E'!C$7,'Data S'!B924,'Data S'!A924,'Data S'!C924,'Data S'!D924,'Data S'!E924,'Data S'!F924,'Data S'!G924,'Data S'!H924,'Data S'!I924,'Data S'!J924,"J",'Data S'!K924,'Data S'!L924,'Data S'!M924,'Data S'!N924,"J",'Data S'!O924,'Data S'!P924,'Data S'!Q924,'Data S'!R924,"J",'Data S'!S924,'Data S'!T924,'Data S'!U924,'Data S'!V924,"J",'Data S'!W924,'Data S'!X924,'Data S'!Y924,'Data S'!Z924,'Data S'!AA924,'Data S'!AB924,'Data S'!AC924)</f>
        <v xml:space="preserve">11111111112020   919000000000918NOM919                   PRENOM919                01012917  0J       000  0J       000  0J       000  0J       000         0002611201701012939                    </v>
      </c>
    </row>
    <row r="923" spans="1:1" x14ac:dyDescent="0.25">
      <c r="A923" s="18" t="str">
        <f>CONCATENATE('Data E'!C$5,'Data E'!C$7,'Data S'!B925,'Data S'!A925,'Data S'!C925,'Data S'!D925,'Data S'!E925,'Data S'!F925,'Data S'!G925,'Data S'!H925,'Data S'!I925,'Data S'!J925,"J",'Data S'!K925,'Data S'!L925,'Data S'!M925,'Data S'!N925,"J",'Data S'!O925,'Data S'!P925,'Data S'!Q925,'Data S'!R925,"J",'Data S'!S925,'Data S'!T925,'Data S'!U925,'Data S'!V925,"J",'Data S'!W925,'Data S'!X925,'Data S'!Y925,'Data S'!Z925,'Data S'!AA925,'Data S'!AB925,'Data S'!AC925)</f>
        <v xml:space="preserve">11111111112020   920000000000919NOM920                   PRENOM920                01012918  0J       000  0J       000  0J       000  0J       000         0002611201701012940                    </v>
      </c>
    </row>
    <row r="924" spans="1:1" x14ac:dyDescent="0.25">
      <c r="A924" s="18" t="str">
        <f>CONCATENATE('Data E'!C$5,'Data E'!C$7,'Data S'!B926,'Data S'!A926,'Data S'!C926,'Data S'!D926,'Data S'!E926,'Data S'!F926,'Data S'!G926,'Data S'!H926,'Data S'!I926,'Data S'!J926,"J",'Data S'!K926,'Data S'!L926,'Data S'!M926,'Data S'!N926,"J",'Data S'!O926,'Data S'!P926,'Data S'!Q926,'Data S'!R926,"J",'Data S'!S926,'Data S'!T926,'Data S'!U926,'Data S'!V926,"J",'Data S'!W926,'Data S'!X926,'Data S'!Y926,'Data S'!Z926,'Data S'!AA926,'Data S'!AB926,'Data S'!AC926)</f>
        <v xml:space="preserve">11111111112020   921000000000920NOM921                   PRENOM921                01012919  0J       000  0J       000  0J       000  0J       000         0002611201701012941                    </v>
      </c>
    </row>
    <row r="925" spans="1:1" x14ac:dyDescent="0.25">
      <c r="A925" s="18" t="str">
        <f>CONCATENATE('Data E'!C$5,'Data E'!C$7,'Data S'!B927,'Data S'!A927,'Data S'!C927,'Data S'!D927,'Data S'!E927,'Data S'!F927,'Data S'!G927,'Data S'!H927,'Data S'!I927,'Data S'!J927,"J",'Data S'!K927,'Data S'!L927,'Data S'!M927,'Data S'!N927,"J",'Data S'!O927,'Data S'!P927,'Data S'!Q927,'Data S'!R927,"J",'Data S'!S927,'Data S'!T927,'Data S'!U927,'Data S'!V927,"J",'Data S'!W927,'Data S'!X927,'Data S'!Y927,'Data S'!Z927,'Data S'!AA927,'Data S'!AB927,'Data S'!AC927)</f>
        <v xml:space="preserve">11111111112020   922000000000921NOM922                   PRENOM922                01012920  0J       000  0J       000  0J       000  0J       000         0002611201701012942                    </v>
      </c>
    </row>
    <row r="926" spans="1:1" x14ac:dyDescent="0.25">
      <c r="A926" s="18" t="str">
        <f>CONCATENATE('Data E'!C$5,'Data E'!C$7,'Data S'!B928,'Data S'!A928,'Data S'!C928,'Data S'!D928,'Data S'!E928,'Data S'!F928,'Data S'!G928,'Data S'!H928,'Data S'!I928,'Data S'!J928,"J",'Data S'!K928,'Data S'!L928,'Data S'!M928,'Data S'!N928,"J",'Data S'!O928,'Data S'!P928,'Data S'!Q928,'Data S'!R928,"J",'Data S'!S928,'Data S'!T928,'Data S'!U928,'Data S'!V928,"J",'Data S'!W928,'Data S'!X928,'Data S'!Y928,'Data S'!Z928,'Data S'!AA928,'Data S'!AB928,'Data S'!AC928)</f>
        <v xml:space="preserve">11111111112020   923000000000922NOM923                   PRENOM923                01012921  0J       000  0J       000  0J       000  0J       000         0002611201701012943                    </v>
      </c>
    </row>
    <row r="927" spans="1:1" x14ac:dyDescent="0.25">
      <c r="A927" s="18" t="str">
        <f>CONCATENATE('Data E'!C$5,'Data E'!C$7,'Data S'!B929,'Data S'!A929,'Data S'!C929,'Data S'!D929,'Data S'!E929,'Data S'!F929,'Data S'!G929,'Data S'!H929,'Data S'!I929,'Data S'!J929,"J",'Data S'!K929,'Data S'!L929,'Data S'!M929,'Data S'!N929,"J",'Data S'!O929,'Data S'!P929,'Data S'!Q929,'Data S'!R929,"J",'Data S'!S929,'Data S'!T929,'Data S'!U929,'Data S'!V929,"J",'Data S'!W929,'Data S'!X929,'Data S'!Y929,'Data S'!Z929,'Data S'!AA929,'Data S'!AB929,'Data S'!AC929)</f>
        <v xml:space="preserve">11111111112020   924000000000923NOM924                   PRENOM924                01012922  0J       000  0J       000  0J       000  0J       000         0002611201701012944                    </v>
      </c>
    </row>
    <row r="928" spans="1:1" x14ac:dyDescent="0.25">
      <c r="A928" s="18" t="str">
        <f>CONCATENATE('Data E'!C$5,'Data E'!C$7,'Data S'!B930,'Data S'!A930,'Data S'!C930,'Data S'!D930,'Data S'!E930,'Data S'!F930,'Data S'!G930,'Data S'!H930,'Data S'!I930,'Data S'!J930,"J",'Data S'!K930,'Data S'!L930,'Data S'!M930,'Data S'!N930,"J",'Data S'!O930,'Data S'!P930,'Data S'!Q930,'Data S'!R930,"J",'Data S'!S930,'Data S'!T930,'Data S'!U930,'Data S'!V930,"J",'Data S'!W930,'Data S'!X930,'Data S'!Y930,'Data S'!Z930,'Data S'!AA930,'Data S'!AB930,'Data S'!AC930)</f>
        <v xml:space="preserve">11111111112020   925000000000924NOM925                   PRENOM925                01012923  0J       000  0J       000  0J       000  0J       000         0002611201701012945                    </v>
      </c>
    </row>
    <row r="929" spans="1:1" x14ac:dyDescent="0.25">
      <c r="A929" s="18" t="str">
        <f>CONCATENATE('Data E'!C$5,'Data E'!C$7,'Data S'!B931,'Data S'!A931,'Data S'!C931,'Data S'!D931,'Data S'!E931,'Data S'!F931,'Data S'!G931,'Data S'!H931,'Data S'!I931,'Data S'!J931,"J",'Data S'!K931,'Data S'!L931,'Data S'!M931,'Data S'!N931,"J",'Data S'!O931,'Data S'!P931,'Data S'!Q931,'Data S'!R931,"J",'Data S'!S931,'Data S'!T931,'Data S'!U931,'Data S'!V931,"J",'Data S'!W931,'Data S'!X931,'Data S'!Y931,'Data S'!Z931,'Data S'!AA931,'Data S'!AB931,'Data S'!AC931)</f>
        <v xml:space="preserve">11111111112020   926000000000925NOM926                   PRENOM926                01012924  0J       000  0J       000  0J       000  0J       000         0002611201701012946                    </v>
      </c>
    </row>
    <row r="930" spans="1:1" x14ac:dyDescent="0.25">
      <c r="A930" s="18" t="str">
        <f>CONCATENATE('Data E'!C$5,'Data E'!C$7,'Data S'!B932,'Data S'!A932,'Data S'!C932,'Data S'!D932,'Data S'!E932,'Data S'!F932,'Data S'!G932,'Data S'!H932,'Data S'!I932,'Data S'!J932,"J",'Data S'!K932,'Data S'!L932,'Data S'!M932,'Data S'!N932,"J",'Data S'!O932,'Data S'!P932,'Data S'!Q932,'Data S'!R932,"J",'Data S'!S932,'Data S'!T932,'Data S'!U932,'Data S'!V932,"J",'Data S'!W932,'Data S'!X932,'Data S'!Y932,'Data S'!Z932,'Data S'!AA932,'Data S'!AB932,'Data S'!AC932)</f>
        <v xml:space="preserve">11111111112020   927000000000926NOM927                   PRENOM927                01012925  0J       000  0J       000  0J       000  0J       000         0002611201701012947                    </v>
      </c>
    </row>
    <row r="931" spans="1:1" x14ac:dyDescent="0.25">
      <c r="A931" s="18" t="str">
        <f>CONCATENATE('Data E'!C$5,'Data E'!C$7,'Data S'!B933,'Data S'!A933,'Data S'!C933,'Data S'!D933,'Data S'!E933,'Data S'!F933,'Data S'!G933,'Data S'!H933,'Data S'!I933,'Data S'!J933,"J",'Data S'!K933,'Data S'!L933,'Data S'!M933,'Data S'!N933,"J",'Data S'!O933,'Data S'!P933,'Data S'!Q933,'Data S'!R933,"J",'Data S'!S933,'Data S'!T933,'Data S'!U933,'Data S'!V933,"J",'Data S'!W933,'Data S'!X933,'Data S'!Y933,'Data S'!Z933,'Data S'!AA933,'Data S'!AB933,'Data S'!AC933)</f>
        <v xml:space="preserve">11111111112020   928000000000927NOM928                   PRENOM928                01012926  0J       000  0J       000  0J       000  0J       000         0002611201701012948                    </v>
      </c>
    </row>
    <row r="932" spans="1:1" x14ac:dyDescent="0.25">
      <c r="A932" s="18" t="str">
        <f>CONCATENATE('Data E'!C$5,'Data E'!C$7,'Data S'!B934,'Data S'!A934,'Data S'!C934,'Data S'!D934,'Data S'!E934,'Data S'!F934,'Data S'!G934,'Data S'!H934,'Data S'!I934,'Data S'!J934,"J",'Data S'!K934,'Data S'!L934,'Data S'!M934,'Data S'!N934,"J",'Data S'!O934,'Data S'!P934,'Data S'!Q934,'Data S'!R934,"J",'Data S'!S934,'Data S'!T934,'Data S'!U934,'Data S'!V934,"J",'Data S'!W934,'Data S'!X934,'Data S'!Y934,'Data S'!Z934,'Data S'!AA934,'Data S'!AB934,'Data S'!AC934)</f>
        <v xml:space="preserve">11111111112020   929000000000928NOM929                   PRENOM929                01012927  0J       000  0J       000  0J       000  0J       000         0002611201701012949                    </v>
      </c>
    </row>
    <row r="933" spans="1:1" x14ac:dyDescent="0.25">
      <c r="A933" s="18" t="str">
        <f>CONCATENATE('Data E'!C$5,'Data E'!C$7,'Data S'!B935,'Data S'!A935,'Data S'!C935,'Data S'!D935,'Data S'!E935,'Data S'!F935,'Data S'!G935,'Data S'!H935,'Data S'!I935,'Data S'!J935,"J",'Data S'!K935,'Data S'!L935,'Data S'!M935,'Data S'!N935,"J",'Data S'!O935,'Data S'!P935,'Data S'!Q935,'Data S'!R935,"J",'Data S'!S935,'Data S'!T935,'Data S'!U935,'Data S'!V935,"J",'Data S'!W935,'Data S'!X935,'Data S'!Y935,'Data S'!Z935,'Data S'!AA935,'Data S'!AB935,'Data S'!AC935)</f>
        <v xml:space="preserve">11111111112020   930000000000929NOM930                   PRENOM930                01012928  0J       000  0J       000  0J       000  0J       000         0002611201701012950                    </v>
      </c>
    </row>
    <row r="934" spans="1:1" x14ac:dyDescent="0.25">
      <c r="A934" s="18" t="str">
        <f>CONCATENATE('Data E'!C$5,'Data E'!C$7,'Data S'!B936,'Data S'!A936,'Data S'!C936,'Data S'!D936,'Data S'!E936,'Data S'!F936,'Data S'!G936,'Data S'!H936,'Data S'!I936,'Data S'!J936,"J",'Data S'!K936,'Data S'!L936,'Data S'!M936,'Data S'!N936,"J",'Data S'!O936,'Data S'!P936,'Data S'!Q936,'Data S'!R936,"J",'Data S'!S936,'Data S'!T936,'Data S'!U936,'Data S'!V936,"J",'Data S'!W936,'Data S'!X936,'Data S'!Y936,'Data S'!Z936,'Data S'!AA936,'Data S'!AB936,'Data S'!AC936)</f>
        <v xml:space="preserve">11111111112020   931000000000930NOM931                   PRENOM931                01012929  0J       000  0J       000  0J       000  0J       000         0002611201701012951                    </v>
      </c>
    </row>
    <row r="935" spans="1:1" x14ac:dyDescent="0.25">
      <c r="A935" s="18" t="str">
        <f>CONCATENATE('Data E'!C$5,'Data E'!C$7,'Data S'!B937,'Data S'!A937,'Data S'!C937,'Data S'!D937,'Data S'!E937,'Data S'!F937,'Data S'!G937,'Data S'!H937,'Data S'!I937,'Data S'!J937,"J",'Data S'!K937,'Data S'!L937,'Data S'!M937,'Data S'!N937,"J",'Data S'!O937,'Data S'!P937,'Data S'!Q937,'Data S'!R937,"J",'Data S'!S937,'Data S'!T937,'Data S'!U937,'Data S'!V937,"J",'Data S'!W937,'Data S'!X937,'Data S'!Y937,'Data S'!Z937,'Data S'!AA937,'Data S'!AB937,'Data S'!AC937)</f>
        <v xml:space="preserve">11111111112020   932000000000931NOM932                   PRENOM932                01012930  0J       000  0J       000  0J       000  0J       000         0002611201701012952                    </v>
      </c>
    </row>
    <row r="936" spans="1:1" x14ac:dyDescent="0.25">
      <c r="A936" s="18" t="str">
        <f>CONCATENATE('Data E'!C$5,'Data E'!C$7,'Data S'!B938,'Data S'!A938,'Data S'!C938,'Data S'!D938,'Data S'!E938,'Data S'!F938,'Data S'!G938,'Data S'!H938,'Data S'!I938,'Data S'!J938,"J",'Data S'!K938,'Data S'!L938,'Data S'!M938,'Data S'!N938,"J",'Data S'!O938,'Data S'!P938,'Data S'!Q938,'Data S'!R938,"J",'Data S'!S938,'Data S'!T938,'Data S'!U938,'Data S'!V938,"J",'Data S'!W938,'Data S'!X938,'Data S'!Y938,'Data S'!Z938,'Data S'!AA938,'Data S'!AB938,'Data S'!AC938)</f>
        <v xml:space="preserve">11111111112020   933000000000932NOM933                   PRENOM933                01012931  0J       000  0J       000  0J       000  0J       000         0002611201701012953                    </v>
      </c>
    </row>
    <row r="937" spans="1:1" x14ac:dyDescent="0.25">
      <c r="A937" s="18" t="str">
        <f>CONCATENATE('Data E'!C$5,'Data E'!C$7,'Data S'!B939,'Data S'!A939,'Data S'!C939,'Data S'!D939,'Data S'!E939,'Data S'!F939,'Data S'!G939,'Data S'!H939,'Data S'!I939,'Data S'!J939,"J",'Data S'!K939,'Data S'!L939,'Data S'!M939,'Data S'!N939,"J",'Data S'!O939,'Data S'!P939,'Data S'!Q939,'Data S'!R939,"J",'Data S'!S939,'Data S'!T939,'Data S'!U939,'Data S'!V939,"J",'Data S'!W939,'Data S'!X939,'Data S'!Y939,'Data S'!Z939,'Data S'!AA939,'Data S'!AB939,'Data S'!AC939)</f>
        <v xml:space="preserve">11111111112020   934000000000933NOM934                   PRENOM934                01012932  0J       000  0J       000  0J       000  0J       000         0002611201701012954                    </v>
      </c>
    </row>
    <row r="938" spans="1:1" x14ac:dyDescent="0.25">
      <c r="A938" s="18" t="str">
        <f>CONCATENATE('Data E'!C$5,'Data E'!C$7,'Data S'!B940,'Data S'!A940,'Data S'!C940,'Data S'!D940,'Data S'!E940,'Data S'!F940,'Data S'!G940,'Data S'!H940,'Data S'!I940,'Data S'!J940,"J",'Data S'!K940,'Data S'!L940,'Data S'!M940,'Data S'!N940,"J",'Data S'!O940,'Data S'!P940,'Data S'!Q940,'Data S'!R940,"J",'Data S'!S940,'Data S'!T940,'Data S'!U940,'Data S'!V940,"J",'Data S'!W940,'Data S'!X940,'Data S'!Y940,'Data S'!Z940,'Data S'!AA940,'Data S'!AB940,'Data S'!AC940)</f>
        <v xml:space="preserve">11111111112020   935000000000934NOM935                   PRENOM935                01012933  0J       000  0J       000  0J       000  0J       000         0002611201701012955                    </v>
      </c>
    </row>
    <row r="939" spans="1:1" x14ac:dyDescent="0.25">
      <c r="A939" s="18" t="str">
        <f>CONCATENATE('Data E'!C$5,'Data E'!C$7,'Data S'!B941,'Data S'!A941,'Data S'!C941,'Data S'!D941,'Data S'!E941,'Data S'!F941,'Data S'!G941,'Data S'!H941,'Data S'!I941,'Data S'!J941,"J",'Data S'!K941,'Data S'!L941,'Data S'!M941,'Data S'!N941,"J",'Data S'!O941,'Data S'!P941,'Data S'!Q941,'Data S'!R941,"J",'Data S'!S941,'Data S'!T941,'Data S'!U941,'Data S'!V941,"J",'Data S'!W941,'Data S'!X941,'Data S'!Y941,'Data S'!Z941,'Data S'!AA941,'Data S'!AB941,'Data S'!AC941)</f>
        <v xml:space="preserve">11111111112020   936000000000935NOM936                   PRENOM936                01012934  0J       000  0J       000  0J       000  0J       000         0002611201701012956                    </v>
      </c>
    </row>
    <row r="940" spans="1:1" x14ac:dyDescent="0.25">
      <c r="A940" s="18" t="str">
        <f>CONCATENATE('Data E'!C$5,'Data E'!C$7,'Data S'!B942,'Data S'!A942,'Data S'!C942,'Data S'!D942,'Data S'!E942,'Data S'!F942,'Data S'!G942,'Data S'!H942,'Data S'!I942,'Data S'!J942,"J",'Data S'!K942,'Data S'!L942,'Data S'!M942,'Data S'!N942,"J",'Data S'!O942,'Data S'!P942,'Data S'!Q942,'Data S'!R942,"J",'Data S'!S942,'Data S'!T942,'Data S'!U942,'Data S'!V942,"J",'Data S'!W942,'Data S'!X942,'Data S'!Y942,'Data S'!Z942,'Data S'!AA942,'Data S'!AB942,'Data S'!AC942)</f>
        <v xml:space="preserve">11111111112020   937000000000936NOM937                   PRENOM937                01012935  0J       000  0J       000  0J       000  0J       000         0002611201701012957                    </v>
      </c>
    </row>
    <row r="941" spans="1:1" x14ac:dyDescent="0.25">
      <c r="A941" s="18" t="str">
        <f>CONCATENATE('Data E'!C$5,'Data E'!C$7,'Data S'!B943,'Data S'!A943,'Data S'!C943,'Data S'!D943,'Data S'!E943,'Data S'!F943,'Data S'!G943,'Data S'!H943,'Data S'!I943,'Data S'!J943,"J",'Data S'!K943,'Data S'!L943,'Data S'!M943,'Data S'!N943,"J",'Data S'!O943,'Data S'!P943,'Data S'!Q943,'Data S'!R943,"J",'Data S'!S943,'Data S'!T943,'Data S'!U943,'Data S'!V943,"J",'Data S'!W943,'Data S'!X943,'Data S'!Y943,'Data S'!Z943,'Data S'!AA943,'Data S'!AB943,'Data S'!AC943)</f>
        <v xml:space="preserve">11111111112020   938000000000937NOM938                   PRENOM938                01012936  0J       000  0J       000  0J       000  0J       000         0002611201701012958                    </v>
      </c>
    </row>
    <row r="942" spans="1:1" x14ac:dyDescent="0.25">
      <c r="A942" s="18" t="str">
        <f>CONCATENATE('Data E'!C$5,'Data E'!C$7,'Data S'!B944,'Data S'!A944,'Data S'!C944,'Data S'!D944,'Data S'!E944,'Data S'!F944,'Data S'!G944,'Data S'!H944,'Data S'!I944,'Data S'!J944,"J",'Data S'!K944,'Data S'!L944,'Data S'!M944,'Data S'!N944,"J",'Data S'!O944,'Data S'!P944,'Data S'!Q944,'Data S'!R944,"J",'Data S'!S944,'Data S'!T944,'Data S'!U944,'Data S'!V944,"J",'Data S'!W944,'Data S'!X944,'Data S'!Y944,'Data S'!Z944,'Data S'!AA944,'Data S'!AB944,'Data S'!AC944)</f>
        <v xml:space="preserve">11111111112020   939000000000938NOM939                   PRENOM939                01012937  0J       000  0J       000  0J       000  0J       000         0002611201701012959                    </v>
      </c>
    </row>
    <row r="943" spans="1:1" x14ac:dyDescent="0.25">
      <c r="A943" s="18" t="str">
        <f>CONCATENATE('Data E'!C$5,'Data E'!C$7,'Data S'!B945,'Data S'!A945,'Data S'!C945,'Data S'!D945,'Data S'!E945,'Data S'!F945,'Data S'!G945,'Data S'!H945,'Data S'!I945,'Data S'!J945,"J",'Data S'!K945,'Data S'!L945,'Data S'!M945,'Data S'!N945,"J",'Data S'!O945,'Data S'!P945,'Data S'!Q945,'Data S'!R945,"J",'Data S'!S945,'Data S'!T945,'Data S'!U945,'Data S'!V945,"J",'Data S'!W945,'Data S'!X945,'Data S'!Y945,'Data S'!Z945,'Data S'!AA945,'Data S'!AB945,'Data S'!AC945)</f>
        <v xml:space="preserve">11111111112020   940000000000939NOM940                   PRENOM940                01012938  0J       000  0J       000  0J       000  0J       000         0002611201701012960                    </v>
      </c>
    </row>
    <row r="944" spans="1:1" x14ac:dyDescent="0.25">
      <c r="A944" s="18" t="str">
        <f>CONCATENATE('Data E'!C$5,'Data E'!C$7,'Data S'!B946,'Data S'!A946,'Data S'!C946,'Data S'!D946,'Data S'!E946,'Data S'!F946,'Data S'!G946,'Data S'!H946,'Data S'!I946,'Data S'!J946,"J",'Data S'!K946,'Data S'!L946,'Data S'!M946,'Data S'!N946,"J",'Data S'!O946,'Data S'!P946,'Data S'!Q946,'Data S'!R946,"J",'Data S'!S946,'Data S'!T946,'Data S'!U946,'Data S'!V946,"J",'Data S'!W946,'Data S'!X946,'Data S'!Y946,'Data S'!Z946,'Data S'!AA946,'Data S'!AB946,'Data S'!AC946)</f>
        <v xml:space="preserve">11111111112020   941000000000940NOM941                   PRENOM941                01012939  0J       000  0J       000  0J       000  0J       000         0002611201701012961                    </v>
      </c>
    </row>
    <row r="945" spans="1:1" x14ac:dyDescent="0.25">
      <c r="A945" s="18" t="str">
        <f>CONCATENATE('Data E'!C$5,'Data E'!C$7,'Data S'!B947,'Data S'!A947,'Data S'!C947,'Data S'!D947,'Data S'!E947,'Data S'!F947,'Data S'!G947,'Data S'!H947,'Data S'!I947,'Data S'!J947,"J",'Data S'!K947,'Data S'!L947,'Data S'!M947,'Data S'!N947,"J",'Data S'!O947,'Data S'!P947,'Data S'!Q947,'Data S'!R947,"J",'Data S'!S947,'Data S'!T947,'Data S'!U947,'Data S'!V947,"J",'Data S'!W947,'Data S'!X947,'Data S'!Y947,'Data S'!Z947,'Data S'!AA947,'Data S'!AB947,'Data S'!AC947)</f>
        <v xml:space="preserve">11111111112020   942000000000941NOM942                   PRENOM942                01012940  0J       000  0J       000  0J       000  0J       000         0002611201701012962                    </v>
      </c>
    </row>
    <row r="946" spans="1:1" x14ac:dyDescent="0.25">
      <c r="A946" s="18" t="str">
        <f>CONCATENATE('Data E'!C$5,'Data E'!C$7,'Data S'!B948,'Data S'!A948,'Data S'!C948,'Data S'!D948,'Data S'!E948,'Data S'!F948,'Data S'!G948,'Data S'!H948,'Data S'!I948,'Data S'!J948,"J",'Data S'!K948,'Data S'!L948,'Data S'!M948,'Data S'!N948,"J",'Data S'!O948,'Data S'!P948,'Data S'!Q948,'Data S'!R948,"J",'Data S'!S948,'Data S'!T948,'Data S'!U948,'Data S'!V948,"J",'Data S'!W948,'Data S'!X948,'Data S'!Y948,'Data S'!Z948,'Data S'!AA948,'Data S'!AB948,'Data S'!AC948)</f>
        <v xml:space="preserve">11111111112020   943000000000942NOM943                   PRENOM943                01012941  0J       000  0J       000  0J       000  0J       000         0002611201701012963                    </v>
      </c>
    </row>
    <row r="947" spans="1:1" x14ac:dyDescent="0.25">
      <c r="A947" s="18" t="str">
        <f>CONCATENATE('Data E'!C$5,'Data E'!C$7,'Data S'!B949,'Data S'!A949,'Data S'!C949,'Data S'!D949,'Data S'!E949,'Data S'!F949,'Data S'!G949,'Data S'!H949,'Data S'!I949,'Data S'!J949,"J",'Data S'!K949,'Data S'!L949,'Data S'!M949,'Data S'!N949,"J",'Data S'!O949,'Data S'!P949,'Data S'!Q949,'Data S'!R949,"J",'Data S'!S949,'Data S'!T949,'Data S'!U949,'Data S'!V949,"J",'Data S'!W949,'Data S'!X949,'Data S'!Y949,'Data S'!Z949,'Data S'!AA949,'Data S'!AB949,'Data S'!AC949)</f>
        <v xml:space="preserve">11111111112020   944000000000943NOM944                   PRENOM944                01012942  0J       000  0J       000  0J       000  0J       000         0002611201701012964                    </v>
      </c>
    </row>
    <row r="948" spans="1:1" x14ac:dyDescent="0.25">
      <c r="A948" s="18" t="str">
        <f>CONCATENATE('Data E'!C$5,'Data E'!C$7,'Data S'!B950,'Data S'!A950,'Data S'!C950,'Data S'!D950,'Data S'!E950,'Data S'!F950,'Data S'!G950,'Data S'!H950,'Data S'!I950,'Data S'!J950,"J",'Data S'!K950,'Data S'!L950,'Data S'!M950,'Data S'!N950,"J",'Data S'!O950,'Data S'!P950,'Data S'!Q950,'Data S'!R950,"J",'Data S'!S950,'Data S'!T950,'Data S'!U950,'Data S'!V950,"J",'Data S'!W950,'Data S'!X950,'Data S'!Y950,'Data S'!Z950,'Data S'!AA950,'Data S'!AB950,'Data S'!AC950)</f>
        <v xml:space="preserve">11111111112020   945000000000944NOM945                   PRENOM945                01012943  0J       000  0J       000  0J       000  0J       000         0002611201701012965                    </v>
      </c>
    </row>
    <row r="949" spans="1:1" x14ac:dyDescent="0.25">
      <c r="A949" s="18" t="str">
        <f>CONCATENATE('Data E'!C$5,'Data E'!C$7,'Data S'!B951,'Data S'!A951,'Data S'!C951,'Data S'!D951,'Data S'!E951,'Data S'!F951,'Data S'!G951,'Data S'!H951,'Data S'!I951,'Data S'!J951,"J",'Data S'!K951,'Data S'!L951,'Data S'!M951,'Data S'!N951,"J",'Data S'!O951,'Data S'!P951,'Data S'!Q951,'Data S'!R951,"J",'Data S'!S951,'Data S'!T951,'Data S'!U951,'Data S'!V951,"J",'Data S'!W951,'Data S'!X951,'Data S'!Y951,'Data S'!Z951,'Data S'!AA951,'Data S'!AB951,'Data S'!AC951)</f>
        <v xml:space="preserve">11111111112020   946000000000945NOM946                   PRENOM946                01012944  0J       000  0J       000  0J       000  0J       000         0002611201701012966                    </v>
      </c>
    </row>
    <row r="950" spans="1:1" x14ac:dyDescent="0.25">
      <c r="A950" s="18" t="str">
        <f>CONCATENATE('Data E'!C$5,'Data E'!C$7,'Data S'!B952,'Data S'!A952,'Data S'!C952,'Data S'!D952,'Data S'!E952,'Data S'!F952,'Data S'!G952,'Data S'!H952,'Data S'!I952,'Data S'!J952,"J",'Data S'!K952,'Data S'!L952,'Data S'!M952,'Data S'!N952,"J",'Data S'!O952,'Data S'!P952,'Data S'!Q952,'Data S'!R952,"J",'Data S'!S952,'Data S'!T952,'Data S'!U952,'Data S'!V952,"J",'Data S'!W952,'Data S'!X952,'Data S'!Y952,'Data S'!Z952,'Data S'!AA952,'Data S'!AB952,'Data S'!AC952)</f>
        <v xml:space="preserve">11111111112020   947000000000946NOM947                   PRENOM947                01012945  0J       000  0J       000  0J       000  0J       000         0002611201701012967                    </v>
      </c>
    </row>
    <row r="951" spans="1:1" x14ac:dyDescent="0.25">
      <c r="A951" s="18" t="str">
        <f>CONCATENATE('Data E'!C$5,'Data E'!C$7,'Data S'!B953,'Data S'!A953,'Data S'!C953,'Data S'!D953,'Data S'!E953,'Data S'!F953,'Data S'!G953,'Data S'!H953,'Data S'!I953,'Data S'!J953,"J",'Data S'!K953,'Data S'!L953,'Data S'!M953,'Data S'!N953,"J",'Data S'!O953,'Data S'!P953,'Data S'!Q953,'Data S'!R953,"J",'Data S'!S953,'Data S'!T953,'Data S'!U953,'Data S'!V953,"J",'Data S'!W953,'Data S'!X953,'Data S'!Y953,'Data S'!Z953,'Data S'!AA953,'Data S'!AB953,'Data S'!AC953)</f>
        <v xml:space="preserve">11111111112020   948000000000947NOM948                   PRENOM948                01012946  0J       000  0J       000  0J       000  0J       000         0002611201701012968                    </v>
      </c>
    </row>
    <row r="952" spans="1:1" x14ac:dyDescent="0.25">
      <c r="A952" s="18" t="str">
        <f>CONCATENATE('Data E'!C$5,'Data E'!C$7,'Data S'!B954,'Data S'!A954,'Data S'!C954,'Data S'!D954,'Data S'!E954,'Data S'!F954,'Data S'!G954,'Data S'!H954,'Data S'!I954,'Data S'!J954,"J",'Data S'!K954,'Data S'!L954,'Data S'!M954,'Data S'!N954,"J",'Data S'!O954,'Data S'!P954,'Data S'!Q954,'Data S'!R954,"J",'Data S'!S954,'Data S'!T954,'Data S'!U954,'Data S'!V954,"J",'Data S'!W954,'Data S'!X954,'Data S'!Y954,'Data S'!Z954,'Data S'!AA954,'Data S'!AB954,'Data S'!AC954)</f>
        <v xml:space="preserve">11111111112020   949000000000948NOM949                   PRENOM949                01012947  0J       000  0J       000  0J       000  0J       000         0002611201701012969                    </v>
      </c>
    </row>
    <row r="953" spans="1:1" x14ac:dyDescent="0.25">
      <c r="A953" s="18" t="str">
        <f>CONCATENATE('Data E'!C$5,'Data E'!C$7,'Data S'!B955,'Data S'!A955,'Data S'!C955,'Data S'!D955,'Data S'!E955,'Data S'!F955,'Data S'!G955,'Data S'!H955,'Data S'!I955,'Data S'!J955,"J",'Data S'!K955,'Data S'!L955,'Data S'!M955,'Data S'!N955,"J",'Data S'!O955,'Data S'!P955,'Data S'!Q955,'Data S'!R955,"J",'Data S'!S955,'Data S'!T955,'Data S'!U955,'Data S'!V955,"J",'Data S'!W955,'Data S'!X955,'Data S'!Y955,'Data S'!Z955,'Data S'!AA955,'Data S'!AB955,'Data S'!AC955)</f>
        <v xml:space="preserve">11111111112020   950000000000949NOM950                   PRENOM950                01012948  0J       000  0J       000  0J       000  0J       000         0002611201701012970                    </v>
      </c>
    </row>
    <row r="954" spans="1:1" x14ac:dyDescent="0.25">
      <c r="A954" s="18" t="str">
        <f>CONCATENATE('Data E'!C$5,'Data E'!C$7,'Data S'!B956,'Data S'!A956,'Data S'!C956,'Data S'!D956,'Data S'!E956,'Data S'!F956,'Data S'!G956,'Data S'!H956,'Data S'!I956,'Data S'!J956,"J",'Data S'!K956,'Data S'!L956,'Data S'!M956,'Data S'!N956,"J",'Data S'!O956,'Data S'!P956,'Data S'!Q956,'Data S'!R956,"J",'Data S'!S956,'Data S'!T956,'Data S'!U956,'Data S'!V956,"J",'Data S'!W956,'Data S'!X956,'Data S'!Y956,'Data S'!Z956,'Data S'!AA956,'Data S'!AB956,'Data S'!AC956)</f>
        <v xml:space="preserve">11111111112020   951000000000950NOM951                   PRENOM951                01012949  0J       000  0J       000  0J       000  0J       000         0002611201701012971                    </v>
      </c>
    </row>
    <row r="955" spans="1:1" x14ac:dyDescent="0.25">
      <c r="A955" s="18" t="str">
        <f>CONCATENATE('Data E'!C$5,'Data E'!C$7,'Data S'!B957,'Data S'!A957,'Data S'!C957,'Data S'!D957,'Data S'!E957,'Data S'!F957,'Data S'!G957,'Data S'!H957,'Data S'!I957,'Data S'!J957,"J",'Data S'!K957,'Data S'!L957,'Data S'!M957,'Data S'!N957,"J",'Data S'!O957,'Data S'!P957,'Data S'!Q957,'Data S'!R957,"J",'Data S'!S957,'Data S'!T957,'Data S'!U957,'Data S'!V957,"J",'Data S'!W957,'Data S'!X957,'Data S'!Y957,'Data S'!Z957,'Data S'!AA957,'Data S'!AB957,'Data S'!AC957)</f>
        <v xml:space="preserve">11111111112020   952000000000951NOM952                   PRENOM952                01012950  0J       000  0J       000  0J       000  0J       000         0002611201701012972                    </v>
      </c>
    </row>
    <row r="956" spans="1:1" x14ac:dyDescent="0.25">
      <c r="A956" s="18" t="str">
        <f>CONCATENATE('Data E'!C$5,'Data E'!C$7,'Data S'!B958,'Data S'!A958,'Data S'!C958,'Data S'!D958,'Data S'!E958,'Data S'!F958,'Data S'!G958,'Data S'!H958,'Data S'!I958,'Data S'!J958,"J",'Data S'!K958,'Data S'!L958,'Data S'!M958,'Data S'!N958,"J",'Data S'!O958,'Data S'!P958,'Data S'!Q958,'Data S'!R958,"J",'Data S'!S958,'Data S'!T958,'Data S'!U958,'Data S'!V958,"J",'Data S'!W958,'Data S'!X958,'Data S'!Y958,'Data S'!Z958,'Data S'!AA958,'Data S'!AB958,'Data S'!AC958)</f>
        <v xml:space="preserve">11111111112020   953000000000952NOM953                   PRENOM953                01012951  0J       000  0J       000  0J       000  0J       000         0002611201701012973                    </v>
      </c>
    </row>
    <row r="957" spans="1:1" x14ac:dyDescent="0.25">
      <c r="A957" s="18" t="str">
        <f>CONCATENATE('Data E'!C$5,'Data E'!C$7,'Data S'!B959,'Data S'!A959,'Data S'!C959,'Data S'!D959,'Data S'!E959,'Data S'!F959,'Data S'!G959,'Data S'!H959,'Data S'!I959,'Data S'!J959,"J",'Data S'!K959,'Data S'!L959,'Data S'!M959,'Data S'!N959,"J",'Data S'!O959,'Data S'!P959,'Data S'!Q959,'Data S'!R959,"J",'Data S'!S959,'Data S'!T959,'Data S'!U959,'Data S'!V959,"J",'Data S'!W959,'Data S'!X959,'Data S'!Y959,'Data S'!Z959,'Data S'!AA959,'Data S'!AB959,'Data S'!AC959)</f>
        <v xml:space="preserve">11111111112020   954000000000953NOM954                   PRENOM954                01012952  0J       000  0J       000  0J       000  0J       000         0002611201701012974                    </v>
      </c>
    </row>
    <row r="958" spans="1:1" x14ac:dyDescent="0.25">
      <c r="A958" s="18" t="str">
        <f>CONCATENATE('Data E'!C$5,'Data E'!C$7,'Data S'!B960,'Data S'!A960,'Data S'!C960,'Data S'!D960,'Data S'!E960,'Data S'!F960,'Data S'!G960,'Data S'!H960,'Data S'!I960,'Data S'!J960,"J",'Data S'!K960,'Data S'!L960,'Data S'!M960,'Data S'!N960,"J",'Data S'!O960,'Data S'!P960,'Data S'!Q960,'Data S'!R960,"J",'Data S'!S960,'Data S'!T960,'Data S'!U960,'Data S'!V960,"J",'Data S'!W960,'Data S'!X960,'Data S'!Y960,'Data S'!Z960,'Data S'!AA960,'Data S'!AB960,'Data S'!AC960)</f>
        <v xml:space="preserve">11111111112020   955000000000954NOM955                   PRENOM955                01012953  0J       000  0J       000  0J       000  0J       000         0002611201701012975                    </v>
      </c>
    </row>
    <row r="959" spans="1:1" x14ac:dyDescent="0.25">
      <c r="A959" s="18" t="str">
        <f>CONCATENATE('Data E'!C$5,'Data E'!C$7,'Data S'!B961,'Data S'!A961,'Data S'!C961,'Data S'!D961,'Data S'!E961,'Data S'!F961,'Data S'!G961,'Data S'!H961,'Data S'!I961,'Data S'!J961,"J",'Data S'!K961,'Data S'!L961,'Data S'!M961,'Data S'!N961,"J",'Data S'!O961,'Data S'!P961,'Data S'!Q961,'Data S'!R961,"J",'Data S'!S961,'Data S'!T961,'Data S'!U961,'Data S'!V961,"J",'Data S'!W961,'Data S'!X961,'Data S'!Y961,'Data S'!Z961,'Data S'!AA961,'Data S'!AB961,'Data S'!AC961)</f>
        <v xml:space="preserve">11111111112020   956000000000955NOM956                   PRENOM956                01012954  0J       000  0J       000  0J       000  0J       000         0002611201701012976                    </v>
      </c>
    </row>
    <row r="960" spans="1:1" x14ac:dyDescent="0.25">
      <c r="A960" s="18" t="str">
        <f>CONCATENATE('Data E'!C$5,'Data E'!C$7,'Data S'!B962,'Data S'!A962,'Data S'!C962,'Data S'!D962,'Data S'!E962,'Data S'!F962,'Data S'!G962,'Data S'!H962,'Data S'!I962,'Data S'!J962,"J",'Data S'!K962,'Data S'!L962,'Data S'!M962,'Data S'!N962,"J",'Data S'!O962,'Data S'!P962,'Data S'!Q962,'Data S'!R962,"J",'Data S'!S962,'Data S'!T962,'Data S'!U962,'Data S'!V962,"J",'Data S'!W962,'Data S'!X962,'Data S'!Y962,'Data S'!Z962,'Data S'!AA962,'Data S'!AB962,'Data S'!AC962)</f>
        <v xml:space="preserve">11111111112020   957000000000956NOM957                   PRENOM957                01012955  0J       000  0J       000  0J       000  0J       000         0002611201701012977                    </v>
      </c>
    </row>
    <row r="961" spans="1:1" x14ac:dyDescent="0.25">
      <c r="A961" s="18" t="str">
        <f>CONCATENATE('Data E'!C$5,'Data E'!C$7,'Data S'!B963,'Data S'!A963,'Data S'!C963,'Data S'!D963,'Data S'!E963,'Data S'!F963,'Data S'!G963,'Data S'!H963,'Data S'!I963,'Data S'!J963,"J",'Data S'!K963,'Data S'!L963,'Data S'!M963,'Data S'!N963,"J",'Data S'!O963,'Data S'!P963,'Data S'!Q963,'Data S'!R963,"J",'Data S'!S963,'Data S'!T963,'Data S'!U963,'Data S'!V963,"J",'Data S'!W963,'Data S'!X963,'Data S'!Y963,'Data S'!Z963,'Data S'!AA963,'Data S'!AB963,'Data S'!AC963)</f>
        <v xml:space="preserve">11111111112020   958000000000957NOM958                   PRENOM958                01012956  0J       000  0J       000  0J       000  0J       000         0002611201701012978                    </v>
      </c>
    </row>
    <row r="962" spans="1:1" x14ac:dyDescent="0.25">
      <c r="A962" s="18" t="str">
        <f>CONCATENATE('Data E'!C$5,'Data E'!C$7,'Data S'!B964,'Data S'!A964,'Data S'!C964,'Data S'!D964,'Data S'!E964,'Data S'!F964,'Data S'!G964,'Data S'!H964,'Data S'!I964,'Data S'!J964,"J",'Data S'!K964,'Data S'!L964,'Data S'!M964,'Data S'!N964,"J",'Data S'!O964,'Data S'!P964,'Data S'!Q964,'Data S'!R964,"J",'Data S'!S964,'Data S'!T964,'Data S'!U964,'Data S'!V964,"J",'Data S'!W964,'Data S'!X964,'Data S'!Y964,'Data S'!Z964,'Data S'!AA964,'Data S'!AB964,'Data S'!AC964)</f>
        <v xml:space="preserve">11111111112020   959000000000958NOM959                   PRENOM959                01012957  0J       000  0J       000  0J       000  0J       000         0002611201701012979                    </v>
      </c>
    </row>
    <row r="963" spans="1:1" x14ac:dyDescent="0.25">
      <c r="A963" s="18" t="str">
        <f>CONCATENATE('Data E'!C$5,'Data E'!C$7,'Data S'!B965,'Data S'!A965,'Data S'!C965,'Data S'!D965,'Data S'!E965,'Data S'!F965,'Data S'!G965,'Data S'!H965,'Data S'!I965,'Data S'!J965,"J",'Data S'!K965,'Data S'!L965,'Data S'!M965,'Data S'!N965,"J",'Data S'!O965,'Data S'!P965,'Data S'!Q965,'Data S'!R965,"J",'Data S'!S965,'Data S'!T965,'Data S'!U965,'Data S'!V965,"J",'Data S'!W965,'Data S'!X965,'Data S'!Y965,'Data S'!Z965,'Data S'!AA965,'Data S'!AB965,'Data S'!AC965)</f>
        <v xml:space="preserve">11111111112020   960000000000959NOM960                   PRENOM960                01012958  0J       000  0J       000  0J       000  0J       000         0002611201701012980                    </v>
      </c>
    </row>
    <row r="964" spans="1:1" x14ac:dyDescent="0.25">
      <c r="A964" s="18" t="str">
        <f>CONCATENATE('Data E'!C$5,'Data E'!C$7,'Data S'!B966,'Data S'!A966,'Data S'!C966,'Data S'!D966,'Data S'!E966,'Data S'!F966,'Data S'!G966,'Data S'!H966,'Data S'!I966,'Data S'!J966,"J",'Data S'!K966,'Data S'!L966,'Data S'!M966,'Data S'!N966,"J",'Data S'!O966,'Data S'!P966,'Data S'!Q966,'Data S'!R966,"J",'Data S'!S966,'Data S'!T966,'Data S'!U966,'Data S'!V966,"J",'Data S'!W966,'Data S'!X966,'Data S'!Y966,'Data S'!Z966,'Data S'!AA966,'Data S'!AB966,'Data S'!AC966)</f>
        <v xml:space="preserve">11111111112020   961000000000960NOM961                   PRENOM961                01012959  0J       000  0J       000  0J       000  0J       000         0002611201701012981                    </v>
      </c>
    </row>
    <row r="965" spans="1:1" x14ac:dyDescent="0.25">
      <c r="A965" s="18" t="str">
        <f>CONCATENATE('Data E'!C$5,'Data E'!C$7,'Data S'!B967,'Data S'!A967,'Data S'!C967,'Data S'!D967,'Data S'!E967,'Data S'!F967,'Data S'!G967,'Data S'!H967,'Data S'!I967,'Data S'!J967,"J",'Data S'!K967,'Data S'!L967,'Data S'!M967,'Data S'!N967,"J",'Data S'!O967,'Data S'!P967,'Data S'!Q967,'Data S'!R967,"J",'Data S'!S967,'Data S'!T967,'Data S'!U967,'Data S'!V967,"J",'Data S'!W967,'Data S'!X967,'Data S'!Y967,'Data S'!Z967,'Data S'!AA967,'Data S'!AB967,'Data S'!AC967)</f>
        <v xml:space="preserve">11111111112020   962000000000961NOM962                   PRENOM962                01012960  0J       000  0J       000  0J       000  0J       000         0002611201701012982                    </v>
      </c>
    </row>
    <row r="966" spans="1:1" x14ac:dyDescent="0.25">
      <c r="A966" s="18" t="str">
        <f>CONCATENATE('Data E'!C$5,'Data E'!C$7,'Data S'!B968,'Data S'!A968,'Data S'!C968,'Data S'!D968,'Data S'!E968,'Data S'!F968,'Data S'!G968,'Data S'!H968,'Data S'!I968,'Data S'!J968,"J",'Data S'!K968,'Data S'!L968,'Data S'!M968,'Data S'!N968,"J",'Data S'!O968,'Data S'!P968,'Data S'!Q968,'Data S'!R968,"J",'Data S'!S968,'Data S'!T968,'Data S'!U968,'Data S'!V968,"J",'Data S'!W968,'Data S'!X968,'Data S'!Y968,'Data S'!Z968,'Data S'!AA968,'Data S'!AB968,'Data S'!AC968)</f>
        <v xml:space="preserve">11111111112020   963000000000962NOM963                   PRENOM963                01012961  0J       000  0J       000  0J       000  0J       000         0002611201701012983                    </v>
      </c>
    </row>
    <row r="967" spans="1:1" x14ac:dyDescent="0.25">
      <c r="A967" s="18" t="str">
        <f>CONCATENATE('Data E'!C$5,'Data E'!C$7,'Data S'!B969,'Data S'!A969,'Data S'!C969,'Data S'!D969,'Data S'!E969,'Data S'!F969,'Data S'!G969,'Data S'!H969,'Data S'!I969,'Data S'!J969,"J",'Data S'!K969,'Data S'!L969,'Data S'!M969,'Data S'!N969,"J",'Data S'!O969,'Data S'!P969,'Data S'!Q969,'Data S'!R969,"J",'Data S'!S969,'Data S'!T969,'Data S'!U969,'Data S'!V969,"J",'Data S'!W969,'Data S'!X969,'Data S'!Y969,'Data S'!Z969,'Data S'!AA969,'Data S'!AB969,'Data S'!AC969)</f>
        <v xml:space="preserve">11111111112020   964000000000963NOM964                   PRENOM964                01012962  0J       000  0J       000  0J       000  0J       000         0002611201701012984                    </v>
      </c>
    </row>
    <row r="968" spans="1:1" x14ac:dyDescent="0.25">
      <c r="A968" s="18" t="str">
        <f>CONCATENATE('Data E'!C$5,'Data E'!C$7,'Data S'!B970,'Data S'!A970,'Data S'!C970,'Data S'!D970,'Data S'!E970,'Data S'!F970,'Data S'!G970,'Data S'!H970,'Data S'!I970,'Data S'!J970,"J",'Data S'!K970,'Data S'!L970,'Data S'!M970,'Data S'!N970,"J",'Data S'!O970,'Data S'!P970,'Data S'!Q970,'Data S'!R970,"J",'Data S'!S970,'Data S'!T970,'Data S'!U970,'Data S'!V970,"J",'Data S'!W970,'Data S'!X970,'Data S'!Y970,'Data S'!Z970,'Data S'!AA970,'Data S'!AB970,'Data S'!AC970)</f>
        <v xml:space="preserve">11111111112020   965000000000964NOM965                   PRENOM965                01012963  0J       000  0J       000  0J       000  0J       000         0002611201701012985                    </v>
      </c>
    </row>
    <row r="969" spans="1:1" x14ac:dyDescent="0.25">
      <c r="A969" s="18" t="str">
        <f>CONCATENATE('Data E'!C$5,'Data E'!C$7,'Data S'!B971,'Data S'!A971,'Data S'!C971,'Data S'!D971,'Data S'!E971,'Data S'!F971,'Data S'!G971,'Data S'!H971,'Data S'!I971,'Data S'!J971,"J",'Data S'!K971,'Data S'!L971,'Data S'!M971,'Data S'!N971,"J",'Data S'!O971,'Data S'!P971,'Data S'!Q971,'Data S'!R971,"J",'Data S'!S971,'Data S'!T971,'Data S'!U971,'Data S'!V971,"J",'Data S'!W971,'Data S'!X971,'Data S'!Y971,'Data S'!Z971,'Data S'!AA971,'Data S'!AB971,'Data S'!AC971)</f>
        <v xml:space="preserve">11111111112020   966000000000965NOM966                   PRENOM966                01012964  0J       000  0J       000  0J       000  0J       000         0002611201701012986                    </v>
      </c>
    </row>
    <row r="970" spans="1:1" x14ac:dyDescent="0.25">
      <c r="A970" s="18" t="str">
        <f>CONCATENATE('Data E'!C$5,'Data E'!C$7,'Data S'!B972,'Data S'!A972,'Data S'!C972,'Data S'!D972,'Data S'!E972,'Data S'!F972,'Data S'!G972,'Data S'!H972,'Data S'!I972,'Data S'!J972,"J",'Data S'!K972,'Data S'!L972,'Data S'!M972,'Data S'!N972,"J",'Data S'!O972,'Data S'!P972,'Data S'!Q972,'Data S'!R972,"J",'Data S'!S972,'Data S'!T972,'Data S'!U972,'Data S'!V972,"J",'Data S'!W972,'Data S'!X972,'Data S'!Y972,'Data S'!Z972,'Data S'!AA972,'Data S'!AB972,'Data S'!AC972)</f>
        <v xml:space="preserve">11111111112020   967000000000966NOM967                   PRENOM967                01012965  0J       000  0J       000  0J       000  0J       000         0002611201701012987                    </v>
      </c>
    </row>
    <row r="971" spans="1:1" x14ac:dyDescent="0.25">
      <c r="A971" s="18" t="str">
        <f>CONCATENATE('Data E'!C$5,'Data E'!C$7,'Data S'!B973,'Data S'!A973,'Data S'!C973,'Data S'!D973,'Data S'!E973,'Data S'!F973,'Data S'!G973,'Data S'!H973,'Data S'!I973,'Data S'!J973,"J",'Data S'!K973,'Data S'!L973,'Data S'!M973,'Data S'!N973,"J",'Data S'!O973,'Data S'!P973,'Data S'!Q973,'Data S'!R973,"J",'Data S'!S973,'Data S'!T973,'Data S'!U973,'Data S'!V973,"J",'Data S'!W973,'Data S'!X973,'Data S'!Y973,'Data S'!Z973,'Data S'!AA973,'Data S'!AB973,'Data S'!AC973)</f>
        <v xml:space="preserve">11111111112020   968000000000967NOM968                   PRENOM968                01012966  0J       000  0J       000  0J       000  0J       000         0002611201701012988                    </v>
      </c>
    </row>
    <row r="972" spans="1:1" x14ac:dyDescent="0.25">
      <c r="A972" s="18" t="str">
        <f>CONCATENATE('Data E'!C$5,'Data E'!C$7,'Data S'!B974,'Data S'!A974,'Data S'!C974,'Data S'!D974,'Data S'!E974,'Data S'!F974,'Data S'!G974,'Data S'!H974,'Data S'!I974,'Data S'!J974,"J",'Data S'!K974,'Data S'!L974,'Data S'!M974,'Data S'!N974,"J",'Data S'!O974,'Data S'!P974,'Data S'!Q974,'Data S'!R974,"J",'Data S'!S974,'Data S'!T974,'Data S'!U974,'Data S'!V974,"J",'Data S'!W974,'Data S'!X974,'Data S'!Y974,'Data S'!Z974,'Data S'!AA974,'Data S'!AB974,'Data S'!AC974)</f>
        <v xml:space="preserve">11111111112020   969000000000968NOM969                   PRENOM969                01012967  0J       000  0J       000  0J       000  0J       000         0002611201701012989                    </v>
      </c>
    </row>
    <row r="973" spans="1:1" x14ac:dyDescent="0.25">
      <c r="A973" s="18" t="str">
        <f>CONCATENATE('Data E'!C$5,'Data E'!C$7,'Data S'!B975,'Data S'!A975,'Data S'!C975,'Data S'!D975,'Data S'!E975,'Data S'!F975,'Data S'!G975,'Data S'!H975,'Data S'!I975,'Data S'!J975,"J",'Data S'!K975,'Data S'!L975,'Data S'!M975,'Data S'!N975,"J",'Data S'!O975,'Data S'!P975,'Data S'!Q975,'Data S'!R975,"J",'Data S'!S975,'Data S'!T975,'Data S'!U975,'Data S'!V975,"J",'Data S'!W975,'Data S'!X975,'Data S'!Y975,'Data S'!Z975,'Data S'!AA975,'Data S'!AB975,'Data S'!AC975)</f>
        <v xml:space="preserve">11111111112020   970000000000969NOM970                   PRENOM970                01012968  0J       000  0J       000  0J       000  0J       000         0002611201701012990                    </v>
      </c>
    </row>
    <row r="974" spans="1:1" x14ac:dyDescent="0.25">
      <c r="A974" s="18" t="str">
        <f>CONCATENATE('Data E'!C$5,'Data E'!C$7,'Data S'!B976,'Data S'!A976,'Data S'!C976,'Data S'!D976,'Data S'!E976,'Data S'!F976,'Data S'!G976,'Data S'!H976,'Data S'!I976,'Data S'!J976,"J",'Data S'!K976,'Data S'!L976,'Data S'!M976,'Data S'!N976,"J",'Data S'!O976,'Data S'!P976,'Data S'!Q976,'Data S'!R976,"J",'Data S'!S976,'Data S'!T976,'Data S'!U976,'Data S'!V976,"J",'Data S'!W976,'Data S'!X976,'Data S'!Y976,'Data S'!Z976,'Data S'!AA976,'Data S'!AB976,'Data S'!AC976)</f>
        <v xml:space="preserve">11111111112020   971000000000970NOM971                   PRENOM971                01012969  0J       000  0J       000  0J       000  0J       000         0002611201701012991                    </v>
      </c>
    </row>
    <row r="975" spans="1:1" x14ac:dyDescent="0.25">
      <c r="A975" s="18" t="str">
        <f>CONCATENATE('Data E'!C$5,'Data E'!C$7,'Data S'!B977,'Data S'!A977,'Data S'!C977,'Data S'!D977,'Data S'!E977,'Data S'!F977,'Data S'!G977,'Data S'!H977,'Data S'!I977,'Data S'!J977,"J",'Data S'!K977,'Data S'!L977,'Data S'!M977,'Data S'!N977,"J",'Data S'!O977,'Data S'!P977,'Data S'!Q977,'Data S'!R977,"J",'Data S'!S977,'Data S'!T977,'Data S'!U977,'Data S'!V977,"J",'Data S'!W977,'Data S'!X977,'Data S'!Y977,'Data S'!Z977,'Data S'!AA977,'Data S'!AB977,'Data S'!AC977)</f>
        <v xml:space="preserve">11111111112020   972000000000971NOM972                   PRENOM972                01012970  0J       000  0J       000  0J       000  0J       000         0002611201701012992                    </v>
      </c>
    </row>
    <row r="976" spans="1:1" x14ac:dyDescent="0.25">
      <c r="A976" s="18" t="str">
        <f>CONCATENATE('Data E'!C$5,'Data E'!C$7,'Data S'!B978,'Data S'!A978,'Data S'!C978,'Data S'!D978,'Data S'!E978,'Data S'!F978,'Data S'!G978,'Data S'!H978,'Data S'!I978,'Data S'!J978,"J",'Data S'!K978,'Data S'!L978,'Data S'!M978,'Data S'!N978,"J",'Data S'!O978,'Data S'!P978,'Data S'!Q978,'Data S'!R978,"J",'Data S'!S978,'Data S'!T978,'Data S'!U978,'Data S'!V978,"J",'Data S'!W978,'Data S'!X978,'Data S'!Y978,'Data S'!Z978,'Data S'!AA978,'Data S'!AB978,'Data S'!AC978)</f>
        <v xml:space="preserve">11111111112020   973000000000972NOM973                   PRENOM973                01012971  0J       000  0J       000  0J       000  0J       000         0002611201701012993                    </v>
      </c>
    </row>
    <row r="977" spans="1:1" x14ac:dyDescent="0.25">
      <c r="A977" s="18" t="str">
        <f>CONCATENATE('Data E'!C$5,'Data E'!C$7,'Data S'!B979,'Data S'!A979,'Data S'!C979,'Data S'!D979,'Data S'!E979,'Data S'!F979,'Data S'!G979,'Data S'!H979,'Data S'!I979,'Data S'!J979,"J",'Data S'!K979,'Data S'!L979,'Data S'!M979,'Data S'!N979,"J",'Data S'!O979,'Data S'!P979,'Data S'!Q979,'Data S'!R979,"J",'Data S'!S979,'Data S'!T979,'Data S'!U979,'Data S'!V979,"J",'Data S'!W979,'Data S'!X979,'Data S'!Y979,'Data S'!Z979,'Data S'!AA979,'Data S'!AB979,'Data S'!AC979)</f>
        <v xml:space="preserve">11111111112020   974000000000973NOM974                   PRENOM974                01012972  0J       000  0J       000  0J       000  0J       000         0002611201701012994                    </v>
      </c>
    </row>
    <row r="978" spans="1:1" x14ac:dyDescent="0.25">
      <c r="A978" s="18" t="str">
        <f>CONCATENATE('Data E'!C$5,'Data E'!C$7,'Data S'!B980,'Data S'!A980,'Data S'!C980,'Data S'!D980,'Data S'!E980,'Data S'!F980,'Data S'!G980,'Data S'!H980,'Data S'!I980,'Data S'!J980,"J",'Data S'!K980,'Data S'!L980,'Data S'!M980,'Data S'!N980,"J",'Data S'!O980,'Data S'!P980,'Data S'!Q980,'Data S'!R980,"J",'Data S'!S980,'Data S'!T980,'Data S'!U980,'Data S'!V980,"J",'Data S'!W980,'Data S'!X980,'Data S'!Y980,'Data S'!Z980,'Data S'!AA980,'Data S'!AB980,'Data S'!AC980)</f>
        <v xml:space="preserve">11111111112020   975000000000974NOM975                   PRENOM975                01012973  0J       000  0J       000  0J       000  0J       000         0002611201701012995                    </v>
      </c>
    </row>
    <row r="979" spans="1:1" x14ac:dyDescent="0.25">
      <c r="A979" s="18" t="str">
        <f>CONCATENATE('Data E'!C$5,'Data E'!C$7,'Data S'!B981,'Data S'!A981,'Data S'!C981,'Data S'!D981,'Data S'!E981,'Data S'!F981,'Data S'!G981,'Data S'!H981,'Data S'!I981,'Data S'!J981,"J",'Data S'!K981,'Data S'!L981,'Data S'!M981,'Data S'!N981,"J",'Data S'!O981,'Data S'!P981,'Data S'!Q981,'Data S'!R981,"J",'Data S'!S981,'Data S'!T981,'Data S'!U981,'Data S'!V981,"J",'Data S'!W981,'Data S'!X981,'Data S'!Y981,'Data S'!Z981,'Data S'!AA981,'Data S'!AB981,'Data S'!AC981)</f>
        <v xml:space="preserve">11111111112020   976000000000975NOM976                   PRENOM976                01012974  0J       000  0J       000  0J       000  0J       000         0002611201701012996                    </v>
      </c>
    </row>
    <row r="980" spans="1:1" x14ac:dyDescent="0.25">
      <c r="A980" s="18" t="str">
        <f>CONCATENATE('Data E'!C$5,'Data E'!C$7,'Data S'!B982,'Data S'!A982,'Data S'!C982,'Data S'!D982,'Data S'!E982,'Data S'!F982,'Data S'!G982,'Data S'!H982,'Data S'!I982,'Data S'!J982,"J",'Data S'!K982,'Data S'!L982,'Data S'!M982,'Data S'!N982,"J",'Data S'!O982,'Data S'!P982,'Data S'!Q982,'Data S'!R982,"J",'Data S'!S982,'Data S'!T982,'Data S'!U982,'Data S'!V982,"J",'Data S'!W982,'Data S'!X982,'Data S'!Y982,'Data S'!Z982,'Data S'!AA982,'Data S'!AB982,'Data S'!AC982)</f>
        <v xml:space="preserve">11111111112020   977000000000976NOM977                   PRENOM977                01012975  0J       000  0J       000  0J       000  0J       000         0002611201701012997                    </v>
      </c>
    </row>
    <row r="981" spans="1:1" x14ac:dyDescent="0.25">
      <c r="A981" s="18" t="str">
        <f>CONCATENATE('Data E'!C$5,'Data E'!C$7,'Data S'!B983,'Data S'!A983,'Data S'!C983,'Data S'!D983,'Data S'!E983,'Data S'!F983,'Data S'!G983,'Data S'!H983,'Data S'!I983,'Data S'!J983,"J",'Data S'!K983,'Data S'!L983,'Data S'!M983,'Data S'!N983,"J",'Data S'!O983,'Data S'!P983,'Data S'!Q983,'Data S'!R983,"J",'Data S'!S983,'Data S'!T983,'Data S'!U983,'Data S'!V983,"J",'Data S'!W983,'Data S'!X983,'Data S'!Y983,'Data S'!Z983,'Data S'!AA983,'Data S'!AB983,'Data S'!AC983)</f>
        <v xml:space="preserve">11111111112020   978000000000977NOM978                   PRENOM978                01012976  0J       000  0J       000  0J       000  0J       000         0002611201701012998                    </v>
      </c>
    </row>
    <row r="982" spans="1:1" x14ac:dyDescent="0.25">
      <c r="A982" s="18" t="str">
        <f>CONCATENATE('Data E'!C$5,'Data E'!C$7,'Data S'!B984,'Data S'!A984,'Data S'!C984,'Data S'!D984,'Data S'!E984,'Data S'!F984,'Data S'!G984,'Data S'!H984,'Data S'!I984,'Data S'!J984,"J",'Data S'!K984,'Data S'!L984,'Data S'!M984,'Data S'!N984,"J",'Data S'!O984,'Data S'!P984,'Data S'!Q984,'Data S'!R984,"J",'Data S'!S984,'Data S'!T984,'Data S'!U984,'Data S'!V984,"J",'Data S'!W984,'Data S'!X984,'Data S'!Y984,'Data S'!Z984,'Data S'!AA984,'Data S'!AB984,'Data S'!AC984)</f>
        <v xml:space="preserve">11111111112020   979000000000978NOM979                   PRENOM979                01012977  0J       000  0J       000  0J       000  0J       000         0002611201701012999                    </v>
      </c>
    </row>
    <row r="983" spans="1:1" x14ac:dyDescent="0.25">
      <c r="A983" s="18" t="str">
        <f>CONCATENATE('Data E'!C$5,'Data E'!C$7,'Data S'!B985,'Data S'!A985,'Data S'!C985,'Data S'!D985,'Data S'!E985,'Data S'!F985,'Data S'!G985,'Data S'!H985,'Data S'!I985,'Data S'!J985,"J",'Data S'!K985,'Data S'!L985,'Data S'!M985,'Data S'!N985,"J",'Data S'!O985,'Data S'!P985,'Data S'!Q985,'Data S'!R985,"J",'Data S'!S985,'Data S'!T985,'Data S'!U985,'Data S'!V985,"J",'Data S'!W985,'Data S'!X985,'Data S'!Y985,'Data S'!Z985,'Data S'!AA985,'Data S'!AB985,'Data S'!AC985)</f>
        <v xml:space="preserve">11111111112020   980000000000979NOM980                   PRENOM980                01012978  0J       000  0J       000  0J       000  0J       000         0002611201701013000                    </v>
      </c>
    </row>
    <row r="984" spans="1:1" x14ac:dyDescent="0.25">
      <c r="A984" s="18" t="str">
        <f>CONCATENATE('Data E'!C$5,'Data E'!C$7,'Data S'!B986,'Data S'!A986,'Data S'!C986,'Data S'!D986,'Data S'!E986,'Data S'!F986,'Data S'!G986,'Data S'!H986,'Data S'!I986,'Data S'!J986,"J",'Data S'!K986,'Data S'!L986,'Data S'!M986,'Data S'!N986,"J",'Data S'!O986,'Data S'!P986,'Data S'!Q986,'Data S'!R986,"J",'Data S'!S986,'Data S'!T986,'Data S'!U986,'Data S'!V986,"J",'Data S'!W986,'Data S'!X986,'Data S'!Y986,'Data S'!Z986,'Data S'!AA986,'Data S'!AB986,'Data S'!AC986)</f>
        <v xml:space="preserve">11111111112020   981000000000980NOM981                   PRENOM981                01012979  0J       000  0J       000  0J       000  0J       000         0002611201701013001                    </v>
      </c>
    </row>
    <row r="985" spans="1:1" x14ac:dyDescent="0.25">
      <c r="A985" s="18" t="str">
        <f>CONCATENATE('Data E'!C$5,'Data E'!C$7,'Data S'!B987,'Data S'!A987,'Data S'!C987,'Data S'!D987,'Data S'!E987,'Data S'!F987,'Data S'!G987,'Data S'!H987,'Data S'!I987,'Data S'!J987,"J",'Data S'!K987,'Data S'!L987,'Data S'!M987,'Data S'!N987,"J",'Data S'!O987,'Data S'!P987,'Data S'!Q987,'Data S'!R987,"J",'Data S'!S987,'Data S'!T987,'Data S'!U987,'Data S'!V987,"J",'Data S'!W987,'Data S'!X987,'Data S'!Y987,'Data S'!Z987,'Data S'!AA987,'Data S'!AB987,'Data S'!AC987)</f>
        <v xml:space="preserve">11111111112020   982000000000981NOM982                   PRENOM982                01012980  0J       000  0J       000  0J       000  0J       000         0002611201701013002                    </v>
      </c>
    </row>
    <row r="986" spans="1:1" x14ac:dyDescent="0.25">
      <c r="A986" s="18" t="str">
        <f>CONCATENATE('Data E'!C$5,'Data E'!C$7,'Data S'!B988,'Data S'!A988,'Data S'!C988,'Data S'!D988,'Data S'!E988,'Data S'!F988,'Data S'!G988,'Data S'!H988,'Data S'!I988,'Data S'!J988,"J",'Data S'!K988,'Data S'!L988,'Data S'!M988,'Data S'!N988,"J",'Data S'!O988,'Data S'!P988,'Data S'!Q988,'Data S'!R988,"J",'Data S'!S988,'Data S'!T988,'Data S'!U988,'Data S'!V988,"J",'Data S'!W988,'Data S'!X988,'Data S'!Y988,'Data S'!Z988,'Data S'!AA988,'Data S'!AB988,'Data S'!AC988)</f>
        <v xml:space="preserve">11111111112020   983000000000982NOM983                   PRENOM983                01012981  0J       000  0J       000  0J       000  0J       000         0002611201701013003                    </v>
      </c>
    </row>
    <row r="987" spans="1:1" x14ac:dyDescent="0.25">
      <c r="A987" s="18" t="str">
        <f>CONCATENATE('Data E'!C$5,'Data E'!C$7,'Data S'!B989,'Data S'!A989,'Data S'!C989,'Data S'!D989,'Data S'!E989,'Data S'!F989,'Data S'!G989,'Data S'!H989,'Data S'!I989,'Data S'!J989,"J",'Data S'!K989,'Data S'!L989,'Data S'!M989,'Data S'!N989,"J",'Data S'!O989,'Data S'!P989,'Data S'!Q989,'Data S'!R989,"J",'Data S'!S989,'Data S'!T989,'Data S'!U989,'Data S'!V989,"J",'Data S'!W989,'Data S'!X989,'Data S'!Y989,'Data S'!Z989,'Data S'!AA989,'Data S'!AB989,'Data S'!AC989)</f>
        <v xml:space="preserve">11111111112020   984000000000983NOM984                   PRENOM984                01012982  0J       000  0J       000  0J       000  0J       000         0002611201701013004                    </v>
      </c>
    </row>
    <row r="988" spans="1:1" x14ac:dyDescent="0.25">
      <c r="A988" s="18" t="str">
        <f>CONCATENATE('Data E'!C$5,'Data E'!C$7,'Data S'!B990,'Data S'!A990,'Data S'!C990,'Data S'!D990,'Data S'!E990,'Data S'!F990,'Data S'!G990,'Data S'!H990,'Data S'!I990,'Data S'!J990,"J",'Data S'!K990,'Data S'!L990,'Data S'!M990,'Data S'!N990,"J",'Data S'!O990,'Data S'!P990,'Data S'!Q990,'Data S'!R990,"J",'Data S'!S990,'Data S'!T990,'Data S'!U990,'Data S'!V990,"J",'Data S'!W990,'Data S'!X990,'Data S'!Y990,'Data S'!Z990,'Data S'!AA990,'Data S'!AB990,'Data S'!AC990)</f>
        <v xml:space="preserve">11111111112020   985000000000984NOM985                   PRENOM985                01012983  0J       000  0J       000  0J       000  0J       000         0002611201701013005                    </v>
      </c>
    </row>
    <row r="989" spans="1:1" x14ac:dyDescent="0.25">
      <c r="A989" s="18" t="str">
        <f>CONCATENATE('Data E'!C$5,'Data E'!C$7,'Data S'!B991,'Data S'!A991,'Data S'!C991,'Data S'!D991,'Data S'!E991,'Data S'!F991,'Data S'!G991,'Data S'!H991,'Data S'!I991,'Data S'!J991,"J",'Data S'!K991,'Data S'!L991,'Data S'!M991,'Data S'!N991,"J",'Data S'!O991,'Data S'!P991,'Data S'!Q991,'Data S'!R991,"J",'Data S'!S991,'Data S'!T991,'Data S'!U991,'Data S'!V991,"J",'Data S'!W991,'Data S'!X991,'Data S'!Y991,'Data S'!Z991,'Data S'!AA991,'Data S'!AB991,'Data S'!AC991)</f>
        <v xml:space="preserve">11111111112020   986000000000985NOM986                   PRENOM986                01012984  0J       000  0J       000  0J       000  0J       000         0002611201701013006                    </v>
      </c>
    </row>
    <row r="990" spans="1:1" x14ac:dyDescent="0.25">
      <c r="A990" s="18" t="str">
        <f>CONCATENATE('Data E'!C$5,'Data E'!C$7,'Data S'!B992,'Data S'!A992,'Data S'!C992,'Data S'!D992,'Data S'!E992,'Data S'!F992,'Data S'!G992,'Data S'!H992,'Data S'!I992,'Data S'!J992,"J",'Data S'!K992,'Data S'!L992,'Data S'!M992,'Data S'!N992,"J",'Data S'!O992,'Data S'!P992,'Data S'!Q992,'Data S'!R992,"J",'Data S'!S992,'Data S'!T992,'Data S'!U992,'Data S'!V992,"J",'Data S'!W992,'Data S'!X992,'Data S'!Y992,'Data S'!Z992,'Data S'!AA992,'Data S'!AB992,'Data S'!AC992)</f>
        <v xml:space="preserve">11111111112020   987000000000986NOM987                   PRENOM987                01012985  0J       000  0J       000  0J       000  0J       000         0002611201701013007                    </v>
      </c>
    </row>
    <row r="991" spans="1:1" x14ac:dyDescent="0.25">
      <c r="A991" s="18" t="str">
        <f>CONCATENATE('Data E'!C$5,'Data E'!C$7,'Data S'!B993,'Data S'!A993,'Data S'!C993,'Data S'!D993,'Data S'!E993,'Data S'!F993,'Data S'!G993,'Data S'!H993,'Data S'!I993,'Data S'!J993,"J",'Data S'!K993,'Data S'!L993,'Data S'!M993,'Data S'!N993,"J",'Data S'!O993,'Data S'!P993,'Data S'!Q993,'Data S'!R993,"J",'Data S'!S993,'Data S'!T993,'Data S'!U993,'Data S'!V993,"J",'Data S'!W993,'Data S'!X993,'Data S'!Y993,'Data S'!Z993,'Data S'!AA993,'Data S'!AB993,'Data S'!AC993)</f>
        <v xml:space="preserve">11111111112020   988000000000987NOM988                   PRENOM988                01012986  0J       000  0J       000  0J       000  0J       000         0002611201701013008                    </v>
      </c>
    </row>
    <row r="992" spans="1:1" x14ac:dyDescent="0.25">
      <c r="A992" s="18" t="str">
        <f>CONCATENATE('Data E'!C$5,'Data E'!C$7,'Data S'!B994,'Data S'!A994,'Data S'!C994,'Data S'!D994,'Data S'!E994,'Data S'!F994,'Data S'!G994,'Data S'!H994,'Data S'!I994,'Data S'!J994,"J",'Data S'!K994,'Data S'!L994,'Data S'!M994,'Data S'!N994,"J",'Data S'!O994,'Data S'!P994,'Data S'!Q994,'Data S'!R994,"J",'Data S'!S994,'Data S'!T994,'Data S'!U994,'Data S'!V994,"J",'Data S'!W994,'Data S'!X994,'Data S'!Y994,'Data S'!Z994,'Data S'!AA994,'Data S'!AB994,'Data S'!AC994)</f>
        <v xml:space="preserve">11111111112020   989000000000988NOM989                   PRENOM989                01012987  0J       000  0J       000  0J       000  0J       000         0002611201701013009                    </v>
      </c>
    </row>
    <row r="993" spans="1:1" x14ac:dyDescent="0.25">
      <c r="A993" s="18" t="str">
        <f>CONCATENATE('Data E'!C$5,'Data E'!C$7,'Data S'!B995,'Data S'!A995,'Data S'!C995,'Data S'!D995,'Data S'!E995,'Data S'!F995,'Data S'!G995,'Data S'!H995,'Data S'!I995,'Data S'!J995,"J",'Data S'!K995,'Data S'!L995,'Data S'!M995,'Data S'!N995,"J",'Data S'!O995,'Data S'!P995,'Data S'!Q995,'Data S'!R995,"J",'Data S'!S995,'Data S'!T995,'Data S'!U995,'Data S'!V995,"J",'Data S'!W995,'Data S'!X995,'Data S'!Y995,'Data S'!Z995,'Data S'!AA995,'Data S'!AB995,'Data S'!AC995)</f>
        <v xml:space="preserve">11111111112020   990000000000989NOM990                   PRENOM990                01012988  0J       000  0J       000  0J       000  0J       000         0002611201701013010                    </v>
      </c>
    </row>
    <row r="994" spans="1:1" x14ac:dyDescent="0.25">
      <c r="A994" s="18" t="str">
        <f>CONCATENATE('Data E'!C$5,'Data E'!C$7,'Data S'!B996,'Data S'!A996,'Data S'!C996,'Data S'!D996,'Data S'!E996,'Data S'!F996,'Data S'!G996,'Data S'!H996,'Data S'!I996,'Data S'!J996,"J",'Data S'!K996,'Data S'!L996,'Data S'!M996,'Data S'!N996,"J",'Data S'!O996,'Data S'!P996,'Data S'!Q996,'Data S'!R996,"J",'Data S'!S996,'Data S'!T996,'Data S'!U996,'Data S'!V996,"J",'Data S'!W996,'Data S'!X996,'Data S'!Y996,'Data S'!Z996,'Data S'!AA996,'Data S'!AB996,'Data S'!AC996)</f>
        <v xml:space="preserve">11111111112020   991000000000990NOM991                   PRENOM991                01012989  0J       000  0J       000  0J       000  0J       000         0002611201701013011                    </v>
      </c>
    </row>
    <row r="995" spans="1:1" x14ac:dyDescent="0.25">
      <c r="A995" s="18" t="str">
        <f>CONCATENATE('Data E'!C$5,'Data E'!C$7,'Data S'!B997,'Data S'!A997,'Data S'!C997,'Data S'!D997,'Data S'!E997,'Data S'!F997,'Data S'!G997,'Data S'!H997,'Data S'!I997,'Data S'!J997,"J",'Data S'!K997,'Data S'!L997,'Data S'!M997,'Data S'!N997,"J",'Data S'!O997,'Data S'!P997,'Data S'!Q997,'Data S'!R997,"J",'Data S'!S997,'Data S'!T997,'Data S'!U997,'Data S'!V997,"J",'Data S'!W997,'Data S'!X997,'Data S'!Y997,'Data S'!Z997,'Data S'!AA997,'Data S'!AB997,'Data S'!AC997)</f>
        <v xml:space="preserve">11111111112020   992000000000991NOM992                   PRENOM992                01012990  0J       000  0J       000  0J       000  0J       000         0002611201701013012                    </v>
      </c>
    </row>
    <row r="996" spans="1:1" x14ac:dyDescent="0.25">
      <c r="A996" s="18" t="str">
        <f>CONCATENATE('Data E'!C$5,'Data E'!C$7,'Data S'!B998,'Data S'!A998,'Data S'!C998,'Data S'!D998,'Data S'!E998,'Data S'!F998,'Data S'!G998,'Data S'!H998,'Data S'!I998,'Data S'!J998,"J",'Data S'!K998,'Data S'!L998,'Data S'!M998,'Data S'!N998,"J",'Data S'!O998,'Data S'!P998,'Data S'!Q998,'Data S'!R998,"J",'Data S'!S998,'Data S'!T998,'Data S'!U998,'Data S'!V998,"J",'Data S'!W998,'Data S'!X998,'Data S'!Y998,'Data S'!Z998,'Data S'!AA998,'Data S'!AB998,'Data S'!AC998)</f>
        <v xml:space="preserve">11111111112020   993000000000992NOM993                   PRENOM993                01012991  0J       000  0J       000  0J       000  0J       000         0002611201701013013                    </v>
      </c>
    </row>
    <row r="997" spans="1:1" x14ac:dyDescent="0.25">
      <c r="A997" s="18" t="str">
        <f>CONCATENATE('Data E'!C$5,'Data E'!C$7,'Data S'!B999,'Data S'!A999,'Data S'!C999,'Data S'!D999,'Data S'!E999,'Data S'!F999,'Data S'!G999,'Data S'!H999,'Data S'!I999,'Data S'!J999,"J",'Data S'!K999,'Data S'!L999,'Data S'!M999,'Data S'!N999,"J",'Data S'!O999,'Data S'!P999,'Data S'!Q999,'Data S'!R999,"J",'Data S'!S999,'Data S'!T999,'Data S'!U999,'Data S'!V999,"J",'Data S'!W999,'Data S'!X999,'Data S'!Y999,'Data S'!Z999,'Data S'!AA999,'Data S'!AB999,'Data S'!AC999)</f>
        <v xml:space="preserve">11111111112020   994000000000993NOM994                   PRENOM994                01012992  0J       000  0J       000  0J       000  0J       000         0002611201701013014                    </v>
      </c>
    </row>
    <row r="998" spans="1:1" x14ac:dyDescent="0.25">
      <c r="A998" s="18" t="str">
        <f>CONCATENATE('Data E'!C$5,'Data E'!C$7,'Data S'!B1000,'Data S'!A1000,'Data S'!C1000,'Data S'!D1000,'Data S'!E1000,'Data S'!F1000,'Data S'!G1000,'Data S'!H1000,'Data S'!I1000,'Data S'!J1000,"J",'Data S'!K1000,'Data S'!L1000,'Data S'!M1000,'Data S'!N1000,"J",'Data S'!O1000,'Data S'!P1000,'Data S'!Q1000,'Data S'!R1000,"J",'Data S'!S1000,'Data S'!T1000,'Data S'!U1000,'Data S'!V1000,"J",'Data S'!W1000,'Data S'!X1000,'Data S'!Y1000,'Data S'!Z1000,'Data S'!AA1000,'Data S'!AB1000,'Data S'!AC1000)</f>
        <v xml:space="preserve">11111111112020   995000000000994NOM995                   PRENOM995                01012993  0J       000  0J       000  0J       000  0J       000         0002611201701013015                    </v>
      </c>
    </row>
    <row r="999" spans="1:1" x14ac:dyDescent="0.25">
      <c r="A999" s="18" t="str">
        <f>CONCATENATE('Data E'!C$5,'Data E'!C$7,'Data S'!B1001,'Data S'!A1001,'Data S'!C1001,'Data S'!D1001,'Data S'!E1001,'Data S'!F1001,'Data S'!G1001,'Data S'!H1001,'Data S'!I1001,'Data S'!J1001,"J",'Data S'!K1001,'Data S'!L1001,'Data S'!M1001,'Data S'!N1001,"J",'Data S'!O1001,'Data S'!P1001,'Data S'!Q1001,'Data S'!R1001,"J",'Data S'!S1001,'Data S'!T1001,'Data S'!U1001,'Data S'!V1001,"J",'Data S'!W1001,'Data S'!X1001,'Data S'!Y1001,'Data S'!Z1001,'Data S'!AA1001,'Data S'!AB1001,'Data S'!AC1001)</f>
        <v xml:space="preserve">11111111112020   996000000000995NOM996                   PRENOM996                01012994  0J       000  0J       000  0J       000  0J       000         0002611201701013016                    </v>
      </c>
    </row>
    <row r="1000" spans="1:1" x14ac:dyDescent="0.25">
      <c r="A1000" s="18" t="str">
        <f>CONCATENATE('Data E'!C$5,'Data E'!C$7,'Data S'!B1002,'Data S'!A1002,'Data S'!C1002,'Data S'!D1002,'Data S'!E1002,'Data S'!F1002,'Data S'!G1002,'Data S'!H1002,'Data S'!I1002,'Data S'!J1002,"J",'Data S'!K1002,'Data S'!L1002,'Data S'!M1002,'Data S'!N1002,"J",'Data S'!O1002,'Data S'!P1002,'Data S'!Q1002,'Data S'!R1002,"J",'Data S'!S1002,'Data S'!T1002,'Data S'!U1002,'Data S'!V1002,"J",'Data S'!W1002,'Data S'!X1002,'Data S'!Y1002,'Data S'!Z1002,'Data S'!AA1002,'Data S'!AB1002,'Data S'!AC1002)</f>
        <v xml:space="preserve">11111111112020   997000000000996NOM997                   PRENOM997                01012995  0J       000  0J       000  0J       000  0J       000         0002611201701013017                    </v>
      </c>
    </row>
    <row r="1001" spans="1:1" x14ac:dyDescent="0.25">
      <c r="A1001" s="18" t="str">
        <f>CONCATENATE('Data E'!C$5,'Data E'!C$7,'Data S'!B1003,'Data S'!A1003,'Data S'!C1003,'Data S'!D1003,'Data S'!E1003,'Data S'!F1003,'Data S'!G1003,'Data S'!H1003,'Data S'!I1003,'Data S'!J1003,"J",'Data S'!K1003,'Data S'!L1003,'Data S'!M1003,'Data S'!N1003,"J",'Data S'!O1003,'Data S'!P1003,'Data S'!Q1003,'Data S'!R1003,"J",'Data S'!S1003,'Data S'!T1003,'Data S'!U1003,'Data S'!V1003,"J",'Data S'!W1003,'Data S'!X1003,'Data S'!Y1003,'Data S'!Z1003,'Data S'!AA1003,'Data S'!AB1003,'Data S'!AC1003)</f>
        <v xml:space="preserve">11111111112020   998000000000997NOM998                   PRENOM998                01012996  0J       000  0J       000  0J       000  0J       000         0002611201701013018                    </v>
      </c>
    </row>
    <row r="1002" spans="1:1" x14ac:dyDescent="0.25">
      <c r="A1002" s="18" t="str">
        <f>CONCATENATE('Data E'!C$5,'Data E'!C$7,'Data S'!B1004,'Data S'!A1004,'Data S'!C1004,'Data S'!D1004,'Data S'!E1004,'Data S'!F1004,'Data S'!G1004,'Data S'!H1004,'Data S'!I1004,'Data S'!J1004,"J",'Data S'!K1004,'Data S'!L1004,'Data S'!M1004,'Data S'!N1004,"J",'Data S'!O1004,'Data S'!P1004,'Data S'!Q1004,'Data S'!R1004,"J",'Data S'!S1004,'Data S'!T1004,'Data S'!U1004,'Data S'!V1004,"J",'Data S'!W1004,'Data S'!X1004,'Data S'!Y1004,'Data S'!Z1004,'Data S'!AA1004,'Data S'!AB1004,'Data S'!AC1004)</f>
        <v xml:space="preserve">11111111112020   999000000000998NOM999                   PRENOM999                01012997  0J       000  0J       000  0J       000  0J       000         0002611201701013019                    </v>
      </c>
    </row>
    <row r="1003" spans="1:1" x14ac:dyDescent="0.25">
      <c r="A1003" s="18" t="str">
        <f>CONCATENATE('Data E'!C$5,'Data E'!C$7,'Data S'!B1005,'Data S'!A1005,'Data S'!C1005,'Data S'!D1005,'Data S'!E1005,'Data S'!F1005,'Data S'!G1005,'Data S'!H1005,'Data S'!I1005,'Data S'!J1005,"J",'Data S'!K1005,'Data S'!L1005,'Data S'!M1005,'Data S'!N1005,"J",'Data S'!O1005,'Data S'!P1005,'Data S'!Q1005,'Data S'!R1005,"J",'Data S'!S1005,'Data S'!T1005,'Data S'!U1005,'Data S'!V1005,"J",'Data S'!W1005,'Data S'!X1005,'Data S'!Y1005,'Data S'!Z1005,'Data S'!AA1005,'Data S'!AB1005,'Data S'!AC1005)</f>
        <v xml:space="preserve">11111111112020  1000000000000999NOM1000                  PRENOM1000               01012998  0J       000  0J       000  0J       000  0J       000         0002611201701013020                    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4"/>
  <sheetViews>
    <sheetView workbookViewId="0">
      <selection activeCell="A13" sqref="A13"/>
    </sheetView>
  </sheetViews>
  <sheetFormatPr baseColWidth="10" defaultColWidth="9.140625" defaultRowHeight="15" x14ac:dyDescent="0.25"/>
  <cols>
    <col min="1" max="1" width="184" bestFit="1" customWidth="1"/>
  </cols>
  <sheetData>
    <row r="4" spans="1:1" x14ac:dyDescent="0.25">
      <c r="A4" s="7" t="str">
        <f>CONCATENATE('Data E'!C5,'Data E'!C6,'Data E'!C7,'Data E'!C8,'Data E'!G5,VLOOKUP((60-LEN('Data E'!G5)),'Data E'!J$5:K$1000,2,FALSE),'Data E'!G6,'Data E'!H9,'Data E'!G9,'Data E'!H10,'Data E'!G10,'Data E'!H11,'Data E'!G11,'Data E'!H12,'Data E'!G12,'Data E'!H13,'Data E'!G13,'Data E'!D11,'Data E'!C11)</f>
        <v>1111111111N202011111NOM ENTREPRISE                                              ADRESSE                                                    0               0               0               0                0  1000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B2:K64"/>
  <sheetViews>
    <sheetView workbookViewId="0">
      <selection activeCell="G17" sqref="G17"/>
    </sheetView>
  </sheetViews>
  <sheetFormatPr baseColWidth="10" defaultColWidth="9.140625" defaultRowHeight="15" x14ac:dyDescent="0.25"/>
  <cols>
    <col min="1" max="1" width="9.140625" style="2"/>
    <col min="2" max="2" width="18.85546875" style="2" bestFit="1" customWidth="1"/>
    <col min="3" max="3" width="12.28515625" style="2" bestFit="1" customWidth="1"/>
    <col min="4" max="5" width="9.140625" style="2"/>
    <col min="6" max="6" width="20.5703125" style="2" bestFit="1" customWidth="1"/>
    <col min="7" max="7" width="38.140625" style="2" bestFit="1" customWidth="1"/>
    <col min="8" max="8" width="38.140625" style="12" customWidth="1"/>
    <col min="9" max="9" width="9.140625" style="2"/>
    <col min="12" max="16384" width="9.140625" style="2"/>
  </cols>
  <sheetData>
    <row r="2" spans="2:11" x14ac:dyDescent="0.25">
      <c r="B2" s="5"/>
      <c r="C2" s="5"/>
      <c r="D2" s="5"/>
      <c r="E2" s="5"/>
      <c r="F2" s="5"/>
      <c r="G2" s="5"/>
      <c r="H2" s="10"/>
    </row>
    <row r="3" spans="2:11" x14ac:dyDescent="0.25">
      <c r="B3" s="34" t="s">
        <v>0</v>
      </c>
      <c r="C3" s="34"/>
      <c r="D3" s="34"/>
      <c r="E3" s="34"/>
      <c r="F3" s="34"/>
      <c r="G3" s="34"/>
      <c r="H3" s="34"/>
    </row>
    <row r="4" spans="2:11" x14ac:dyDescent="0.25">
      <c r="B4" s="5"/>
      <c r="C4" s="5"/>
      <c r="D4" s="5"/>
      <c r="E4" s="5"/>
      <c r="F4" s="5"/>
      <c r="G4" s="5"/>
      <c r="H4" s="10"/>
      <c r="J4" s="14" t="s">
        <v>16</v>
      </c>
      <c r="K4" s="14" t="s">
        <v>45</v>
      </c>
    </row>
    <row r="5" spans="2:11" x14ac:dyDescent="0.25">
      <c r="B5" s="4" t="s">
        <v>1</v>
      </c>
      <c r="C5" s="24">
        <f>Saisie!F2</f>
        <v>1111111111</v>
      </c>
      <c r="D5" s="5"/>
      <c r="E5" s="5"/>
      <c r="F5" s="4" t="s">
        <v>5</v>
      </c>
      <c r="G5" s="9" t="str">
        <f>Saisie!D2</f>
        <v>NOM ENTREPRISE</v>
      </c>
      <c r="H5" s="10"/>
      <c r="J5" s="13">
        <v>1</v>
      </c>
      <c r="K5" s="8" t="str">
        <f>" "</f>
        <v xml:space="preserve"> </v>
      </c>
    </row>
    <row r="6" spans="2:11" x14ac:dyDescent="0.25">
      <c r="B6" s="4" t="s">
        <v>3</v>
      </c>
      <c r="C6" s="3" t="s">
        <v>2</v>
      </c>
      <c r="D6" s="5"/>
      <c r="E6" s="5"/>
      <c r="F6" s="4" t="s">
        <v>6</v>
      </c>
      <c r="G6" s="9" t="str">
        <f>Saisie!F3</f>
        <v>ADRESSE</v>
      </c>
      <c r="H6" s="10"/>
      <c r="J6" s="13">
        <v>2</v>
      </c>
      <c r="K6" s="8" t="str">
        <f>"  "</f>
        <v xml:space="preserve">  </v>
      </c>
    </row>
    <row r="7" spans="2:11" x14ac:dyDescent="0.25">
      <c r="B7" s="4" t="s">
        <v>12</v>
      </c>
      <c r="C7" s="24">
        <f>Saisie!D3</f>
        <v>2020</v>
      </c>
      <c r="D7" s="5"/>
      <c r="E7" s="5"/>
      <c r="F7" s="5"/>
      <c r="G7" s="5"/>
      <c r="H7" s="10"/>
      <c r="J7" s="13">
        <v>3</v>
      </c>
      <c r="K7" s="8" t="str">
        <f>"   "</f>
        <v xml:space="preserve">   </v>
      </c>
    </row>
    <row r="8" spans="2:11" x14ac:dyDescent="0.25">
      <c r="B8" s="4" t="s">
        <v>4</v>
      </c>
      <c r="C8" s="24">
        <f>Saisie!K2</f>
        <v>11111</v>
      </c>
      <c r="D8" s="5"/>
      <c r="E8" s="5"/>
      <c r="F8" s="6" t="s">
        <v>46</v>
      </c>
      <c r="G8" s="6" t="s">
        <v>47</v>
      </c>
      <c r="H8" s="11" t="s">
        <v>48</v>
      </c>
      <c r="J8" s="13">
        <v>4</v>
      </c>
      <c r="K8" s="8" t="str">
        <f>"    "</f>
        <v xml:space="preserve">    </v>
      </c>
    </row>
    <row r="9" spans="2:11" x14ac:dyDescent="0.25">
      <c r="B9" s="5"/>
      <c r="C9" s="5"/>
      <c r="D9" s="5"/>
      <c r="E9" s="5"/>
      <c r="F9" s="6" t="s">
        <v>7</v>
      </c>
      <c r="G9" s="24">
        <f>(SUM(Saisie!K$6:K$10003)*100)</f>
        <v>0</v>
      </c>
      <c r="H9" s="9" t="str">
        <f>VLOOKUP((60-LEN(G9)-LEN(G6)),J$5:K$10000,2,FALSE)</f>
        <v xml:space="preserve">                                                    </v>
      </c>
      <c r="J9" s="13">
        <v>5</v>
      </c>
      <c r="K9" s="8" t="str">
        <f>"     "</f>
        <v xml:space="preserve">     </v>
      </c>
    </row>
    <row r="10" spans="2:11" x14ac:dyDescent="0.25">
      <c r="B10" s="5"/>
      <c r="C10" s="5"/>
      <c r="D10" s="5"/>
      <c r="E10" s="5"/>
      <c r="F10" s="6" t="s">
        <v>8</v>
      </c>
      <c r="G10" s="24">
        <f>(SUM(Saisie!P$6:P$10003)*100)</f>
        <v>0</v>
      </c>
      <c r="H10" s="9" t="str">
        <f>VLOOKUP((16-LEN(G10)),J$5:K$10000,2,FALSE)</f>
        <v xml:space="preserve">               </v>
      </c>
      <c r="J10" s="13">
        <v>6</v>
      </c>
      <c r="K10" s="8" t="str">
        <f>"      "</f>
        <v xml:space="preserve">      </v>
      </c>
    </row>
    <row r="11" spans="2:11" x14ac:dyDescent="0.25">
      <c r="B11" s="4" t="s">
        <v>13</v>
      </c>
      <c r="C11" s="24">
        <f>COUNTA(Saisie!B$6:B$10003)</f>
        <v>1000</v>
      </c>
      <c r="D11" s="17" t="str">
        <f>VLOOKUP((6-LEN(C11)),J$5:K$10000,2,FALSE)</f>
        <v xml:space="preserve">  </v>
      </c>
      <c r="E11" s="5"/>
      <c r="F11" s="6" t="s">
        <v>9</v>
      </c>
      <c r="G11" s="24">
        <f>(SUM(Saisie!U$6:U$10003)*100)</f>
        <v>0</v>
      </c>
      <c r="H11" s="9" t="str">
        <f>VLOOKUP((16-LEN(G11)),J$5:K$10000,2,FALSE)</f>
        <v xml:space="preserve">               </v>
      </c>
      <c r="J11" s="13">
        <v>7</v>
      </c>
      <c r="K11" s="8" t="str">
        <f>"       "</f>
        <v xml:space="preserve">       </v>
      </c>
    </row>
    <row r="12" spans="2:11" x14ac:dyDescent="0.25">
      <c r="B12" s="5"/>
      <c r="C12" s="5"/>
      <c r="D12" s="5"/>
      <c r="E12" s="5"/>
      <c r="F12" s="6" t="s">
        <v>10</v>
      </c>
      <c r="G12" s="24">
        <f>(SUM(Saisie!Z$6:Z$10003)*100)</f>
        <v>0</v>
      </c>
      <c r="H12" s="9" t="str">
        <f>VLOOKUP((16-LEN(G12)),J$5:K$10000,2,FALSE)</f>
        <v xml:space="preserve">               </v>
      </c>
      <c r="J12" s="13">
        <v>8</v>
      </c>
      <c r="K12" s="8" t="str">
        <f>"        "</f>
        <v xml:space="preserve">        </v>
      </c>
    </row>
    <row r="13" spans="2:11" x14ac:dyDescent="0.25">
      <c r="B13" s="5"/>
      <c r="C13" s="5"/>
      <c r="D13" s="5"/>
      <c r="E13" s="5"/>
      <c r="F13" s="6" t="s">
        <v>11</v>
      </c>
      <c r="G13" s="24">
        <f>(SUM(Saisie!AB$6:AB$10003)*100)</f>
        <v>0</v>
      </c>
      <c r="H13" s="9" t="str">
        <f>VLOOKUP((17-LEN(G13)),J$5:K$10000,2,FALSE)</f>
        <v xml:space="preserve">                </v>
      </c>
      <c r="J13" s="13">
        <v>9</v>
      </c>
      <c r="K13" s="8" t="str">
        <f>"         "</f>
        <v xml:space="preserve">         </v>
      </c>
    </row>
    <row r="14" spans="2:11" x14ac:dyDescent="0.25">
      <c r="B14" s="5"/>
      <c r="C14" s="5"/>
      <c r="D14" s="5"/>
      <c r="E14" s="5"/>
      <c r="F14" s="5"/>
      <c r="G14" s="5"/>
      <c r="H14" s="10"/>
      <c r="J14" s="13">
        <v>10</v>
      </c>
      <c r="K14" s="8" t="str">
        <f>"          "</f>
        <v xml:space="preserve">          </v>
      </c>
    </row>
    <row r="15" spans="2:11" x14ac:dyDescent="0.25">
      <c r="J15" s="13">
        <v>11</v>
      </c>
      <c r="K15" s="8" t="str">
        <f>"           "</f>
        <v xml:space="preserve">           </v>
      </c>
    </row>
    <row r="16" spans="2:11" x14ac:dyDescent="0.25">
      <c r="J16" s="13">
        <v>12</v>
      </c>
      <c r="K16" s="8" t="str">
        <f>"            "</f>
        <v xml:space="preserve">            </v>
      </c>
    </row>
    <row r="17" spans="10:11" x14ac:dyDescent="0.25">
      <c r="J17" s="13">
        <v>13</v>
      </c>
      <c r="K17" s="8" t="str">
        <f>"             "</f>
        <v xml:space="preserve">             </v>
      </c>
    </row>
    <row r="18" spans="10:11" x14ac:dyDescent="0.25">
      <c r="J18" s="13">
        <v>14</v>
      </c>
      <c r="K18" s="8" t="str">
        <f>"              "</f>
        <v xml:space="preserve">              </v>
      </c>
    </row>
    <row r="19" spans="10:11" x14ac:dyDescent="0.25">
      <c r="J19" s="13">
        <v>15</v>
      </c>
      <c r="K19" s="8" t="str">
        <f>"               "</f>
        <v xml:space="preserve">               </v>
      </c>
    </row>
    <row r="20" spans="10:11" x14ac:dyDescent="0.25">
      <c r="J20" s="13">
        <v>16</v>
      </c>
      <c r="K20" s="8" t="str">
        <f>"                "</f>
        <v xml:space="preserve">                </v>
      </c>
    </row>
    <row r="21" spans="10:11" x14ac:dyDescent="0.25">
      <c r="J21" s="13">
        <v>17</v>
      </c>
      <c r="K21" s="8" t="str">
        <f>"                 "</f>
        <v xml:space="preserve">                 </v>
      </c>
    </row>
    <row r="22" spans="10:11" x14ac:dyDescent="0.25">
      <c r="J22" s="13">
        <v>18</v>
      </c>
      <c r="K22" s="8" t="str">
        <f>"                  "</f>
        <v xml:space="preserve">                  </v>
      </c>
    </row>
    <row r="23" spans="10:11" x14ac:dyDescent="0.25">
      <c r="J23" s="13">
        <v>19</v>
      </c>
      <c r="K23" s="8" t="str">
        <f>"                   "</f>
        <v xml:space="preserve">                   </v>
      </c>
    </row>
    <row r="24" spans="10:11" x14ac:dyDescent="0.25">
      <c r="J24" s="13">
        <v>20</v>
      </c>
      <c r="K24" s="8" t="str">
        <f>"                    "</f>
        <v xml:space="preserve">                    </v>
      </c>
    </row>
    <row r="25" spans="10:11" x14ac:dyDescent="0.25">
      <c r="J25" s="13">
        <v>21</v>
      </c>
      <c r="K25" s="8" t="str">
        <f>"                     "</f>
        <v xml:space="preserve">                     </v>
      </c>
    </row>
    <row r="26" spans="10:11" x14ac:dyDescent="0.25">
      <c r="J26" s="13">
        <v>22</v>
      </c>
      <c r="K26" s="8" t="str">
        <f>"                      "</f>
        <v xml:space="preserve">                      </v>
      </c>
    </row>
    <row r="27" spans="10:11" x14ac:dyDescent="0.25">
      <c r="J27" s="13">
        <v>23</v>
      </c>
      <c r="K27" s="8" t="str">
        <f>"                       "</f>
        <v xml:space="preserve">                       </v>
      </c>
    </row>
    <row r="28" spans="10:11" x14ac:dyDescent="0.25">
      <c r="J28" s="13">
        <v>24</v>
      </c>
      <c r="K28" s="8" t="str">
        <f>"                        "</f>
        <v xml:space="preserve">                        </v>
      </c>
    </row>
    <row r="29" spans="10:11" x14ac:dyDescent="0.25">
      <c r="J29" s="13">
        <v>25</v>
      </c>
      <c r="K29" s="8" t="str">
        <f>"                         "</f>
        <v xml:space="preserve">                         </v>
      </c>
    </row>
    <row r="30" spans="10:11" x14ac:dyDescent="0.25">
      <c r="J30" s="13">
        <v>26</v>
      </c>
      <c r="K30" s="8" t="str">
        <f>"                          "</f>
        <v xml:space="preserve">                          </v>
      </c>
    </row>
    <row r="31" spans="10:11" x14ac:dyDescent="0.25">
      <c r="J31" s="13">
        <v>27</v>
      </c>
      <c r="K31" s="8" t="str">
        <f>"                           "</f>
        <v xml:space="preserve">                           </v>
      </c>
    </row>
    <row r="32" spans="10:11" x14ac:dyDescent="0.25">
      <c r="J32" s="13">
        <v>28</v>
      </c>
      <c r="K32" s="8" t="str">
        <f>"                            "</f>
        <v xml:space="preserve">                            </v>
      </c>
    </row>
    <row r="33" spans="10:11" x14ac:dyDescent="0.25">
      <c r="J33" s="13">
        <v>29</v>
      </c>
      <c r="K33" s="8" t="str">
        <f>"                             "</f>
        <v xml:space="preserve">                             </v>
      </c>
    </row>
    <row r="34" spans="10:11" x14ac:dyDescent="0.25">
      <c r="J34" s="13">
        <v>30</v>
      </c>
      <c r="K34" s="8" t="str">
        <f>"                              "</f>
        <v xml:space="preserve">                              </v>
      </c>
    </row>
    <row r="35" spans="10:11" x14ac:dyDescent="0.25">
      <c r="J35" s="13">
        <v>31</v>
      </c>
      <c r="K35" s="8" t="str">
        <f>"                               "</f>
        <v xml:space="preserve">                               </v>
      </c>
    </row>
    <row r="36" spans="10:11" x14ac:dyDescent="0.25">
      <c r="J36" s="13">
        <v>32</v>
      </c>
      <c r="K36" s="8" t="str">
        <f>"                                "</f>
        <v xml:space="preserve">                                </v>
      </c>
    </row>
    <row r="37" spans="10:11" x14ac:dyDescent="0.25">
      <c r="J37" s="13">
        <v>33</v>
      </c>
      <c r="K37" s="8" t="str">
        <f>"                                 "</f>
        <v xml:space="preserve">                                 </v>
      </c>
    </row>
    <row r="38" spans="10:11" x14ac:dyDescent="0.25">
      <c r="J38" s="13">
        <v>34</v>
      </c>
      <c r="K38" s="8" t="str">
        <f>"                                  "</f>
        <v xml:space="preserve">                                  </v>
      </c>
    </row>
    <row r="39" spans="10:11" x14ac:dyDescent="0.25">
      <c r="J39" s="13">
        <v>35</v>
      </c>
      <c r="K39" s="8" t="str">
        <f>"                                   "</f>
        <v xml:space="preserve">                                   </v>
      </c>
    </row>
    <row r="40" spans="10:11" x14ac:dyDescent="0.25">
      <c r="J40" s="13">
        <v>36</v>
      </c>
      <c r="K40" s="8" t="str">
        <f>"                                    "</f>
        <v xml:space="preserve">                                    </v>
      </c>
    </row>
    <row r="41" spans="10:11" x14ac:dyDescent="0.25">
      <c r="J41" s="13">
        <v>37</v>
      </c>
      <c r="K41" s="8" t="str">
        <f>"                                     "</f>
        <v xml:space="preserve">                                     </v>
      </c>
    </row>
    <row r="42" spans="10:11" x14ac:dyDescent="0.25">
      <c r="J42" s="13">
        <v>38</v>
      </c>
      <c r="K42" s="8" t="str">
        <f>"                                      "</f>
        <v xml:space="preserve">                                      </v>
      </c>
    </row>
    <row r="43" spans="10:11" x14ac:dyDescent="0.25">
      <c r="J43" s="13">
        <v>39</v>
      </c>
      <c r="K43" s="8" t="str">
        <f>"                                       "</f>
        <v xml:space="preserve">                                       </v>
      </c>
    </row>
    <row r="44" spans="10:11" x14ac:dyDescent="0.25">
      <c r="J44" s="13">
        <v>40</v>
      </c>
      <c r="K44" s="8" t="str">
        <f>"                                        "</f>
        <v xml:space="preserve">                                        </v>
      </c>
    </row>
    <row r="45" spans="10:11" x14ac:dyDescent="0.25">
      <c r="J45" s="13">
        <v>41</v>
      </c>
      <c r="K45" s="8" t="str">
        <f>"                                         "</f>
        <v xml:space="preserve">                                         </v>
      </c>
    </row>
    <row r="46" spans="10:11" x14ac:dyDescent="0.25">
      <c r="J46" s="13">
        <v>42</v>
      </c>
      <c r="K46" s="8" t="str">
        <f>"                                          "</f>
        <v xml:space="preserve">                                          </v>
      </c>
    </row>
    <row r="47" spans="10:11" x14ac:dyDescent="0.25">
      <c r="J47" s="13">
        <v>43</v>
      </c>
      <c r="K47" s="8" t="str">
        <f>"                                           "</f>
        <v xml:space="preserve">                                           </v>
      </c>
    </row>
    <row r="48" spans="10:11" x14ac:dyDescent="0.25">
      <c r="J48" s="13">
        <v>44</v>
      </c>
      <c r="K48" s="8" t="str">
        <f>"                                            "</f>
        <v xml:space="preserve">                                            </v>
      </c>
    </row>
    <row r="49" spans="10:11" x14ac:dyDescent="0.25">
      <c r="J49" s="13">
        <v>45</v>
      </c>
      <c r="K49" s="8" t="str">
        <f>"                                             "</f>
        <v xml:space="preserve">                                             </v>
      </c>
    </row>
    <row r="50" spans="10:11" x14ac:dyDescent="0.25">
      <c r="J50" s="13">
        <v>46</v>
      </c>
      <c r="K50" s="8" t="str">
        <f>"                                              "</f>
        <v xml:space="preserve">                                              </v>
      </c>
    </row>
    <row r="51" spans="10:11" x14ac:dyDescent="0.25">
      <c r="J51" s="13">
        <v>47</v>
      </c>
      <c r="K51" s="8" t="str">
        <f>"                                               "</f>
        <v xml:space="preserve">                                               </v>
      </c>
    </row>
    <row r="52" spans="10:11" x14ac:dyDescent="0.25">
      <c r="J52" s="13">
        <v>48</v>
      </c>
      <c r="K52" s="8" t="str">
        <f>"                                                "</f>
        <v xml:space="preserve">                                                </v>
      </c>
    </row>
    <row r="53" spans="10:11" x14ac:dyDescent="0.25">
      <c r="J53" s="13">
        <v>49</v>
      </c>
      <c r="K53" s="8" t="str">
        <f>"                                                 "</f>
        <v xml:space="preserve">                                                 </v>
      </c>
    </row>
    <row r="54" spans="10:11" x14ac:dyDescent="0.25">
      <c r="J54" s="13">
        <v>50</v>
      </c>
      <c r="K54" s="8" t="str">
        <f>"                                                  "</f>
        <v xml:space="preserve">                                                  </v>
      </c>
    </row>
    <row r="55" spans="10:11" x14ac:dyDescent="0.25">
      <c r="J55" s="13">
        <v>51</v>
      </c>
      <c r="K55" s="8" t="str">
        <f>"                                                   "</f>
        <v xml:space="preserve">                                                   </v>
      </c>
    </row>
    <row r="56" spans="10:11" x14ac:dyDescent="0.25">
      <c r="J56" s="13">
        <v>52</v>
      </c>
      <c r="K56" s="8" t="str">
        <f>"                                                    "</f>
        <v xml:space="preserve">                                                    </v>
      </c>
    </row>
    <row r="57" spans="10:11" x14ac:dyDescent="0.25">
      <c r="J57" s="13">
        <v>53</v>
      </c>
      <c r="K57" s="8" t="str">
        <f>"                                                     "</f>
        <v xml:space="preserve">                                                     </v>
      </c>
    </row>
    <row r="58" spans="10:11" x14ac:dyDescent="0.25">
      <c r="J58" s="13">
        <v>54</v>
      </c>
      <c r="K58" s="8" t="str">
        <f>"                                                      "</f>
        <v xml:space="preserve">                                                      </v>
      </c>
    </row>
    <row r="59" spans="10:11" x14ac:dyDescent="0.25">
      <c r="J59" s="13">
        <v>55</v>
      </c>
      <c r="K59" s="8" t="str">
        <f>"                                                       "</f>
        <v xml:space="preserve">                                                       </v>
      </c>
    </row>
    <row r="60" spans="10:11" x14ac:dyDescent="0.25">
      <c r="J60" s="13">
        <v>56</v>
      </c>
      <c r="K60" s="8" t="str">
        <f>"                                                        "</f>
        <v xml:space="preserve">                                                        </v>
      </c>
    </row>
    <row r="61" spans="10:11" x14ac:dyDescent="0.25">
      <c r="J61" s="13">
        <v>57</v>
      </c>
      <c r="K61" s="8" t="str">
        <f>"                                                         "</f>
        <v xml:space="preserve">                                                         </v>
      </c>
    </row>
    <row r="62" spans="10:11" x14ac:dyDescent="0.25">
      <c r="J62" s="13">
        <v>58</v>
      </c>
      <c r="K62" s="8" t="str">
        <f>"                                                          "</f>
        <v xml:space="preserve">                                                          </v>
      </c>
    </row>
    <row r="63" spans="10:11" x14ac:dyDescent="0.25">
      <c r="J63" s="13">
        <v>59</v>
      </c>
      <c r="K63" s="8" t="str">
        <f>"                                                           "</f>
        <v xml:space="preserve">                                                           </v>
      </c>
    </row>
    <row r="64" spans="10:11" x14ac:dyDescent="0.25">
      <c r="J64" s="13">
        <v>60</v>
      </c>
      <c r="K64" s="8" t="str">
        <f>"                                                            "</f>
        <v xml:space="preserve">                                                            </v>
      </c>
    </row>
  </sheetData>
  <sheetProtection password="ED4D" sheet="1" formatCells="0" formatColumns="0" formatRows="0" insertColumns="0" insertRows="0" insertHyperlinks="0" deleteColumns="0" deleteRows="0" sort="0" autoFilter="0" pivotTables="0"/>
  <mergeCells count="1">
    <mergeCell ref="B3:H3"/>
  </mergeCells>
  <pageMargins left="0.7" right="0.7" top="0.75" bottom="0.75" header="0.3" footer="0.3"/>
  <pageSetup paperSize="9" orientation="portrait" horizontalDpi="0" verticalDpi="0" r:id="rId1"/>
  <ignoredErrors>
    <ignoredError sqref="C6 C9:C1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F1005"/>
  <sheetViews>
    <sheetView topLeftCell="A2" workbookViewId="0">
      <pane ySplit="4" topLeftCell="A6" activePane="bottomLeft" state="frozen"/>
      <selection activeCell="A2" sqref="A2"/>
      <selection pane="bottomLeft" activeCell="K6" sqref="K6"/>
    </sheetView>
  </sheetViews>
  <sheetFormatPr baseColWidth="10" defaultColWidth="9.140625" defaultRowHeight="15" x14ac:dyDescent="0.25"/>
  <cols>
    <col min="1" max="2" width="9.140625" style="2"/>
    <col min="3" max="3" width="13.140625" style="2" bestFit="1" customWidth="1"/>
    <col min="4" max="4" width="11.85546875" style="2" bestFit="1" customWidth="1"/>
    <col min="5" max="5" width="11.85546875" style="2" customWidth="1"/>
    <col min="6" max="6" width="18.85546875" style="2" bestFit="1" customWidth="1"/>
    <col min="7" max="7" width="11.5703125" style="2" customWidth="1"/>
    <col min="8" max="8" width="17" style="2" bestFit="1" customWidth="1"/>
    <col min="9" max="9" width="9.140625" style="2" customWidth="1"/>
    <col min="10" max="11" width="9.140625" style="2"/>
    <col min="12" max="12" width="9" style="2" bestFit="1" customWidth="1"/>
    <col min="13" max="13" width="9" style="2" customWidth="1"/>
    <col min="14" max="15" width="9.140625" style="2"/>
    <col min="16" max="16" width="10" style="2" bestFit="1" customWidth="1"/>
    <col min="17" max="17" width="10" style="2" customWidth="1"/>
    <col min="18" max="19" width="9.140625" style="2"/>
    <col min="20" max="20" width="9" style="2" bestFit="1" customWidth="1"/>
    <col min="21" max="21" width="9" style="2" customWidth="1"/>
    <col min="22" max="23" width="9.140625" style="2"/>
    <col min="24" max="24" width="9" style="2" bestFit="1" customWidth="1"/>
    <col min="25" max="25" width="9" style="2" customWidth="1"/>
    <col min="26" max="26" width="10" style="2" bestFit="1" customWidth="1"/>
    <col min="27" max="28" width="9.140625" style="2"/>
    <col min="29" max="29" width="13.140625" bestFit="1" customWidth="1"/>
    <col min="32" max="32" width="14" bestFit="1" customWidth="1"/>
  </cols>
  <sheetData>
    <row r="1" spans="1:32" x14ac:dyDescent="0.25">
      <c r="E1" s="2" t="s">
        <v>49</v>
      </c>
      <c r="G1" s="2" t="s">
        <v>50</v>
      </c>
    </row>
    <row r="2" spans="1:32" ht="15.75" thickBot="1" x14ac:dyDescent="0.3"/>
    <row r="3" spans="1:32" ht="15.75" thickBot="1" x14ac:dyDescent="0.3">
      <c r="A3" s="35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7"/>
    </row>
    <row r="4" spans="1:32" x14ac:dyDescent="0.25">
      <c r="AE4" s="14" t="s">
        <v>16</v>
      </c>
      <c r="AF4" s="14" t="s">
        <v>45</v>
      </c>
    </row>
    <row r="5" spans="1:32" x14ac:dyDescent="0.25">
      <c r="A5" s="6" t="s">
        <v>16</v>
      </c>
      <c r="B5" s="6" t="s">
        <v>45</v>
      </c>
      <c r="C5" s="6" t="s">
        <v>27</v>
      </c>
      <c r="D5" s="4" t="s">
        <v>28</v>
      </c>
      <c r="E5" s="6" t="s">
        <v>45</v>
      </c>
      <c r="F5" s="4" t="s">
        <v>29</v>
      </c>
      <c r="G5" s="6" t="s">
        <v>45</v>
      </c>
      <c r="H5" s="4" t="s">
        <v>30</v>
      </c>
      <c r="I5" s="6" t="s">
        <v>45</v>
      </c>
      <c r="J5" s="6" t="s">
        <v>31</v>
      </c>
      <c r="K5" s="6" t="s">
        <v>45</v>
      </c>
      <c r="L5" s="6" t="s">
        <v>32</v>
      </c>
      <c r="M5" s="6" t="s">
        <v>45</v>
      </c>
      <c r="N5" s="6" t="s">
        <v>33</v>
      </c>
      <c r="O5" s="6" t="s">
        <v>45</v>
      </c>
      <c r="P5" s="6" t="s">
        <v>34</v>
      </c>
      <c r="Q5" s="6" t="s">
        <v>45</v>
      </c>
      <c r="R5" s="6" t="s">
        <v>35</v>
      </c>
      <c r="S5" s="6" t="s">
        <v>45</v>
      </c>
      <c r="T5" s="6" t="s">
        <v>36</v>
      </c>
      <c r="U5" s="6" t="s">
        <v>45</v>
      </c>
      <c r="V5" s="6" t="s">
        <v>38</v>
      </c>
      <c r="W5" s="6" t="s">
        <v>45</v>
      </c>
      <c r="X5" s="6" t="s">
        <v>37</v>
      </c>
      <c r="Y5" s="6" t="s">
        <v>45</v>
      </c>
      <c r="Z5" s="6" t="s">
        <v>39</v>
      </c>
      <c r="AA5" s="6" t="s">
        <v>40</v>
      </c>
      <c r="AB5" s="6" t="s">
        <v>41</v>
      </c>
      <c r="AC5" s="6" t="s">
        <v>45</v>
      </c>
      <c r="AE5" s="13">
        <v>1</v>
      </c>
      <c r="AF5" s="8" t="str">
        <f>" "</f>
        <v xml:space="preserve"> </v>
      </c>
    </row>
    <row r="6" spans="1:32" x14ac:dyDescent="0.25">
      <c r="A6" s="3" t="s">
        <v>51</v>
      </c>
      <c r="B6" s="15" t="str">
        <f>VLOOKUP((6-LEN(A6)),AE$5:AF$9999,2,FALSE)</f>
        <v xml:space="preserve">     </v>
      </c>
      <c r="C6" s="26" t="str">
        <f>Saisie!D6</f>
        <v>000000000000</v>
      </c>
      <c r="D6" s="24" t="str">
        <f>Saisie!B6</f>
        <v>NOM1</v>
      </c>
      <c r="E6" s="16" t="str">
        <f>VLOOKUP((25-LEN(D6)),'Data S'!AE$5:AF$10000,2,FALSE)</f>
        <v xml:space="preserve">                     </v>
      </c>
      <c r="F6" s="25" t="str">
        <f>Saisie!C6</f>
        <v>PRENOM1</v>
      </c>
      <c r="G6" s="15" t="str">
        <f>VLOOKUP((25-LEN(F6)),'Data S'!AE$5:AF$10000,2,FALSE)</f>
        <v xml:space="preserve">                  </v>
      </c>
      <c r="H6" s="3" t="str">
        <f>Saisie!E6</f>
        <v>01011999</v>
      </c>
      <c r="I6" s="15" t="str">
        <f>VLOOKUP((3-LEN(J6)),AE$5:AF$9999,2,FALSE)</f>
        <v xml:space="preserve">  </v>
      </c>
      <c r="J6" s="24">
        <f>Saisie!L6</f>
        <v>0</v>
      </c>
      <c r="K6" s="15" t="str">
        <f>VLOOKUP((10-LEN(L6)),AE$5:AF$10000,2,FALSE)</f>
        <v xml:space="preserve">       </v>
      </c>
      <c r="L6" s="24" t="str">
        <f>IF(Saisie!K6=0,"000",Saisie!K6*100)</f>
        <v>000</v>
      </c>
      <c r="M6" s="15" t="str">
        <f>VLOOKUP((3-LEN(N6)),AE$5:AF$9999,2,FALSE)</f>
        <v xml:space="preserve">  </v>
      </c>
      <c r="N6" s="24">
        <f>Saisie!Q6</f>
        <v>0</v>
      </c>
      <c r="O6" s="15" t="str">
        <f>VLOOKUP((10-LEN(P6)),AE$5:AF$10000,2,FALSE)</f>
        <v xml:space="preserve">       </v>
      </c>
      <c r="P6" s="24" t="str">
        <f>IF(Saisie!P6=0,"000",Saisie!P6*100)</f>
        <v>000</v>
      </c>
      <c r="Q6" s="15" t="str">
        <f>VLOOKUP((3-LEN(R6)),AE$5:AF$9999,2,FALSE)</f>
        <v xml:space="preserve">  </v>
      </c>
      <c r="R6" s="24">
        <f>Saisie!V6</f>
        <v>0</v>
      </c>
      <c r="S6" s="15" t="str">
        <f>VLOOKUP((10-LEN(T6)),AE$5:AF$10000,2,FALSE)</f>
        <v xml:space="preserve">       </v>
      </c>
      <c r="T6" s="24" t="str">
        <f>IF(Saisie!U6=0,"000",Saisie!U6*100)</f>
        <v>000</v>
      </c>
      <c r="U6" s="15" t="str">
        <f>VLOOKUP((3-LEN(V6)),AE$5:AF$9999,2,FALSE)</f>
        <v xml:space="preserve">  </v>
      </c>
      <c r="V6" s="24">
        <f>Saisie!AA6</f>
        <v>0</v>
      </c>
      <c r="W6" s="15" t="str">
        <f>VLOOKUP((10-LEN(X6)),AE$5:AF$10000,2,FALSE)</f>
        <v xml:space="preserve">       </v>
      </c>
      <c r="X6" s="24" t="str">
        <f>IF(Saisie!Z6=0,"000",Saisie!Z6*100)</f>
        <v>000</v>
      </c>
      <c r="Y6" s="15" t="str">
        <f>VLOOKUP((12-LEN(Z6)),AE$5:AF$10000,2,FALSE)</f>
        <v xml:space="preserve">         </v>
      </c>
      <c r="Z6" s="24" t="str">
        <f>IF(Saisie!AB6=0,"000",Saisie!AB6*100)</f>
        <v>000</v>
      </c>
      <c r="AA6" s="24" t="str">
        <f>IF(Saisie!F6=0,"",Saisie!F6)</f>
        <v>26112017</v>
      </c>
      <c r="AB6" s="24" t="str">
        <f>IF(Saisie!G6=0,"",Saisie!G6)</f>
        <v>01012021</v>
      </c>
      <c r="AC6" s="8" t="str">
        <f>VLOOKUP((28-LEN(AB6)),AE$5:AF$9999,2,FALSE)</f>
        <v xml:space="preserve">                    </v>
      </c>
      <c r="AE6" s="13">
        <v>2</v>
      </c>
      <c r="AF6" s="8" t="str">
        <f>"  "</f>
        <v xml:space="preserve">  </v>
      </c>
    </row>
    <row r="7" spans="1:32" x14ac:dyDescent="0.25">
      <c r="A7" s="3" t="s">
        <v>17</v>
      </c>
      <c r="B7" s="15" t="str">
        <f t="shared" ref="B7:B70" si="0">VLOOKUP((6-LEN(A7)),AE$5:AF$9999,2,FALSE)</f>
        <v xml:space="preserve">     </v>
      </c>
      <c r="C7" s="26" t="str">
        <f>Saisie!D7</f>
        <v>000000000001</v>
      </c>
      <c r="D7" s="24" t="str">
        <f>Saisie!B7</f>
        <v>NOM2</v>
      </c>
      <c r="E7" s="16" t="str">
        <f>VLOOKUP((25-LEN(D7)),'Data S'!AE$5:AF$10000,2,FALSE)</f>
        <v xml:space="preserve">                     </v>
      </c>
      <c r="F7" s="25" t="str">
        <f>Saisie!C7</f>
        <v>PRENOM2</v>
      </c>
      <c r="G7" s="15" t="str">
        <f>VLOOKUP((25-LEN(F7)),'Data S'!AE$5:AF$10000,2,FALSE)</f>
        <v xml:space="preserve">                  </v>
      </c>
      <c r="H7" s="3" t="str">
        <f>Saisie!E7</f>
        <v>01012000</v>
      </c>
      <c r="I7" s="15" t="str">
        <f t="shared" ref="I7:I70" si="1">VLOOKUP((3-LEN(J7)),AE$5:AF$9999,2,FALSE)</f>
        <v xml:space="preserve">  </v>
      </c>
      <c r="J7" s="24">
        <f>Saisie!L7</f>
        <v>0</v>
      </c>
      <c r="K7" s="15" t="str">
        <f t="shared" ref="K7:K70" si="2">VLOOKUP((10-LEN(L7)),AE$5:AF$10000,2,FALSE)</f>
        <v xml:space="preserve">       </v>
      </c>
      <c r="L7" s="24" t="str">
        <f>IF(Saisie!K7=0,"000",Saisie!K7*100)</f>
        <v>000</v>
      </c>
      <c r="M7" s="15" t="str">
        <f t="shared" ref="M7:M70" si="3">VLOOKUP((3-LEN(N7)),AE$5:AF$9999,2,FALSE)</f>
        <v xml:space="preserve">  </v>
      </c>
      <c r="N7" s="24">
        <f>Saisie!Q7</f>
        <v>0</v>
      </c>
      <c r="O7" s="15" t="str">
        <f t="shared" ref="O7:O70" si="4">VLOOKUP((10-LEN(P7)),AE$5:AF$10000,2,FALSE)</f>
        <v xml:space="preserve">       </v>
      </c>
      <c r="P7" s="24" t="str">
        <f>IF(Saisie!P7=0,"000",Saisie!P7*100)</f>
        <v>000</v>
      </c>
      <c r="Q7" s="15" t="str">
        <f t="shared" ref="Q7:Q70" si="5">VLOOKUP((3-LEN(R7)),AE$5:AF$9999,2,FALSE)</f>
        <v xml:space="preserve">  </v>
      </c>
      <c r="R7" s="24">
        <f>Saisie!V7</f>
        <v>0</v>
      </c>
      <c r="S7" s="15" t="str">
        <f t="shared" ref="S7:S70" si="6">VLOOKUP((10-LEN(T7)),AE$5:AF$10000,2,FALSE)</f>
        <v xml:space="preserve">       </v>
      </c>
      <c r="T7" s="24" t="str">
        <f>IF(Saisie!U7=0,"000",Saisie!U7*100)</f>
        <v>000</v>
      </c>
      <c r="U7" s="15" t="str">
        <f t="shared" ref="U7:U70" si="7">VLOOKUP((3-LEN(V7)),AE$5:AF$9999,2,FALSE)</f>
        <v xml:space="preserve">  </v>
      </c>
      <c r="V7" s="24">
        <f>Saisie!AA7</f>
        <v>0</v>
      </c>
      <c r="W7" s="15" t="str">
        <f t="shared" ref="W7:W70" si="8">VLOOKUP((10-LEN(X7)),AE$5:AF$10000,2,FALSE)</f>
        <v xml:space="preserve">       </v>
      </c>
      <c r="X7" s="24" t="str">
        <f>IF(Saisie!Z7=0,"000",Saisie!Z7*100)</f>
        <v>000</v>
      </c>
      <c r="Y7" s="15" t="str">
        <f t="shared" ref="Y7:Y70" si="9">VLOOKUP((12-LEN(Z7)),AE$5:AF$10000,2,FALSE)</f>
        <v xml:space="preserve">         </v>
      </c>
      <c r="Z7" s="24" t="str">
        <f>IF(Saisie!AB7=0,"000",Saisie!AB7*100)</f>
        <v>000</v>
      </c>
      <c r="AA7" s="24" t="str">
        <f>IF(Saisie!F7=0,"",Saisie!F7)</f>
        <v>26112017</v>
      </c>
      <c r="AB7" s="24" t="str">
        <f>IF(Saisie!G7=0,"",Saisie!G7)</f>
        <v>01012022</v>
      </c>
      <c r="AC7" s="8" t="str">
        <f t="shared" ref="AC7:AC70" si="10">VLOOKUP((28-LEN(AB7)),AE$5:AF$9999,2,FALSE)</f>
        <v xml:space="preserve">                    </v>
      </c>
      <c r="AE7" s="13">
        <v>3</v>
      </c>
      <c r="AF7" s="8" t="str">
        <f>"   "</f>
        <v xml:space="preserve">   </v>
      </c>
    </row>
    <row r="8" spans="1:32" x14ac:dyDescent="0.25">
      <c r="A8" s="3" t="s">
        <v>18</v>
      </c>
      <c r="B8" s="15" t="str">
        <f t="shared" si="0"/>
        <v xml:space="preserve">     </v>
      </c>
      <c r="C8" s="26" t="str">
        <f>Saisie!D8</f>
        <v>000000000002</v>
      </c>
      <c r="D8" s="24" t="str">
        <f>Saisie!B8</f>
        <v>NOM3</v>
      </c>
      <c r="E8" s="16" t="str">
        <f>VLOOKUP((25-LEN(D8)),'Data S'!AE$5:AF$10000,2,FALSE)</f>
        <v xml:space="preserve">                     </v>
      </c>
      <c r="F8" s="25" t="str">
        <f>Saisie!C8</f>
        <v>PRENOM3</v>
      </c>
      <c r="G8" s="15" t="str">
        <f>VLOOKUP((25-LEN(F8)),'Data S'!AE$5:AF$10000,2,FALSE)</f>
        <v xml:space="preserve">                  </v>
      </c>
      <c r="H8" s="3" t="str">
        <f>Saisie!E8</f>
        <v>01012001</v>
      </c>
      <c r="I8" s="15" t="str">
        <f t="shared" si="1"/>
        <v xml:space="preserve">  </v>
      </c>
      <c r="J8" s="24">
        <f>Saisie!L8</f>
        <v>0</v>
      </c>
      <c r="K8" s="15" t="str">
        <f t="shared" si="2"/>
        <v xml:space="preserve">       </v>
      </c>
      <c r="L8" s="24" t="str">
        <f>IF(Saisie!K8=0,"000",Saisie!K8*100)</f>
        <v>000</v>
      </c>
      <c r="M8" s="15" t="str">
        <f t="shared" si="3"/>
        <v xml:space="preserve">  </v>
      </c>
      <c r="N8" s="24">
        <f>Saisie!Q8</f>
        <v>0</v>
      </c>
      <c r="O8" s="15" t="str">
        <f t="shared" si="4"/>
        <v xml:space="preserve">       </v>
      </c>
      <c r="P8" s="24" t="str">
        <f>IF(Saisie!P8=0,"000",Saisie!P8*100)</f>
        <v>000</v>
      </c>
      <c r="Q8" s="15" t="str">
        <f t="shared" si="5"/>
        <v xml:space="preserve">  </v>
      </c>
      <c r="R8" s="24">
        <f>Saisie!V8</f>
        <v>0</v>
      </c>
      <c r="S8" s="15" t="str">
        <f t="shared" si="6"/>
        <v xml:space="preserve">       </v>
      </c>
      <c r="T8" s="24" t="str">
        <f>IF(Saisie!U8=0,"000",Saisie!U8*100)</f>
        <v>000</v>
      </c>
      <c r="U8" s="15" t="str">
        <f t="shared" si="7"/>
        <v xml:space="preserve">  </v>
      </c>
      <c r="V8" s="24">
        <f>Saisie!AA8</f>
        <v>0</v>
      </c>
      <c r="W8" s="15" t="str">
        <f t="shared" si="8"/>
        <v xml:space="preserve">       </v>
      </c>
      <c r="X8" s="24" t="str">
        <f>IF(Saisie!Z8=0,"000",Saisie!Z8*100)</f>
        <v>000</v>
      </c>
      <c r="Y8" s="15" t="str">
        <f t="shared" si="9"/>
        <v xml:space="preserve">         </v>
      </c>
      <c r="Z8" s="24" t="str">
        <f>IF(Saisie!AB8=0,"000",Saisie!AB8*100)</f>
        <v>000</v>
      </c>
      <c r="AA8" s="24" t="str">
        <f>IF(Saisie!F8=0,"",Saisie!F8)</f>
        <v>26112017</v>
      </c>
      <c r="AB8" s="24" t="str">
        <f>IF(Saisie!G8=0,"",Saisie!G8)</f>
        <v>01012023</v>
      </c>
      <c r="AC8" s="8" t="str">
        <f t="shared" si="10"/>
        <v xml:space="preserve">                    </v>
      </c>
      <c r="AE8" s="13">
        <v>4</v>
      </c>
      <c r="AF8" s="8" t="str">
        <f>"    "</f>
        <v xml:space="preserve">    </v>
      </c>
    </row>
    <row r="9" spans="1:32" x14ac:dyDescent="0.25">
      <c r="A9" s="3" t="s">
        <v>19</v>
      </c>
      <c r="B9" s="15" t="str">
        <f t="shared" si="0"/>
        <v xml:space="preserve">     </v>
      </c>
      <c r="C9" s="26" t="str">
        <f>Saisie!D9</f>
        <v>000000000003</v>
      </c>
      <c r="D9" s="24" t="str">
        <f>Saisie!B9</f>
        <v>NOM4</v>
      </c>
      <c r="E9" s="16" t="str">
        <f>VLOOKUP((25-LEN(D9)),'Data S'!AE$5:AF$10000,2,FALSE)</f>
        <v xml:space="preserve">                     </v>
      </c>
      <c r="F9" s="25" t="str">
        <f>Saisie!C9</f>
        <v>PRENOM4</v>
      </c>
      <c r="G9" s="15" t="str">
        <f>VLOOKUP((25-LEN(F9)),'Data S'!AE$5:AF$10000,2,FALSE)</f>
        <v xml:space="preserve">                  </v>
      </c>
      <c r="H9" s="3" t="str">
        <f>Saisie!E9</f>
        <v>01012002</v>
      </c>
      <c r="I9" s="15" t="str">
        <f t="shared" si="1"/>
        <v xml:space="preserve">  </v>
      </c>
      <c r="J9" s="24">
        <f>Saisie!L9</f>
        <v>0</v>
      </c>
      <c r="K9" s="15" t="str">
        <f t="shared" si="2"/>
        <v xml:space="preserve">       </v>
      </c>
      <c r="L9" s="24" t="str">
        <f>IF(Saisie!K9=0,"000",Saisie!K9*100)</f>
        <v>000</v>
      </c>
      <c r="M9" s="15" t="str">
        <f t="shared" si="3"/>
        <v xml:space="preserve">  </v>
      </c>
      <c r="N9" s="24">
        <f>Saisie!Q9</f>
        <v>0</v>
      </c>
      <c r="O9" s="15" t="str">
        <f t="shared" si="4"/>
        <v xml:space="preserve">       </v>
      </c>
      <c r="P9" s="24" t="str">
        <f>IF(Saisie!P9=0,"000",Saisie!P9*100)</f>
        <v>000</v>
      </c>
      <c r="Q9" s="15" t="str">
        <f t="shared" si="5"/>
        <v xml:space="preserve">  </v>
      </c>
      <c r="R9" s="24">
        <f>Saisie!V9</f>
        <v>0</v>
      </c>
      <c r="S9" s="15" t="str">
        <f t="shared" si="6"/>
        <v xml:space="preserve">       </v>
      </c>
      <c r="T9" s="24" t="str">
        <f>IF(Saisie!U9=0,"000",Saisie!U9*100)</f>
        <v>000</v>
      </c>
      <c r="U9" s="15" t="str">
        <f t="shared" si="7"/>
        <v xml:space="preserve">  </v>
      </c>
      <c r="V9" s="24">
        <f>Saisie!AA9</f>
        <v>0</v>
      </c>
      <c r="W9" s="15" t="str">
        <f t="shared" si="8"/>
        <v xml:space="preserve">       </v>
      </c>
      <c r="X9" s="24" t="str">
        <f>IF(Saisie!Z9=0,"000",Saisie!Z9*100)</f>
        <v>000</v>
      </c>
      <c r="Y9" s="15" t="str">
        <f t="shared" si="9"/>
        <v xml:space="preserve">         </v>
      </c>
      <c r="Z9" s="24" t="str">
        <f>IF(Saisie!AB9=0,"000",Saisie!AB9*100)</f>
        <v>000</v>
      </c>
      <c r="AA9" s="24" t="str">
        <f>IF(Saisie!F9=0,"",Saisie!F9)</f>
        <v>26112017</v>
      </c>
      <c r="AB9" s="24" t="str">
        <f>IF(Saisie!G9=0,"",Saisie!G9)</f>
        <v>01012024</v>
      </c>
      <c r="AC9" s="8" t="str">
        <f t="shared" si="10"/>
        <v xml:space="preserve">                    </v>
      </c>
      <c r="AE9" s="13">
        <v>5</v>
      </c>
      <c r="AF9" s="8" t="str">
        <f>"     "</f>
        <v xml:space="preserve">     </v>
      </c>
    </row>
    <row r="10" spans="1:32" x14ac:dyDescent="0.25">
      <c r="A10" s="3" t="s">
        <v>20</v>
      </c>
      <c r="B10" s="15" t="str">
        <f t="shared" si="0"/>
        <v xml:space="preserve">     </v>
      </c>
      <c r="C10" s="26" t="str">
        <f>Saisie!D10</f>
        <v>000000000004</v>
      </c>
      <c r="D10" s="24" t="str">
        <f>Saisie!B10</f>
        <v>NOM5</v>
      </c>
      <c r="E10" s="16" t="str">
        <f>VLOOKUP((25-LEN(D10)),'Data S'!AE$5:AF$10000,2,FALSE)</f>
        <v xml:space="preserve">                     </v>
      </c>
      <c r="F10" s="25" t="str">
        <f>Saisie!C10</f>
        <v>PRENOM5</v>
      </c>
      <c r="G10" s="15" t="str">
        <f>VLOOKUP((25-LEN(F10)),'Data S'!AE$5:AF$10000,2,FALSE)</f>
        <v xml:space="preserve">                  </v>
      </c>
      <c r="H10" s="3" t="str">
        <f>Saisie!E10</f>
        <v>01012003</v>
      </c>
      <c r="I10" s="15" t="str">
        <f t="shared" si="1"/>
        <v xml:space="preserve">  </v>
      </c>
      <c r="J10" s="24">
        <f>Saisie!L10</f>
        <v>0</v>
      </c>
      <c r="K10" s="15" t="str">
        <f t="shared" si="2"/>
        <v xml:space="preserve">       </v>
      </c>
      <c r="L10" s="24" t="str">
        <f>IF(Saisie!K10=0,"000",Saisie!K10*100)</f>
        <v>000</v>
      </c>
      <c r="M10" s="15" t="str">
        <f t="shared" si="3"/>
        <v xml:space="preserve">  </v>
      </c>
      <c r="N10" s="24">
        <f>Saisie!Q10</f>
        <v>0</v>
      </c>
      <c r="O10" s="15" t="str">
        <f t="shared" si="4"/>
        <v xml:space="preserve">       </v>
      </c>
      <c r="P10" s="24" t="str">
        <f>IF(Saisie!P10=0,"000",Saisie!P10*100)</f>
        <v>000</v>
      </c>
      <c r="Q10" s="15" t="str">
        <f t="shared" si="5"/>
        <v xml:space="preserve">  </v>
      </c>
      <c r="R10" s="24">
        <f>Saisie!V10</f>
        <v>0</v>
      </c>
      <c r="S10" s="15" t="str">
        <f t="shared" si="6"/>
        <v xml:space="preserve">       </v>
      </c>
      <c r="T10" s="24" t="str">
        <f>IF(Saisie!U10=0,"000",Saisie!U10*100)</f>
        <v>000</v>
      </c>
      <c r="U10" s="15" t="str">
        <f t="shared" si="7"/>
        <v xml:space="preserve">  </v>
      </c>
      <c r="V10" s="24">
        <f>Saisie!AA10</f>
        <v>0</v>
      </c>
      <c r="W10" s="15" t="str">
        <f t="shared" si="8"/>
        <v xml:space="preserve">       </v>
      </c>
      <c r="X10" s="24" t="str">
        <f>IF(Saisie!Z10=0,"000",Saisie!Z10*100)</f>
        <v>000</v>
      </c>
      <c r="Y10" s="15" t="str">
        <f t="shared" si="9"/>
        <v xml:space="preserve">         </v>
      </c>
      <c r="Z10" s="24" t="str">
        <f>IF(Saisie!AB10=0,"000",Saisie!AB10*100)</f>
        <v>000</v>
      </c>
      <c r="AA10" s="24" t="str">
        <f>IF(Saisie!F10=0,"",Saisie!F10)</f>
        <v>26112017</v>
      </c>
      <c r="AB10" s="24" t="str">
        <f>IF(Saisie!G10=0,"",Saisie!G10)</f>
        <v>01012025</v>
      </c>
      <c r="AC10" s="8" t="str">
        <f t="shared" si="10"/>
        <v xml:space="preserve">                    </v>
      </c>
      <c r="AE10" s="13">
        <v>6</v>
      </c>
      <c r="AF10" s="8" t="str">
        <f>"      "</f>
        <v xml:space="preserve">      </v>
      </c>
    </row>
    <row r="11" spans="1:32" x14ac:dyDescent="0.25">
      <c r="A11" s="3" t="s">
        <v>21</v>
      </c>
      <c r="B11" s="15" t="str">
        <f t="shared" si="0"/>
        <v xml:space="preserve">     </v>
      </c>
      <c r="C11" s="26" t="str">
        <f>Saisie!D11</f>
        <v>000000000005</v>
      </c>
      <c r="D11" s="24" t="str">
        <f>Saisie!B11</f>
        <v>NOM6</v>
      </c>
      <c r="E11" s="16" t="str">
        <f>VLOOKUP((25-LEN(D11)),'Data S'!AE$5:AF$10000,2,FALSE)</f>
        <v xml:space="preserve">                     </v>
      </c>
      <c r="F11" s="25" t="str">
        <f>Saisie!C11</f>
        <v>PRENOM6</v>
      </c>
      <c r="G11" s="15" t="str">
        <f>VLOOKUP((25-LEN(F11)),'Data S'!AE$5:AF$10000,2,FALSE)</f>
        <v xml:space="preserve">                  </v>
      </c>
      <c r="H11" s="3" t="str">
        <f>Saisie!E11</f>
        <v>01012004</v>
      </c>
      <c r="I11" s="15" t="str">
        <f t="shared" si="1"/>
        <v xml:space="preserve">  </v>
      </c>
      <c r="J11" s="24">
        <f>Saisie!L11</f>
        <v>0</v>
      </c>
      <c r="K11" s="15" t="str">
        <f t="shared" si="2"/>
        <v xml:space="preserve">       </v>
      </c>
      <c r="L11" s="24" t="str">
        <f>IF(Saisie!K11=0,"000",Saisie!K11*100)</f>
        <v>000</v>
      </c>
      <c r="M11" s="15" t="str">
        <f t="shared" si="3"/>
        <v xml:space="preserve">  </v>
      </c>
      <c r="N11" s="24">
        <f>Saisie!Q11</f>
        <v>0</v>
      </c>
      <c r="O11" s="15" t="str">
        <f t="shared" si="4"/>
        <v xml:space="preserve">       </v>
      </c>
      <c r="P11" s="24" t="str">
        <f>IF(Saisie!P11=0,"000",Saisie!P11*100)</f>
        <v>000</v>
      </c>
      <c r="Q11" s="15" t="str">
        <f t="shared" si="5"/>
        <v xml:space="preserve">  </v>
      </c>
      <c r="R11" s="24">
        <f>Saisie!V11</f>
        <v>0</v>
      </c>
      <c r="S11" s="15" t="str">
        <f t="shared" si="6"/>
        <v xml:space="preserve">       </v>
      </c>
      <c r="T11" s="24" t="str">
        <f>IF(Saisie!U11=0,"000",Saisie!U11*100)</f>
        <v>000</v>
      </c>
      <c r="U11" s="15" t="str">
        <f t="shared" si="7"/>
        <v xml:space="preserve">  </v>
      </c>
      <c r="V11" s="24">
        <f>Saisie!AA11</f>
        <v>0</v>
      </c>
      <c r="W11" s="15" t="str">
        <f t="shared" si="8"/>
        <v xml:space="preserve">       </v>
      </c>
      <c r="X11" s="24" t="str">
        <f>IF(Saisie!Z11=0,"000",Saisie!Z11*100)</f>
        <v>000</v>
      </c>
      <c r="Y11" s="15" t="str">
        <f t="shared" si="9"/>
        <v xml:space="preserve">         </v>
      </c>
      <c r="Z11" s="24" t="str">
        <f>IF(Saisie!AB11=0,"000",Saisie!AB11*100)</f>
        <v>000</v>
      </c>
      <c r="AA11" s="24" t="str">
        <f>IF(Saisie!F11=0,"",Saisie!F11)</f>
        <v>26112017</v>
      </c>
      <c r="AB11" s="24" t="str">
        <f>IF(Saisie!G11=0,"",Saisie!G11)</f>
        <v>01012026</v>
      </c>
      <c r="AC11" s="8" t="str">
        <f t="shared" si="10"/>
        <v xml:space="preserve">                    </v>
      </c>
      <c r="AE11" s="13">
        <v>7</v>
      </c>
      <c r="AF11" s="8" t="str">
        <f>"       "</f>
        <v xml:space="preserve">       </v>
      </c>
    </row>
    <row r="12" spans="1:32" x14ac:dyDescent="0.25">
      <c r="A12" s="3" t="s">
        <v>22</v>
      </c>
      <c r="B12" s="15" t="str">
        <f t="shared" si="0"/>
        <v xml:space="preserve">     </v>
      </c>
      <c r="C12" s="26" t="str">
        <f>Saisie!D12</f>
        <v>000000000006</v>
      </c>
      <c r="D12" s="24" t="str">
        <f>Saisie!B12</f>
        <v>NOM7</v>
      </c>
      <c r="E12" s="16" t="str">
        <f>VLOOKUP((25-LEN(D12)),'Data S'!AE$5:AF$10000,2,FALSE)</f>
        <v xml:space="preserve">                     </v>
      </c>
      <c r="F12" s="25" t="str">
        <f>Saisie!C12</f>
        <v>PRENOM7</v>
      </c>
      <c r="G12" s="15" t="str">
        <f>VLOOKUP((25-LEN(F12)),'Data S'!AE$5:AF$10000,2,FALSE)</f>
        <v xml:space="preserve">                  </v>
      </c>
      <c r="H12" s="3" t="str">
        <f>Saisie!E12</f>
        <v>01012005</v>
      </c>
      <c r="I12" s="15" t="str">
        <f t="shared" si="1"/>
        <v xml:space="preserve">  </v>
      </c>
      <c r="J12" s="24">
        <f>Saisie!L12</f>
        <v>0</v>
      </c>
      <c r="K12" s="15" t="str">
        <f t="shared" si="2"/>
        <v xml:space="preserve">       </v>
      </c>
      <c r="L12" s="24" t="str">
        <f>IF(Saisie!K12=0,"000",Saisie!K12*100)</f>
        <v>000</v>
      </c>
      <c r="M12" s="15" t="str">
        <f t="shared" si="3"/>
        <v xml:space="preserve">  </v>
      </c>
      <c r="N12" s="24">
        <f>Saisie!Q12</f>
        <v>0</v>
      </c>
      <c r="O12" s="15" t="str">
        <f t="shared" si="4"/>
        <v xml:space="preserve">       </v>
      </c>
      <c r="P12" s="24" t="str">
        <f>IF(Saisie!P12=0,"000",Saisie!P12*100)</f>
        <v>000</v>
      </c>
      <c r="Q12" s="15" t="str">
        <f t="shared" si="5"/>
        <v xml:space="preserve">  </v>
      </c>
      <c r="R12" s="24">
        <f>Saisie!V12</f>
        <v>0</v>
      </c>
      <c r="S12" s="15" t="str">
        <f t="shared" si="6"/>
        <v xml:space="preserve">       </v>
      </c>
      <c r="T12" s="24" t="str">
        <f>IF(Saisie!U12=0,"000",Saisie!U12*100)</f>
        <v>000</v>
      </c>
      <c r="U12" s="15" t="str">
        <f t="shared" si="7"/>
        <v xml:space="preserve">  </v>
      </c>
      <c r="V12" s="24">
        <f>Saisie!AA12</f>
        <v>0</v>
      </c>
      <c r="W12" s="15" t="str">
        <f t="shared" si="8"/>
        <v xml:space="preserve">       </v>
      </c>
      <c r="X12" s="24" t="str">
        <f>IF(Saisie!Z12=0,"000",Saisie!Z12*100)</f>
        <v>000</v>
      </c>
      <c r="Y12" s="15" t="str">
        <f t="shared" si="9"/>
        <v xml:space="preserve">         </v>
      </c>
      <c r="Z12" s="24" t="str">
        <f>IF(Saisie!AB12=0,"000",Saisie!AB12*100)</f>
        <v>000</v>
      </c>
      <c r="AA12" s="24" t="str">
        <f>IF(Saisie!F12=0,"",Saisie!F12)</f>
        <v>26112017</v>
      </c>
      <c r="AB12" s="24" t="str">
        <f>IF(Saisie!G12=0,"",Saisie!G12)</f>
        <v>01012027</v>
      </c>
      <c r="AC12" s="8" t="str">
        <f t="shared" si="10"/>
        <v xml:space="preserve">                    </v>
      </c>
      <c r="AE12" s="13">
        <v>8</v>
      </c>
      <c r="AF12" s="8" t="str">
        <f>"        "</f>
        <v xml:space="preserve">        </v>
      </c>
    </row>
    <row r="13" spans="1:32" x14ac:dyDescent="0.25">
      <c r="A13" s="3" t="s">
        <v>23</v>
      </c>
      <c r="B13" s="15" t="str">
        <f t="shared" si="0"/>
        <v xml:space="preserve">     </v>
      </c>
      <c r="C13" s="26" t="str">
        <f>Saisie!D13</f>
        <v>000000000007</v>
      </c>
      <c r="D13" s="24" t="str">
        <f>Saisie!B13</f>
        <v>NOM8</v>
      </c>
      <c r="E13" s="16" t="str">
        <f>VLOOKUP((25-LEN(D13)),'Data S'!AE$5:AF$10000,2,FALSE)</f>
        <v xml:space="preserve">                     </v>
      </c>
      <c r="F13" s="25" t="str">
        <f>Saisie!C13</f>
        <v>PRENOM8</v>
      </c>
      <c r="G13" s="15" t="str">
        <f>VLOOKUP((25-LEN(F13)),'Data S'!AE$5:AF$10000,2,FALSE)</f>
        <v xml:space="preserve">                  </v>
      </c>
      <c r="H13" s="3" t="str">
        <f>Saisie!E13</f>
        <v>01012006</v>
      </c>
      <c r="I13" s="15" t="str">
        <f t="shared" si="1"/>
        <v xml:space="preserve">  </v>
      </c>
      <c r="J13" s="24">
        <f>Saisie!L13</f>
        <v>0</v>
      </c>
      <c r="K13" s="15" t="str">
        <f t="shared" si="2"/>
        <v xml:space="preserve">       </v>
      </c>
      <c r="L13" s="24" t="str">
        <f>IF(Saisie!K13=0,"000",Saisie!K13*100)</f>
        <v>000</v>
      </c>
      <c r="M13" s="15" t="str">
        <f t="shared" si="3"/>
        <v xml:space="preserve">  </v>
      </c>
      <c r="N13" s="24">
        <f>Saisie!Q13</f>
        <v>0</v>
      </c>
      <c r="O13" s="15" t="str">
        <f t="shared" si="4"/>
        <v xml:space="preserve">       </v>
      </c>
      <c r="P13" s="24" t="str">
        <f>IF(Saisie!P13=0,"000",Saisie!P13*100)</f>
        <v>000</v>
      </c>
      <c r="Q13" s="15" t="str">
        <f t="shared" si="5"/>
        <v xml:space="preserve">  </v>
      </c>
      <c r="R13" s="24">
        <f>Saisie!V13</f>
        <v>0</v>
      </c>
      <c r="S13" s="15" t="str">
        <f t="shared" si="6"/>
        <v xml:space="preserve">       </v>
      </c>
      <c r="T13" s="24" t="str">
        <f>IF(Saisie!U13=0,"000",Saisie!U13*100)</f>
        <v>000</v>
      </c>
      <c r="U13" s="15" t="str">
        <f t="shared" si="7"/>
        <v xml:space="preserve">  </v>
      </c>
      <c r="V13" s="24">
        <f>Saisie!AA13</f>
        <v>0</v>
      </c>
      <c r="W13" s="15" t="str">
        <f t="shared" si="8"/>
        <v xml:space="preserve">       </v>
      </c>
      <c r="X13" s="24" t="str">
        <f>IF(Saisie!Z13=0,"000",Saisie!Z13*100)</f>
        <v>000</v>
      </c>
      <c r="Y13" s="15" t="str">
        <f t="shared" si="9"/>
        <v xml:space="preserve">         </v>
      </c>
      <c r="Z13" s="24" t="str">
        <f>IF(Saisie!AB13=0,"000",Saisie!AB13*100)</f>
        <v>000</v>
      </c>
      <c r="AA13" s="24" t="str">
        <f>IF(Saisie!F13=0,"",Saisie!F13)</f>
        <v>26112017</v>
      </c>
      <c r="AB13" s="24" t="str">
        <f>IF(Saisie!G13=0,"",Saisie!G13)</f>
        <v>01012028</v>
      </c>
      <c r="AC13" s="8" t="str">
        <f t="shared" si="10"/>
        <v xml:space="preserve">                    </v>
      </c>
      <c r="AE13" s="13">
        <v>9</v>
      </c>
      <c r="AF13" s="8" t="str">
        <f>"         "</f>
        <v xml:space="preserve">         </v>
      </c>
    </row>
    <row r="14" spans="1:32" x14ac:dyDescent="0.25">
      <c r="A14" s="3" t="s">
        <v>24</v>
      </c>
      <c r="B14" s="15" t="str">
        <f t="shared" si="0"/>
        <v xml:space="preserve">     </v>
      </c>
      <c r="C14" s="26" t="str">
        <f>Saisie!D14</f>
        <v>000000000008</v>
      </c>
      <c r="D14" s="24" t="str">
        <f>Saisie!B14</f>
        <v>NOM9</v>
      </c>
      <c r="E14" s="16" t="str">
        <f>VLOOKUP((25-LEN(D14)),'Data S'!AE$5:AF$10000,2,FALSE)</f>
        <v xml:space="preserve">                     </v>
      </c>
      <c r="F14" s="25" t="str">
        <f>Saisie!C14</f>
        <v>PRENOM9</v>
      </c>
      <c r="G14" s="15" t="str">
        <f>VLOOKUP((25-LEN(F14)),'Data S'!AE$5:AF$10000,2,FALSE)</f>
        <v xml:space="preserve">                  </v>
      </c>
      <c r="H14" s="3" t="str">
        <f>Saisie!E14</f>
        <v>01012007</v>
      </c>
      <c r="I14" s="15" t="str">
        <f t="shared" si="1"/>
        <v xml:space="preserve">  </v>
      </c>
      <c r="J14" s="24">
        <f>Saisie!L14</f>
        <v>0</v>
      </c>
      <c r="K14" s="15" t="str">
        <f t="shared" si="2"/>
        <v xml:space="preserve">       </v>
      </c>
      <c r="L14" s="24" t="str">
        <f>IF(Saisie!K14=0,"000",Saisie!K14*100)</f>
        <v>000</v>
      </c>
      <c r="M14" s="15" t="str">
        <f t="shared" si="3"/>
        <v xml:space="preserve">  </v>
      </c>
      <c r="N14" s="24">
        <f>Saisie!Q14</f>
        <v>0</v>
      </c>
      <c r="O14" s="15" t="str">
        <f t="shared" si="4"/>
        <v xml:space="preserve">       </v>
      </c>
      <c r="P14" s="24" t="str">
        <f>IF(Saisie!P14=0,"000",Saisie!P14*100)</f>
        <v>000</v>
      </c>
      <c r="Q14" s="15" t="str">
        <f t="shared" si="5"/>
        <v xml:space="preserve">  </v>
      </c>
      <c r="R14" s="24">
        <f>Saisie!V14</f>
        <v>0</v>
      </c>
      <c r="S14" s="15" t="str">
        <f t="shared" si="6"/>
        <v xml:space="preserve">       </v>
      </c>
      <c r="T14" s="24" t="str">
        <f>IF(Saisie!U14=0,"000",Saisie!U14*100)</f>
        <v>000</v>
      </c>
      <c r="U14" s="15" t="str">
        <f t="shared" si="7"/>
        <v xml:space="preserve">  </v>
      </c>
      <c r="V14" s="24">
        <f>Saisie!AA14</f>
        <v>0</v>
      </c>
      <c r="W14" s="15" t="str">
        <f t="shared" si="8"/>
        <v xml:space="preserve">       </v>
      </c>
      <c r="X14" s="24" t="str">
        <f>IF(Saisie!Z14=0,"000",Saisie!Z14*100)</f>
        <v>000</v>
      </c>
      <c r="Y14" s="15" t="str">
        <f t="shared" si="9"/>
        <v xml:space="preserve">         </v>
      </c>
      <c r="Z14" s="24" t="str">
        <f>IF(Saisie!AB14=0,"000",Saisie!AB14*100)</f>
        <v>000</v>
      </c>
      <c r="AA14" s="24" t="str">
        <f>IF(Saisie!F14=0,"",Saisie!F14)</f>
        <v>26112017</v>
      </c>
      <c r="AB14" s="24" t="str">
        <f>IF(Saisie!G14=0,"",Saisie!G14)</f>
        <v>01012029</v>
      </c>
      <c r="AC14" s="8" t="str">
        <f t="shared" si="10"/>
        <v xml:space="preserve">                    </v>
      </c>
      <c r="AE14" s="13">
        <v>10</v>
      </c>
      <c r="AF14" s="8" t="str">
        <f>"          "</f>
        <v xml:space="preserve">          </v>
      </c>
    </row>
    <row r="15" spans="1:32" x14ac:dyDescent="0.25">
      <c r="A15" s="3" t="s">
        <v>25</v>
      </c>
      <c r="B15" s="15" t="str">
        <f t="shared" si="0"/>
        <v xml:space="preserve">    </v>
      </c>
      <c r="C15" s="26" t="str">
        <f>Saisie!D15</f>
        <v>000000000009</v>
      </c>
      <c r="D15" s="24" t="str">
        <f>Saisie!B15</f>
        <v>NOM10</v>
      </c>
      <c r="E15" s="16" t="str">
        <f>VLOOKUP((25-LEN(D15)),'Data S'!AE$5:AF$10000,2,FALSE)</f>
        <v xml:space="preserve">                    </v>
      </c>
      <c r="F15" s="25" t="str">
        <f>Saisie!C15</f>
        <v>PRENOM10</v>
      </c>
      <c r="G15" s="15" t="str">
        <f>VLOOKUP((25-LEN(F15)),'Data S'!AE$5:AF$10000,2,FALSE)</f>
        <v xml:space="preserve">                 </v>
      </c>
      <c r="H15" s="3" t="str">
        <f>Saisie!E15</f>
        <v>01012008</v>
      </c>
      <c r="I15" s="15" t="str">
        <f t="shared" si="1"/>
        <v xml:space="preserve">  </v>
      </c>
      <c r="J15" s="24">
        <f>Saisie!L15</f>
        <v>0</v>
      </c>
      <c r="K15" s="15" t="str">
        <f t="shared" si="2"/>
        <v xml:space="preserve">       </v>
      </c>
      <c r="L15" s="24" t="str">
        <f>IF(Saisie!K15=0,"000",Saisie!K15*100)</f>
        <v>000</v>
      </c>
      <c r="M15" s="15" t="str">
        <f t="shared" si="3"/>
        <v xml:space="preserve">  </v>
      </c>
      <c r="N15" s="24">
        <f>Saisie!Q15</f>
        <v>0</v>
      </c>
      <c r="O15" s="15" t="str">
        <f t="shared" si="4"/>
        <v xml:space="preserve">       </v>
      </c>
      <c r="P15" s="24" t="str">
        <f>IF(Saisie!P15=0,"000",Saisie!P15*100)</f>
        <v>000</v>
      </c>
      <c r="Q15" s="15" t="str">
        <f t="shared" si="5"/>
        <v xml:space="preserve">  </v>
      </c>
      <c r="R15" s="24">
        <f>Saisie!V15</f>
        <v>0</v>
      </c>
      <c r="S15" s="15" t="str">
        <f t="shared" si="6"/>
        <v xml:space="preserve">       </v>
      </c>
      <c r="T15" s="24" t="str">
        <f>IF(Saisie!U15=0,"000",Saisie!U15*100)</f>
        <v>000</v>
      </c>
      <c r="U15" s="15" t="str">
        <f t="shared" si="7"/>
        <v xml:space="preserve">  </v>
      </c>
      <c r="V15" s="24">
        <f>Saisie!AA15</f>
        <v>0</v>
      </c>
      <c r="W15" s="15" t="str">
        <f t="shared" si="8"/>
        <v xml:space="preserve">       </v>
      </c>
      <c r="X15" s="24" t="str">
        <f>IF(Saisie!Z15=0,"000",Saisie!Z15*100)</f>
        <v>000</v>
      </c>
      <c r="Y15" s="15" t="str">
        <f t="shared" si="9"/>
        <v xml:space="preserve">         </v>
      </c>
      <c r="Z15" s="24" t="str">
        <f>IF(Saisie!AB15=0,"000",Saisie!AB15*100)</f>
        <v>000</v>
      </c>
      <c r="AA15" s="24" t="str">
        <f>IF(Saisie!F15=0,"",Saisie!F15)</f>
        <v>26112017</v>
      </c>
      <c r="AB15" s="24" t="str">
        <f>IF(Saisie!G15=0,"",Saisie!G15)</f>
        <v>01012030</v>
      </c>
      <c r="AC15" s="8" t="str">
        <f t="shared" si="10"/>
        <v xml:space="preserve">                    </v>
      </c>
      <c r="AE15" s="13">
        <v>11</v>
      </c>
      <c r="AF15" s="8" t="str">
        <f>"           "</f>
        <v xml:space="preserve">           </v>
      </c>
    </row>
    <row r="16" spans="1:32" x14ac:dyDescent="0.25">
      <c r="A16" s="3" t="s">
        <v>26</v>
      </c>
      <c r="B16" s="15" t="str">
        <f t="shared" si="0"/>
        <v xml:space="preserve">    </v>
      </c>
      <c r="C16" s="26" t="str">
        <f>Saisie!D16</f>
        <v>000000000010</v>
      </c>
      <c r="D16" s="24" t="str">
        <f>Saisie!B16</f>
        <v>NOM11</v>
      </c>
      <c r="E16" s="16" t="str">
        <f>VLOOKUP((25-LEN(D16)),'Data S'!AE$5:AF$10000,2,FALSE)</f>
        <v xml:space="preserve">                    </v>
      </c>
      <c r="F16" s="25" t="str">
        <f>Saisie!C16</f>
        <v>PRENOM11</v>
      </c>
      <c r="G16" s="15" t="str">
        <f>VLOOKUP((25-LEN(F16)),'Data S'!AE$5:AF$10000,2,FALSE)</f>
        <v xml:space="preserve">                 </v>
      </c>
      <c r="H16" s="3" t="str">
        <f>Saisie!E16</f>
        <v>01012009</v>
      </c>
      <c r="I16" s="15" t="str">
        <f t="shared" si="1"/>
        <v xml:space="preserve">  </v>
      </c>
      <c r="J16" s="24">
        <f>Saisie!L16</f>
        <v>0</v>
      </c>
      <c r="K16" s="15" t="str">
        <f t="shared" si="2"/>
        <v xml:space="preserve">       </v>
      </c>
      <c r="L16" s="24" t="str">
        <f>IF(Saisie!K16=0,"000",Saisie!K16*100)</f>
        <v>000</v>
      </c>
      <c r="M16" s="15" t="str">
        <f t="shared" si="3"/>
        <v xml:space="preserve">  </v>
      </c>
      <c r="N16" s="24">
        <f>Saisie!Q16</f>
        <v>0</v>
      </c>
      <c r="O16" s="15" t="str">
        <f t="shared" si="4"/>
        <v xml:space="preserve">       </v>
      </c>
      <c r="P16" s="24" t="str">
        <f>IF(Saisie!P16=0,"000",Saisie!P16*100)</f>
        <v>000</v>
      </c>
      <c r="Q16" s="15" t="str">
        <f t="shared" si="5"/>
        <v xml:space="preserve">  </v>
      </c>
      <c r="R16" s="24">
        <f>Saisie!V16</f>
        <v>0</v>
      </c>
      <c r="S16" s="15" t="str">
        <f t="shared" si="6"/>
        <v xml:space="preserve">       </v>
      </c>
      <c r="T16" s="24" t="str">
        <f>IF(Saisie!U16=0,"000",Saisie!U16*100)</f>
        <v>000</v>
      </c>
      <c r="U16" s="15" t="str">
        <f t="shared" si="7"/>
        <v xml:space="preserve">  </v>
      </c>
      <c r="V16" s="24">
        <f>Saisie!AA16</f>
        <v>0</v>
      </c>
      <c r="W16" s="15" t="str">
        <f t="shared" si="8"/>
        <v xml:space="preserve">       </v>
      </c>
      <c r="X16" s="24" t="str">
        <f>IF(Saisie!Z16=0,"000",Saisie!Z16*100)</f>
        <v>000</v>
      </c>
      <c r="Y16" s="15" t="str">
        <f t="shared" si="9"/>
        <v xml:space="preserve">         </v>
      </c>
      <c r="Z16" s="24" t="str">
        <f>IF(Saisie!AB16=0,"000",Saisie!AB16*100)</f>
        <v>000</v>
      </c>
      <c r="AA16" s="24" t="str">
        <f>IF(Saisie!F16=0,"",Saisie!F16)</f>
        <v>26112017</v>
      </c>
      <c r="AB16" s="24" t="str">
        <f>IF(Saisie!G16=0,"",Saisie!G16)</f>
        <v>01012031</v>
      </c>
      <c r="AC16" s="8" t="str">
        <f t="shared" si="10"/>
        <v xml:space="preserve">                    </v>
      </c>
      <c r="AE16" s="13">
        <v>12</v>
      </c>
      <c r="AF16" s="8" t="str">
        <f>"            "</f>
        <v xml:space="preserve">            </v>
      </c>
    </row>
    <row r="17" spans="1:32" x14ac:dyDescent="0.25">
      <c r="A17" s="3" t="s">
        <v>52</v>
      </c>
      <c r="B17" s="15" t="str">
        <f t="shared" si="0"/>
        <v xml:space="preserve">    </v>
      </c>
      <c r="C17" s="26" t="str">
        <f>Saisie!D17</f>
        <v>000000000011</v>
      </c>
      <c r="D17" s="24" t="str">
        <f>Saisie!B17</f>
        <v>NOM12</v>
      </c>
      <c r="E17" s="16" t="str">
        <f>VLOOKUP((25-LEN(D17)),'Data S'!AE$5:AF$10000,2,FALSE)</f>
        <v xml:space="preserve">                    </v>
      </c>
      <c r="F17" s="25" t="str">
        <f>Saisie!C17</f>
        <v>PRENOM12</v>
      </c>
      <c r="G17" s="15" t="str">
        <f>VLOOKUP((25-LEN(F17)),'Data S'!AE$5:AF$10000,2,FALSE)</f>
        <v xml:space="preserve">                 </v>
      </c>
      <c r="H17" s="3" t="str">
        <f>Saisie!E17</f>
        <v>01012010</v>
      </c>
      <c r="I17" s="15" t="str">
        <f t="shared" si="1"/>
        <v xml:space="preserve">  </v>
      </c>
      <c r="J17" s="24">
        <f>Saisie!L17</f>
        <v>0</v>
      </c>
      <c r="K17" s="15" t="str">
        <f t="shared" si="2"/>
        <v xml:space="preserve">       </v>
      </c>
      <c r="L17" s="24" t="str">
        <f>IF(Saisie!K17=0,"000",Saisie!K17*100)</f>
        <v>000</v>
      </c>
      <c r="M17" s="15" t="str">
        <f t="shared" si="3"/>
        <v xml:space="preserve">  </v>
      </c>
      <c r="N17" s="24">
        <f>Saisie!Q17</f>
        <v>0</v>
      </c>
      <c r="O17" s="15" t="str">
        <f t="shared" si="4"/>
        <v xml:space="preserve">       </v>
      </c>
      <c r="P17" s="24" t="str">
        <f>IF(Saisie!P17=0,"000",Saisie!P17*100)</f>
        <v>000</v>
      </c>
      <c r="Q17" s="15" t="str">
        <f t="shared" si="5"/>
        <v xml:space="preserve">  </v>
      </c>
      <c r="R17" s="24">
        <f>Saisie!V17</f>
        <v>0</v>
      </c>
      <c r="S17" s="15" t="str">
        <f t="shared" si="6"/>
        <v xml:space="preserve">       </v>
      </c>
      <c r="T17" s="24" t="str">
        <f>IF(Saisie!U17=0,"000",Saisie!U17*100)</f>
        <v>000</v>
      </c>
      <c r="U17" s="15" t="str">
        <f t="shared" si="7"/>
        <v xml:space="preserve">  </v>
      </c>
      <c r="V17" s="24">
        <f>Saisie!AA17</f>
        <v>0</v>
      </c>
      <c r="W17" s="15" t="str">
        <f t="shared" si="8"/>
        <v xml:space="preserve">       </v>
      </c>
      <c r="X17" s="24" t="str">
        <f>IF(Saisie!Z17=0,"000",Saisie!Z17*100)</f>
        <v>000</v>
      </c>
      <c r="Y17" s="15" t="str">
        <f t="shared" si="9"/>
        <v xml:space="preserve">         </v>
      </c>
      <c r="Z17" s="24" t="str">
        <f>IF(Saisie!AB17=0,"000",Saisie!AB17*100)</f>
        <v>000</v>
      </c>
      <c r="AA17" s="24" t="str">
        <f>IF(Saisie!F17=0,"",Saisie!F17)</f>
        <v>26112017</v>
      </c>
      <c r="AB17" s="24" t="str">
        <f>IF(Saisie!G17=0,"",Saisie!G17)</f>
        <v>01012032</v>
      </c>
      <c r="AC17" s="8" t="str">
        <f t="shared" si="10"/>
        <v xml:space="preserve">                    </v>
      </c>
      <c r="AE17" s="13">
        <v>13</v>
      </c>
      <c r="AF17" s="8" t="str">
        <f>"             "</f>
        <v xml:space="preserve">             </v>
      </c>
    </row>
    <row r="18" spans="1:32" x14ac:dyDescent="0.25">
      <c r="A18" s="3" t="s">
        <v>53</v>
      </c>
      <c r="B18" s="15" t="str">
        <f t="shared" si="0"/>
        <v xml:space="preserve">    </v>
      </c>
      <c r="C18" s="26" t="str">
        <f>Saisie!D18</f>
        <v>000000000012</v>
      </c>
      <c r="D18" s="24" t="str">
        <f>Saisie!B18</f>
        <v>NOM13</v>
      </c>
      <c r="E18" s="16" t="str">
        <f>VLOOKUP((25-LEN(D18)),'Data S'!AE$5:AF$10000,2,FALSE)</f>
        <v xml:space="preserve">                    </v>
      </c>
      <c r="F18" s="25" t="str">
        <f>Saisie!C18</f>
        <v>PRENOM13</v>
      </c>
      <c r="G18" s="15" t="str">
        <f>VLOOKUP((25-LEN(F18)),'Data S'!AE$5:AF$10000,2,FALSE)</f>
        <v xml:space="preserve">                 </v>
      </c>
      <c r="H18" s="3" t="str">
        <f>Saisie!E18</f>
        <v>01012011</v>
      </c>
      <c r="I18" s="15" t="str">
        <f t="shared" si="1"/>
        <v xml:space="preserve">  </v>
      </c>
      <c r="J18" s="24">
        <f>Saisie!L18</f>
        <v>0</v>
      </c>
      <c r="K18" s="15" t="str">
        <f t="shared" si="2"/>
        <v xml:space="preserve">       </v>
      </c>
      <c r="L18" s="24" t="str">
        <f>IF(Saisie!K18=0,"000",Saisie!K18*100)</f>
        <v>000</v>
      </c>
      <c r="M18" s="15" t="str">
        <f t="shared" si="3"/>
        <v xml:space="preserve">  </v>
      </c>
      <c r="N18" s="24">
        <f>Saisie!Q18</f>
        <v>0</v>
      </c>
      <c r="O18" s="15" t="str">
        <f t="shared" si="4"/>
        <v xml:space="preserve">       </v>
      </c>
      <c r="P18" s="24" t="str">
        <f>IF(Saisie!P18=0,"000",Saisie!P18*100)</f>
        <v>000</v>
      </c>
      <c r="Q18" s="15" t="str">
        <f t="shared" si="5"/>
        <v xml:space="preserve">  </v>
      </c>
      <c r="R18" s="24">
        <f>Saisie!V18</f>
        <v>0</v>
      </c>
      <c r="S18" s="15" t="str">
        <f t="shared" si="6"/>
        <v xml:space="preserve">       </v>
      </c>
      <c r="T18" s="24" t="str">
        <f>IF(Saisie!U18=0,"000",Saisie!U18*100)</f>
        <v>000</v>
      </c>
      <c r="U18" s="15" t="str">
        <f t="shared" si="7"/>
        <v xml:space="preserve">  </v>
      </c>
      <c r="V18" s="24">
        <f>Saisie!AA18</f>
        <v>0</v>
      </c>
      <c r="W18" s="15" t="str">
        <f t="shared" si="8"/>
        <v xml:space="preserve">       </v>
      </c>
      <c r="X18" s="24" t="str">
        <f>IF(Saisie!Z18=0,"000",Saisie!Z18*100)</f>
        <v>000</v>
      </c>
      <c r="Y18" s="15" t="str">
        <f t="shared" si="9"/>
        <v xml:space="preserve">         </v>
      </c>
      <c r="Z18" s="24" t="str">
        <f>IF(Saisie!AB18=0,"000",Saisie!AB18*100)</f>
        <v>000</v>
      </c>
      <c r="AA18" s="24" t="str">
        <f>IF(Saisie!F18=0,"",Saisie!F18)</f>
        <v>26112017</v>
      </c>
      <c r="AB18" s="24" t="str">
        <f>IF(Saisie!G18=0,"",Saisie!G18)</f>
        <v>01012033</v>
      </c>
      <c r="AC18" s="8" t="str">
        <f t="shared" si="10"/>
        <v xml:space="preserve">                    </v>
      </c>
      <c r="AE18" s="13">
        <v>14</v>
      </c>
      <c r="AF18" s="8" t="str">
        <f>"              "</f>
        <v xml:space="preserve">              </v>
      </c>
    </row>
    <row r="19" spans="1:32" x14ac:dyDescent="0.25">
      <c r="A19" s="3" t="s">
        <v>54</v>
      </c>
      <c r="B19" s="15" t="str">
        <f t="shared" si="0"/>
        <v xml:space="preserve">    </v>
      </c>
      <c r="C19" s="26" t="str">
        <f>Saisie!D19</f>
        <v>000000000013</v>
      </c>
      <c r="D19" s="24" t="str">
        <f>Saisie!B19</f>
        <v>NOM14</v>
      </c>
      <c r="E19" s="16" t="str">
        <f>VLOOKUP((25-LEN(D19)),'Data S'!AE$5:AF$10000,2,FALSE)</f>
        <v xml:space="preserve">                    </v>
      </c>
      <c r="F19" s="25" t="str">
        <f>Saisie!C19</f>
        <v>PRENOM14</v>
      </c>
      <c r="G19" s="15" t="str">
        <f>VLOOKUP((25-LEN(F19)),'Data S'!AE$5:AF$10000,2,FALSE)</f>
        <v xml:space="preserve">                 </v>
      </c>
      <c r="H19" s="3" t="str">
        <f>Saisie!E19</f>
        <v>01012012</v>
      </c>
      <c r="I19" s="15" t="str">
        <f t="shared" si="1"/>
        <v xml:space="preserve">  </v>
      </c>
      <c r="J19" s="24">
        <f>Saisie!L19</f>
        <v>0</v>
      </c>
      <c r="K19" s="15" t="str">
        <f t="shared" si="2"/>
        <v xml:space="preserve">       </v>
      </c>
      <c r="L19" s="24" t="str">
        <f>IF(Saisie!K19=0,"000",Saisie!K19*100)</f>
        <v>000</v>
      </c>
      <c r="M19" s="15" t="str">
        <f t="shared" si="3"/>
        <v xml:space="preserve">  </v>
      </c>
      <c r="N19" s="24">
        <f>Saisie!Q19</f>
        <v>0</v>
      </c>
      <c r="O19" s="15" t="str">
        <f t="shared" si="4"/>
        <v xml:space="preserve">       </v>
      </c>
      <c r="P19" s="24" t="str">
        <f>IF(Saisie!P19=0,"000",Saisie!P19*100)</f>
        <v>000</v>
      </c>
      <c r="Q19" s="15" t="str">
        <f t="shared" si="5"/>
        <v xml:space="preserve">  </v>
      </c>
      <c r="R19" s="24">
        <f>Saisie!V19</f>
        <v>0</v>
      </c>
      <c r="S19" s="15" t="str">
        <f t="shared" si="6"/>
        <v xml:space="preserve">       </v>
      </c>
      <c r="T19" s="24" t="str">
        <f>IF(Saisie!U19=0,"000",Saisie!U19*100)</f>
        <v>000</v>
      </c>
      <c r="U19" s="15" t="str">
        <f t="shared" si="7"/>
        <v xml:space="preserve">  </v>
      </c>
      <c r="V19" s="24">
        <f>Saisie!AA19</f>
        <v>0</v>
      </c>
      <c r="W19" s="15" t="str">
        <f t="shared" si="8"/>
        <v xml:space="preserve">       </v>
      </c>
      <c r="X19" s="24" t="str">
        <f>IF(Saisie!Z19=0,"000",Saisie!Z19*100)</f>
        <v>000</v>
      </c>
      <c r="Y19" s="15" t="str">
        <f t="shared" si="9"/>
        <v xml:space="preserve">         </v>
      </c>
      <c r="Z19" s="24" t="str">
        <f>IF(Saisie!AB19=0,"000",Saisie!AB19*100)</f>
        <v>000</v>
      </c>
      <c r="AA19" s="24" t="str">
        <f>IF(Saisie!F19=0,"",Saisie!F19)</f>
        <v>26112017</v>
      </c>
      <c r="AB19" s="24" t="str">
        <f>IF(Saisie!G19=0,"",Saisie!G19)</f>
        <v>01012034</v>
      </c>
      <c r="AC19" s="8" t="str">
        <f t="shared" si="10"/>
        <v xml:space="preserve">                    </v>
      </c>
      <c r="AE19" s="13">
        <v>15</v>
      </c>
      <c r="AF19" s="8" t="str">
        <f>"               "</f>
        <v xml:space="preserve">               </v>
      </c>
    </row>
    <row r="20" spans="1:32" x14ac:dyDescent="0.25">
      <c r="A20" s="3" t="s">
        <v>55</v>
      </c>
      <c r="B20" s="15" t="str">
        <f t="shared" si="0"/>
        <v xml:space="preserve">    </v>
      </c>
      <c r="C20" s="26" t="str">
        <f>Saisie!D20</f>
        <v>000000000014</v>
      </c>
      <c r="D20" s="24" t="str">
        <f>Saisie!B20</f>
        <v>NOM15</v>
      </c>
      <c r="E20" s="16" t="str">
        <f>VLOOKUP((25-LEN(D20)),'Data S'!AE$5:AF$10000,2,FALSE)</f>
        <v xml:space="preserve">                    </v>
      </c>
      <c r="F20" s="25" t="str">
        <f>Saisie!C20</f>
        <v>PRENOM15</v>
      </c>
      <c r="G20" s="15" t="str">
        <f>VLOOKUP((25-LEN(F20)),'Data S'!AE$5:AF$10000,2,FALSE)</f>
        <v xml:space="preserve">                 </v>
      </c>
      <c r="H20" s="3" t="str">
        <f>Saisie!E20</f>
        <v>01012013</v>
      </c>
      <c r="I20" s="15" t="str">
        <f t="shared" si="1"/>
        <v xml:space="preserve">  </v>
      </c>
      <c r="J20" s="24">
        <f>Saisie!L20</f>
        <v>0</v>
      </c>
      <c r="K20" s="15" t="str">
        <f t="shared" si="2"/>
        <v xml:space="preserve">       </v>
      </c>
      <c r="L20" s="24" t="str">
        <f>IF(Saisie!K20=0,"000",Saisie!K20*100)</f>
        <v>000</v>
      </c>
      <c r="M20" s="15" t="str">
        <f t="shared" si="3"/>
        <v xml:space="preserve">  </v>
      </c>
      <c r="N20" s="24">
        <f>Saisie!Q20</f>
        <v>0</v>
      </c>
      <c r="O20" s="15" t="str">
        <f t="shared" si="4"/>
        <v xml:space="preserve">       </v>
      </c>
      <c r="P20" s="24" t="str">
        <f>IF(Saisie!P20=0,"000",Saisie!P20*100)</f>
        <v>000</v>
      </c>
      <c r="Q20" s="15" t="str">
        <f t="shared" si="5"/>
        <v xml:space="preserve">  </v>
      </c>
      <c r="R20" s="24">
        <f>Saisie!V20</f>
        <v>0</v>
      </c>
      <c r="S20" s="15" t="str">
        <f t="shared" si="6"/>
        <v xml:space="preserve">       </v>
      </c>
      <c r="T20" s="24" t="str">
        <f>IF(Saisie!U20=0,"000",Saisie!U20*100)</f>
        <v>000</v>
      </c>
      <c r="U20" s="15" t="str">
        <f t="shared" si="7"/>
        <v xml:space="preserve">  </v>
      </c>
      <c r="V20" s="24">
        <f>Saisie!AA20</f>
        <v>0</v>
      </c>
      <c r="W20" s="15" t="str">
        <f t="shared" si="8"/>
        <v xml:space="preserve">       </v>
      </c>
      <c r="X20" s="24" t="str">
        <f>IF(Saisie!Z20=0,"000",Saisie!Z20*100)</f>
        <v>000</v>
      </c>
      <c r="Y20" s="15" t="str">
        <f t="shared" si="9"/>
        <v xml:space="preserve">         </v>
      </c>
      <c r="Z20" s="24" t="str">
        <f>IF(Saisie!AB20=0,"000",Saisie!AB20*100)</f>
        <v>000</v>
      </c>
      <c r="AA20" s="24" t="str">
        <f>IF(Saisie!F20=0,"",Saisie!F20)</f>
        <v>26112017</v>
      </c>
      <c r="AB20" s="24" t="str">
        <f>IF(Saisie!G20=0,"",Saisie!G20)</f>
        <v>01012035</v>
      </c>
      <c r="AC20" s="8" t="str">
        <f t="shared" si="10"/>
        <v xml:space="preserve">                    </v>
      </c>
      <c r="AE20" s="13">
        <v>16</v>
      </c>
      <c r="AF20" s="8" t="str">
        <f>"                "</f>
        <v xml:space="preserve">                </v>
      </c>
    </row>
    <row r="21" spans="1:32" x14ac:dyDescent="0.25">
      <c r="A21" s="3" t="s">
        <v>56</v>
      </c>
      <c r="B21" s="15" t="str">
        <f t="shared" si="0"/>
        <v xml:space="preserve">    </v>
      </c>
      <c r="C21" s="26" t="str">
        <f>Saisie!D21</f>
        <v>000000000015</v>
      </c>
      <c r="D21" s="24" t="str">
        <f>Saisie!B21</f>
        <v>NOM16</v>
      </c>
      <c r="E21" s="16" t="str">
        <f>VLOOKUP((25-LEN(D21)),'Data S'!AE$5:AF$10000,2,FALSE)</f>
        <v xml:space="preserve">                    </v>
      </c>
      <c r="F21" s="25" t="str">
        <f>Saisie!C21</f>
        <v>PRENOM16</v>
      </c>
      <c r="G21" s="15" t="str">
        <f>VLOOKUP((25-LEN(F21)),'Data S'!AE$5:AF$10000,2,FALSE)</f>
        <v xml:space="preserve">                 </v>
      </c>
      <c r="H21" s="3" t="str">
        <f>Saisie!E21</f>
        <v>01012014</v>
      </c>
      <c r="I21" s="15" t="str">
        <f t="shared" si="1"/>
        <v xml:space="preserve">  </v>
      </c>
      <c r="J21" s="24">
        <f>Saisie!L21</f>
        <v>0</v>
      </c>
      <c r="K21" s="15" t="str">
        <f t="shared" si="2"/>
        <v xml:space="preserve">       </v>
      </c>
      <c r="L21" s="24" t="str">
        <f>IF(Saisie!K21=0,"000",Saisie!K21*100)</f>
        <v>000</v>
      </c>
      <c r="M21" s="15" t="str">
        <f t="shared" si="3"/>
        <v xml:space="preserve">  </v>
      </c>
      <c r="N21" s="24">
        <f>Saisie!Q21</f>
        <v>0</v>
      </c>
      <c r="O21" s="15" t="str">
        <f t="shared" si="4"/>
        <v xml:space="preserve">       </v>
      </c>
      <c r="P21" s="24" t="str">
        <f>IF(Saisie!P21=0,"000",Saisie!P21*100)</f>
        <v>000</v>
      </c>
      <c r="Q21" s="15" t="str">
        <f t="shared" si="5"/>
        <v xml:space="preserve">  </v>
      </c>
      <c r="R21" s="24">
        <f>Saisie!V21</f>
        <v>0</v>
      </c>
      <c r="S21" s="15" t="str">
        <f t="shared" si="6"/>
        <v xml:space="preserve">       </v>
      </c>
      <c r="T21" s="24" t="str">
        <f>IF(Saisie!U21=0,"000",Saisie!U21*100)</f>
        <v>000</v>
      </c>
      <c r="U21" s="15" t="str">
        <f t="shared" si="7"/>
        <v xml:space="preserve">  </v>
      </c>
      <c r="V21" s="24">
        <f>Saisie!AA21</f>
        <v>0</v>
      </c>
      <c r="W21" s="15" t="str">
        <f t="shared" si="8"/>
        <v xml:space="preserve">       </v>
      </c>
      <c r="X21" s="24" t="str">
        <f>IF(Saisie!Z21=0,"000",Saisie!Z21*100)</f>
        <v>000</v>
      </c>
      <c r="Y21" s="15" t="str">
        <f t="shared" si="9"/>
        <v xml:space="preserve">         </v>
      </c>
      <c r="Z21" s="24" t="str">
        <f>IF(Saisie!AB21=0,"000",Saisie!AB21*100)</f>
        <v>000</v>
      </c>
      <c r="AA21" s="24" t="str">
        <f>IF(Saisie!F21=0,"",Saisie!F21)</f>
        <v>26112017</v>
      </c>
      <c r="AB21" s="24" t="str">
        <f>IF(Saisie!G21=0,"",Saisie!G21)</f>
        <v>01012036</v>
      </c>
      <c r="AC21" s="8" t="str">
        <f t="shared" si="10"/>
        <v xml:space="preserve">                    </v>
      </c>
      <c r="AE21" s="13">
        <v>17</v>
      </c>
      <c r="AF21" s="8" t="str">
        <f>"                 "</f>
        <v xml:space="preserve">                 </v>
      </c>
    </row>
    <row r="22" spans="1:32" x14ac:dyDescent="0.25">
      <c r="A22" s="3" t="s">
        <v>57</v>
      </c>
      <c r="B22" s="15" t="str">
        <f t="shared" si="0"/>
        <v xml:space="preserve">    </v>
      </c>
      <c r="C22" s="26" t="str">
        <f>Saisie!D22</f>
        <v>000000000016</v>
      </c>
      <c r="D22" s="24" t="str">
        <f>Saisie!B22</f>
        <v>NOM17</v>
      </c>
      <c r="E22" s="16" t="str">
        <f>VLOOKUP((25-LEN(D22)),'Data S'!AE$5:AF$10000,2,FALSE)</f>
        <v xml:space="preserve">                    </v>
      </c>
      <c r="F22" s="25" t="str">
        <f>Saisie!C22</f>
        <v>PRENOM17</v>
      </c>
      <c r="G22" s="15" t="str">
        <f>VLOOKUP((25-LEN(F22)),'Data S'!AE$5:AF$10000,2,FALSE)</f>
        <v xml:space="preserve">                 </v>
      </c>
      <c r="H22" s="3" t="str">
        <f>Saisie!E22</f>
        <v>01012015</v>
      </c>
      <c r="I22" s="15" t="str">
        <f t="shared" si="1"/>
        <v xml:space="preserve">  </v>
      </c>
      <c r="J22" s="24">
        <f>Saisie!L22</f>
        <v>0</v>
      </c>
      <c r="K22" s="15" t="str">
        <f t="shared" si="2"/>
        <v xml:space="preserve">       </v>
      </c>
      <c r="L22" s="24" t="str">
        <f>IF(Saisie!K22=0,"000",Saisie!K22*100)</f>
        <v>000</v>
      </c>
      <c r="M22" s="15" t="str">
        <f t="shared" si="3"/>
        <v xml:space="preserve">  </v>
      </c>
      <c r="N22" s="24">
        <f>Saisie!Q22</f>
        <v>0</v>
      </c>
      <c r="O22" s="15" t="str">
        <f t="shared" si="4"/>
        <v xml:space="preserve">       </v>
      </c>
      <c r="P22" s="24" t="str">
        <f>IF(Saisie!P22=0,"000",Saisie!P22*100)</f>
        <v>000</v>
      </c>
      <c r="Q22" s="15" t="str">
        <f t="shared" si="5"/>
        <v xml:space="preserve">  </v>
      </c>
      <c r="R22" s="24">
        <f>Saisie!V22</f>
        <v>0</v>
      </c>
      <c r="S22" s="15" t="str">
        <f t="shared" si="6"/>
        <v xml:space="preserve">       </v>
      </c>
      <c r="T22" s="24" t="str">
        <f>IF(Saisie!U22=0,"000",Saisie!U22*100)</f>
        <v>000</v>
      </c>
      <c r="U22" s="15" t="str">
        <f t="shared" si="7"/>
        <v xml:space="preserve">  </v>
      </c>
      <c r="V22" s="24">
        <f>Saisie!AA22</f>
        <v>0</v>
      </c>
      <c r="W22" s="15" t="str">
        <f t="shared" si="8"/>
        <v xml:space="preserve">       </v>
      </c>
      <c r="X22" s="24" t="str">
        <f>IF(Saisie!Z22=0,"000",Saisie!Z22*100)</f>
        <v>000</v>
      </c>
      <c r="Y22" s="15" t="str">
        <f t="shared" si="9"/>
        <v xml:space="preserve">         </v>
      </c>
      <c r="Z22" s="24" t="str">
        <f>IF(Saisie!AB22=0,"000",Saisie!AB22*100)</f>
        <v>000</v>
      </c>
      <c r="AA22" s="24" t="str">
        <f>IF(Saisie!F22=0,"",Saisie!F22)</f>
        <v>26112017</v>
      </c>
      <c r="AB22" s="24" t="str">
        <f>IF(Saisie!G22=0,"",Saisie!G22)</f>
        <v>01012037</v>
      </c>
      <c r="AC22" s="8" t="str">
        <f t="shared" si="10"/>
        <v xml:space="preserve">                    </v>
      </c>
      <c r="AE22" s="13">
        <v>18</v>
      </c>
      <c r="AF22" s="8" t="str">
        <f>"                  "</f>
        <v xml:space="preserve">                  </v>
      </c>
    </row>
    <row r="23" spans="1:32" x14ac:dyDescent="0.25">
      <c r="A23" s="3" t="s">
        <v>58</v>
      </c>
      <c r="B23" s="15" t="str">
        <f t="shared" si="0"/>
        <v xml:space="preserve">    </v>
      </c>
      <c r="C23" s="26" t="str">
        <f>Saisie!D23</f>
        <v>000000000017</v>
      </c>
      <c r="D23" s="24" t="str">
        <f>Saisie!B23</f>
        <v>NOM18</v>
      </c>
      <c r="E23" s="16" t="str">
        <f>VLOOKUP((25-LEN(D23)),'Data S'!AE$5:AF$10000,2,FALSE)</f>
        <v xml:space="preserve">                    </v>
      </c>
      <c r="F23" s="25" t="str">
        <f>Saisie!C23</f>
        <v>PRENOM18</v>
      </c>
      <c r="G23" s="15" t="str">
        <f>VLOOKUP((25-LEN(F23)),'Data S'!AE$5:AF$10000,2,FALSE)</f>
        <v xml:space="preserve">                 </v>
      </c>
      <c r="H23" s="3" t="str">
        <f>Saisie!E23</f>
        <v>01012016</v>
      </c>
      <c r="I23" s="15" t="str">
        <f t="shared" si="1"/>
        <v xml:space="preserve">  </v>
      </c>
      <c r="J23" s="24">
        <f>Saisie!L23</f>
        <v>0</v>
      </c>
      <c r="K23" s="15" t="str">
        <f t="shared" si="2"/>
        <v xml:space="preserve">       </v>
      </c>
      <c r="L23" s="24" t="str">
        <f>IF(Saisie!K23=0,"000",Saisie!K23*100)</f>
        <v>000</v>
      </c>
      <c r="M23" s="15" t="str">
        <f t="shared" si="3"/>
        <v xml:space="preserve">  </v>
      </c>
      <c r="N23" s="24">
        <f>Saisie!Q23</f>
        <v>0</v>
      </c>
      <c r="O23" s="15" t="str">
        <f t="shared" si="4"/>
        <v xml:space="preserve">       </v>
      </c>
      <c r="P23" s="24" t="str">
        <f>IF(Saisie!P23=0,"000",Saisie!P23*100)</f>
        <v>000</v>
      </c>
      <c r="Q23" s="15" t="str">
        <f t="shared" si="5"/>
        <v xml:space="preserve">  </v>
      </c>
      <c r="R23" s="24">
        <f>Saisie!V23</f>
        <v>0</v>
      </c>
      <c r="S23" s="15" t="str">
        <f t="shared" si="6"/>
        <v xml:space="preserve">       </v>
      </c>
      <c r="T23" s="24" t="str">
        <f>IF(Saisie!U23=0,"000",Saisie!U23*100)</f>
        <v>000</v>
      </c>
      <c r="U23" s="15" t="str">
        <f t="shared" si="7"/>
        <v xml:space="preserve">  </v>
      </c>
      <c r="V23" s="24">
        <f>Saisie!AA23</f>
        <v>0</v>
      </c>
      <c r="W23" s="15" t="str">
        <f t="shared" si="8"/>
        <v xml:space="preserve">       </v>
      </c>
      <c r="X23" s="24" t="str">
        <f>IF(Saisie!Z23=0,"000",Saisie!Z23*100)</f>
        <v>000</v>
      </c>
      <c r="Y23" s="15" t="str">
        <f t="shared" si="9"/>
        <v xml:space="preserve">         </v>
      </c>
      <c r="Z23" s="24" t="str">
        <f>IF(Saisie!AB23=0,"000",Saisie!AB23*100)</f>
        <v>000</v>
      </c>
      <c r="AA23" s="24" t="str">
        <f>IF(Saisie!F23=0,"",Saisie!F23)</f>
        <v>26112017</v>
      </c>
      <c r="AB23" s="24" t="str">
        <f>IF(Saisie!G23=0,"",Saisie!G23)</f>
        <v>01012038</v>
      </c>
      <c r="AC23" s="8" t="str">
        <f t="shared" si="10"/>
        <v xml:space="preserve">                    </v>
      </c>
      <c r="AE23" s="13">
        <v>19</v>
      </c>
      <c r="AF23" s="8" t="str">
        <f>"                   "</f>
        <v xml:space="preserve">                   </v>
      </c>
    </row>
    <row r="24" spans="1:32" x14ac:dyDescent="0.25">
      <c r="A24" s="3" t="s">
        <v>59</v>
      </c>
      <c r="B24" s="15" t="str">
        <f t="shared" si="0"/>
        <v xml:space="preserve">    </v>
      </c>
      <c r="C24" s="26" t="str">
        <f>Saisie!D24</f>
        <v>000000000018</v>
      </c>
      <c r="D24" s="24" t="str">
        <f>Saisie!B24</f>
        <v>NOM19</v>
      </c>
      <c r="E24" s="16" t="str">
        <f>VLOOKUP((25-LEN(D24)),'Data S'!AE$5:AF$10000,2,FALSE)</f>
        <v xml:space="preserve">                    </v>
      </c>
      <c r="F24" s="25" t="str">
        <f>Saisie!C24</f>
        <v>PRENOM19</v>
      </c>
      <c r="G24" s="15" t="str">
        <f>VLOOKUP((25-LEN(F24)),'Data S'!AE$5:AF$10000,2,FALSE)</f>
        <v xml:space="preserve">                 </v>
      </c>
      <c r="H24" s="3" t="str">
        <f>Saisie!E24</f>
        <v>01012017</v>
      </c>
      <c r="I24" s="15" t="str">
        <f t="shared" si="1"/>
        <v xml:space="preserve">  </v>
      </c>
      <c r="J24" s="24">
        <f>Saisie!L24</f>
        <v>0</v>
      </c>
      <c r="K24" s="15" t="str">
        <f t="shared" si="2"/>
        <v xml:space="preserve">       </v>
      </c>
      <c r="L24" s="24" t="str">
        <f>IF(Saisie!K24=0,"000",Saisie!K24*100)</f>
        <v>000</v>
      </c>
      <c r="M24" s="15" t="str">
        <f t="shared" si="3"/>
        <v xml:space="preserve">  </v>
      </c>
      <c r="N24" s="24">
        <f>Saisie!Q24</f>
        <v>0</v>
      </c>
      <c r="O24" s="15" t="str">
        <f t="shared" si="4"/>
        <v xml:space="preserve">       </v>
      </c>
      <c r="P24" s="24" t="str">
        <f>IF(Saisie!P24=0,"000",Saisie!P24*100)</f>
        <v>000</v>
      </c>
      <c r="Q24" s="15" t="str">
        <f t="shared" si="5"/>
        <v xml:space="preserve">  </v>
      </c>
      <c r="R24" s="24">
        <f>Saisie!V24</f>
        <v>0</v>
      </c>
      <c r="S24" s="15" t="str">
        <f t="shared" si="6"/>
        <v xml:space="preserve">       </v>
      </c>
      <c r="T24" s="24" t="str">
        <f>IF(Saisie!U24=0,"000",Saisie!U24*100)</f>
        <v>000</v>
      </c>
      <c r="U24" s="15" t="str">
        <f t="shared" si="7"/>
        <v xml:space="preserve">  </v>
      </c>
      <c r="V24" s="24">
        <f>Saisie!AA24</f>
        <v>0</v>
      </c>
      <c r="W24" s="15" t="str">
        <f t="shared" si="8"/>
        <v xml:space="preserve">       </v>
      </c>
      <c r="X24" s="24" t="str">
        <f>IF(Saisie!Z24=0,"000",Saisie!Z24*100)</f>
        <v>000</v>
      </c>
      <c r="Y24" s="15" t="str">
        <f t="shared" si="9"/>
        <v xml:space="preserve">         </v>
      </c>
      <c r="Z24" s="24" t="str">
        <f>IF(Saisie!AB24=0,"000",Saisie!AB24*100)</f>
        <v>000</v>
      </c>
      <c r="AA24" s="24" t="str">
        <f>IF(Saisie!F24=0,"",Saisie!F24)</f>
        <v>26112017</v>
      </c>
      <c r="AB24" s="24" t="str">
        <f>IF(Saisie!G24=0,"",Saisie!G24)</f>
        <v>01012039</v>
      </c>
      <c r="AC24" s="8" t="str">
        <f t="shared" si="10"/>
        <v xml:space="preserve">                    </v>
      </c>
      <c r="AE24" s="13">
        <v>20</v>
      </c>
      <c r="AF24" s="8" t="str">
        <f>"                    "</f>
        <v xml:space="preserve">                    </v>
      </c>
    </row>
    <row r="25" spans="1:32" x14ac:dyDescent="0.25">
      <c r="A25" s="3" t="s">
        <v>60</v>
      </c>
      <c r="B25" s="15" t="str">
        <f t="shared" si="0"/>
        <v xml:space="preserve">    </v>
      </c>
      <c r="C25" s="26" t="str">
        <f>Saisie!D25</f>
        <v>000000000019</v>
      </c>
      <c r="D25" s="24" t="str">
        <f>Saisie!B25</f>
        <v>NOM20</v>
      </c>
      <c r="E25" s="16" t="str">
        <f>VLOOKUP((25-LEN(D25)),'Data S'!AE$5:AF$10000,2,FALSE)</f>
        <v xml:space="preserve">                    </v>
      </c>
      <c r="F25" s="25" t="str">
        <f>Saisie!C25</f>
        <v>PRENOM20</v>
      </c>
      <c r="G25" s="15" t="str">
        <f>VLOOKUP((25-LEN(F25)),'Data S'!AE$5:AF$10000,2,FALSE)</f>
        <v xml:space="preserve">                 </v>
      </c>
      <c r="H25" s="3" t="str">
        <f>Saisie!E25</f>
        <v>01012018</v>
      </c>
      <c r="I25" s="15" t="str">
        <f t="shared" si="1"/>
        <v xml:space="preserve">  </v>
      </c>
      <c r="J25" s="24">
        <f>Saisie!L25</f>
        <v>0</v>
      </c>
      <c r="K25" s="15" t="str">
        <f t="shared" si="2"/>
        <v xml:space="preserve">       </v>
      </c>
      <c r="L25" s="24" t="str">
        <f>IF(Saisie!K25=0,"000",Saisie!K25*100)</f>
        <v>000</v>
      </c>
      <c r="M25" s="15" t="str">
        <f t="shared" si="3"/>
        <v xml:space="preserve">  </v>
      </c>
      <c r="N25" s="24">
        <f>Saisie!Q25</f>
        <v>0</v>
      </c>
      <c r="O25" s="15" t="str">
        <f t="shared" si="4"/>
        <v xml:space="preserve">       </v>
      </c>
      <c r="P25" s="24" t="str">
        <f>IF(Saisie!P25=0,"000",Saisie!P25*100)</f>
        <v>000</v>
      </c>
      <c r="Q25" s="15" t="str">
        <f t="shared" si="5"/>
        <v xml:space="preserve">  </v>
      </c>
      <c r="R25" s="24">
        <f>Saisie!V25</f>
        <v>0</v>
      </c>
      <c r="S25" s="15" t="str">
        <f t="shared" si="6"/>
        <v xml:space="preserve">       </v>
      </c>
      <c r="T25" s="24" t="str">
        <f>IF(Saisie!U25=0,"000",Saisie!U25*100)</f>
        <v>000</v>
      </c>
      <c r="U25" s="15" t="str">
        <f t="shared" si="7"/>
        <v xml:space="preserve">  </v>
      </c>
      <c r="V25" s="24">
        <f>Saisie!AA25</f>
        <v>0</v>
      </c>
      <c r="W25" s="15" t="str">
        <f t="shared" si="8"/>
        <v xml:space="preserve">       </v>
      </c>
      <c r="X25" s="24" t="str">
        <f>IF(Saisie!Z25=0,"000",Saisie!Z25*100)</f>
        <v>000</v>
      </c>
      <c r="Y25" s="15" t="str">
        <f t="shared" si="9"/>
        <v xml:space="preserve">         </v>
      </c>
      <c r="Z25" s="24" t="str">
        <f>IF(Saisie!AB25=0,"000",Saisie!AB25*100)</f>
        <v>000</v>
      </c>
      <c r="AA25" s="24" t="str">
        <f>IF(Saisie!F25=0,"",Saisie!F25)</f>
        <v>26112017</v>
      </c>
      <c r="AB25" s="24" t="str">
        <f>IF(Saisie!G25=0,"",Saisie!G25)</f>
        <v>01012040</v>
      </c>
      <c r="AC25" s="8" t="str">
        <f t="shared" si="10"/>
        <v xml:space="preserve">                    </v>
      </c>
      <c r="AE25" s="13">
        <v>21</v>
      </c>
      <c r="AF25" s="8" t="str">
        <f>"                     "</f>
        <v xml:space="preserve">                     </v>
      </c>
    </row>
    <row r="26" spans="1:32" x14ac:dyDescent="0.25">
      <c r="A26" s="3" t="s">
        <v>61</v>
      </c>
      <c r="B26" s="15" t="str">
        <f t="shared" si="0"/>
        <v xml:space="preserve">    </v>
      </c>
      <c r="C26" s="26" t="str">
        <f>Saisie!D26</f>
        <v>000000000020</v>
      </c>
      <c r="D26" s="24" t="str">
        <f>Saisie!B26</f>
        <v>NOM21</v>
      </c>
      <c r="E26" s="16" t="str">
        <f>VLOOKUP((25-LEN(D26)),'Data S'!AE$5:AF$10000,2,FALSE)</f>
        <v xml:space="preserve">                    </v>
      </c>
      <c r="F26" s="25" t="str">
        <f>Saisie!C26</f>
        <v>PRENOM21</v>
      </c>
      <c r="G26" s="15" t="str">
        <f>VLOOKUP((25-LEN(F26)),'Data S'!AE$5:AF$10000,2,FALSE)</f>
        <v xml:space="preserve">                 </v>
      </c>
      <c r="H26" s="3" t="str">
        <f>Saisie!E26</f>
        <v>01012019</v>
      </c>
      <c r="I26" s="15" t="str">
        <f t="shared" si="1"/>
        <v xml:space="preserve">  </v>
      </c>
      <c r="J26" s="24">
        <f>Saisie!L26</f>
        <v>0</v>
      </c>
      <c r="K26" s="15" t="str">
        <f t="shared" si="2"/>
        <v xml:space="preserve">       </v>
      </c>
      <c r="L26" s="24" t="str">
        <f>IF(Saisie!K26=0,"000",Saisie!K26*100)</f>
        <v>000</v>
      </c>
      <c r="M26" s="15" t="str">
        <f t="shared" si="3"/>
        <v xml:space="preserve">  </v>
      </c>
      <c r="N26" s="24">
        <f>Saisie!Q26</f>
        <v>0</v>
      </c>
      <c r="O26" s="15" t="str">
        <f t="shared" si="4"/>
        <v xml:space="preserve">       </v>
      </c>
      <c r="P26" s="24" t="str">
        <f>IF(Saisie!P26=0,"000",Saisie!P26*100)</f>
        <v>000</v>
      </c>
      <c r="Q26" s="15" t="str">
        <f t="shared" si="5"/>
        <v xml:space="preserve">  </v>
      </c>
      <c r="R26" s="24">
        <f>Saisie!V26</f>
        <v>0</v>
      </c>
      <c r="S26" s="15" t="str">
        <f t="shared" si="6"/>
        <v xml:space="preserve">       </v>
      </c>
      <c r="T26" s="24" t="str">
        <f>IF(Saisie!U26=0,"000",Saisie!U26*100)</f>
        <v>000</v>
      </c>
      <c r="U26" s="15" t="str">
        <f t="shared" si="7"/>
        <v xml:space="preserve">  </v>
      </c>
      <c r="V26" s="24">
        <f>Saisie!AA26</f>
        <v>0</v>
      </c>
      <c r="W26" s="15" t="str">
        <f t="shared" si="8"/>
        <v xml:space="preserve">       </v>
      </c>
      <c r="X26" s="24" t="str">
        <f>IF(Saisie!Z26=0,"000",Saisie!Z26*100)</f>
        <v>000</v>
      </c>
      <c r="Y26" s="15" t="str">
        <f t="shared" si="9"/>
        <v xml:space="preserve">         </v>
      </c>
      <c r="Z26" s="24" t="str">
        <f>IF(Saisie!AB26=0,"000",Saisie!AB26*100)</f>
        <v>000</v>
      </c>
      <c r="AA26" s="24" t="str">
        <f>IF(Saisie!F26=0,"",Saisie!F26)</f>
        <v>26112017</v>
      </c>
      <c r="AB26" s="24" t="str">
        <f>IF(Saisie!G26=0,"",Saisie!G26)</f>
        <v>01012041</v>
      </c>
      <c r="AC26" s="8" t="str">
        <f t="shared" si="10"/>
        <v xml:space="preserve">                    </v>
      </c>
      <c r="AE26" s="13">
        <v>22</v>
      </c>
      <c r="AF26" s="8" t="str">
        <f>"                      "</f>
        <v xml:space="preserve">                      </v>
      </c>
    </row>
    <row r="27" spans="1:32" x14ac:dyDescent="0.25">
      <c r="A27" s="3" t="s">
        <v>62</v>
      </c>
      <c r="B27" s="15" t="str">
        <f t="shared" si="0"/>
        <v xml:space="preserve">    </v>
      </c>
      <c r="C27" s="26" t="str">
        <f>Saisie!D27</f>
        <v>000000000021</v>
      </c>
      <c r="D27" s="24" t="str">
        <f>Saisie!B27</f>
        <v>NOM22</v>
      </c>
      <c r="E27" s="16" t="str">
        <f>VLOOKUP((25-LEN(D27)),'Data S'!AE$5:AF$10000,2,FALSE)</f>
        <v xml:space="preserve">                    </v>
      </c>
      <c r="F27" s="25" t="str">
        <f>Saisie!C27</f>
        <v>PRENOM22</v>
      </c>
      <c r="G27" s="15" t="str">
        <f>VLOOKUP((25-LEN(F27)),'Data S'!AE$5:AF$10000,2,FALSE)</f>
        <v xml:space="preserve">                 </v>
      </c>
      <c r="H27" s="3" t="str">
        <f>Saisie!E27</f>
        <v>01012020</v>
      </c>
      <c r="I27" s="15" t="str">
        <f t="shared" si="1"/>
        <v xml:space="preserve">  </v>
      </c>
      <c r="J27" s="24">
        <f>Saisie!L27</f>
        <v>0</v>
      </c>
      <c r="K27" s="15" t="str">
        <f t="shared" si="2"/>
        <v xml:space="preserve">       </v>
      </c>
      <c r="L27" s="24" t="str">
        <f>IF(Saisie!K27=0,"000",Saisie!K27*100)</f>
        <v>000</v>
      </c>
      <c r="M27" s="15" t="str">
        <f t="shared" si="3"/>
        <v xml:space="preserve">  </v>
      </c>
      <c r="N27" s="24">
        <f>Saisie!Q27</f>
        <v>0</v>
      </c>
      <c r="O27" s="15" t="str">
        <f t="shared" si="4"/>
        <v xml:space="preserve">       </v>
      </c>
      <c r="P27" s="24" t="str">
        <f>IF(Saisie!P27=0,"000",Saisie!P27*100)</f>
        <v>000</v>
      </c>
      <c r="Q27" s="15" t="str">
        <f t="shared" si="5"/>
        <v xml:space="preserve">  </v>
      </c>
      <c r="R27" s="24">
        <f>Saisie!V27</f>
        <v>0</v>
      </c>
      <c r="S27" s="15" t="str">
        <f t="shared" si="6"/>
        <v xml:space="preserve">       </v>
      </c>
      <c r="T27" s="24" t="str">
        <f>IF(Saisie!U27=0,"000",Saisie!U27*100)</f>
        <v>000</v>
      </c>
      <c r="U27" s="15" t="str">
        <f t="shared" si="7"/>
        <v xml:space="preserve">  </v>
      </c>
      <c r="V27" s="24">
        <f>Saisie!AA27</f>
        <v>0</v>
      </c>
      <c r="W27" s="15" t="str">
        <f t="shared" si="8"/>
        <v xml:space="preserve">       </v>
      </c>
      <c r="X27" s="24" t="str">
        <f>IF(Saisie!Z27=0,"000",Saisie!Z27*100)</f>
        <v>000</v>
      </c>
      <c r="Y27" s="15" t="str">
        <f t="shared" si="9"/>
        <v xml:space="preserve">         </v>
      </c>
      <c r="Z27" s="24" t="str">
        <f>IF(Saisie!AB27=0,"000",Saisie!AB27*100)</f>
        <v>000</v>
      </c>
      <c r="AA27" s="24" t="str">
        <f>IF(Saisie!F27=0,"",Saisie!F27)</f>
        <v>26112017</v>
      </c>
      <c r="AB27" s="24" t="str">
        <f>IF(Saisie!G27=0,"",Saisie!G27)</f>
        <v>01012042</v>
      </c>
      <c r="AC27" s="8" t="str">
        <f t="shared" si="10"/>
        <v xml:space="preserve">                    </v>
      </c>
      <c r="AE27" s="13">
        <v>23</v>
      </c>
      <c r="AF27" s="8" t="str">
        <f>"                       "</f>
        <v xml:space="preserve">                       </v>
      </c>
    </row>
    <row r="28" spans="1:32" x14ac:dyDescent="0.25">
      <c r="A28" s="3" t="s">
        <v>63</v>
      </c>
      <c r="B28" s="15" t="str">
        <f t="shared" si="0"/>
        <v xml:space="preserve">    </v>
      </c>
      <c r="C28" s="26" t="str">
        <f>Saisie!D28</f>
        <v>000000000022</v>
      </c>
      <c r="D28" s="24" t="str">
        <f>Saisie!B28</f>
        <v>NOM23</v>
      </c>
      <c r="E28" s="16" t="str">
        <f>VLOOKUP((25-LEN(D28)),'Data S'!AE$5:AF$10000,2,FALSE)</f>
        <v xml:space="preserve">                    </v>
      </c>
      <c r="F28" s="25" t="str">
        <f>Saisie!C28</f>
        <v>PRENOM23</v>
      </c>
      <c r="G28" s="15" t="str">
        <f>VLOOKUP((25-LEN(F28)),'Data S'!AE$5:AF$10000,2,FALSE)</f>
        <v xml:space="preserve">                 </v>
      </c>
      <c r="H28" s="3" t="str">
        <f>Saisie!E28</f>
        <v>01012021</v>
      </c>
      <c r="I28" s="15" t="str">
        <f t="shared" si="1"/>
        <v xml:space="preserve">  </v>
      </c>
      <c r="J28" s="24">
        <f>Saisie!L28</f>
        <v>0</v>
      </c>
      <c r="K28" s="15" t="str">
        <f t="shared" si="2"/>
        <v xml:space="preserve">       </v>
      </c>
      <c r="L28" s="24" t="str">
        <f>IF(Saisie!K28=0,"000",Saisie!K28*100)</f>
        <v>000</v>
      </c>
      <c r="M28" s="15" t="str">
        <f t="shared" si="3"/>
        <v xml:space="preserve">  </v>
      </c>
      <c r="N28" s="24">
        <f>Saisie!Q28</f>
        <v>0</v>
      </c>
      <c r="O28" s="15" t="str">
        <f t="shared" si="4"/>
        <v xml:space="preserve">       </v>
      </c>
      <c r="P28" s="24" t="str">
        <f>IF(Saisie!P28=0,"000",Saisie!P28*100)</f>
        <v>000</v>
      </c>
      <c r="Q28" s="15" t="str">
        <f t="shared" si="5"/>
        <v xml:space="preserve">  </v>
      </c>
      <c r="R28" s="24">
        <f>Saisie!V28</f>
        <v>0</v>
      </c>
      <c r="S28" s="15" t="str">
        <f t="shared" si="6"/>
        <v xml:space="preserve">       </v>
      </c>
      <c r="T28" s="24" t="str">
        <f>IF(Saisie!U28=0,"000",Saisie!U28*100)</f>
        <v>000</v>
      </c>
      <c r="U28" s="15" t="str">
        <f t="shared" si="7"/>
        <v xml:space="preserve">  </v>
      </c>
      <c r="V28" s="24">
        <f>Saisie!AA28</f>
        <v>0</v>
      </c>
      <c r="W28" s="15" t="str">
        <f t="shared" si="8"/>
        <v xml:space="preserve">       </v>
      </c>
      <c r="X28" s="24" t="str">
        <f>IF(Saisie!Z28=0,"000",Saisie!Z28*100)</f>
        <v>000</v>
      </c>
      <c r="Y28" s="15" t="str">
        <f t="shared" si="9"/>
        <v xml:space="preserve">         </v>
      </c>
      <c r="Z28" s="24" t="str">
        <f>IF(Saisie!AB28=0,"000",Saisie!AB28*100)</f>
        <v>000</v>
      </c>
      <c r="AA28" s="24" t="str">
        <f>IF(Saisie!F28=0,"",Saisie!F28)</f>
        <v>26112017</v>
      </c>
      <c r="AB28" s="24" t="str">
        <f>IF(Saisie!G28=0,"",Saisie!G28)</f>
        <v>01012043</v>
      </c>
      <c r="AC28" s="8" t="str">
        <f t="shared" si="10"/>
        <v xml:space="preserve">                    </v>
      </c>
      <c r="AE28" s="13">
        <v>24</v>
      </c>
      <c r="AF28" s="8" t="str">
        <f>"                        "</f>
        <v xml:space="preserve">                        </v>
      </c>
    </row>
    <row r="29" spans="1:32" x14ac:dyDescent="0.25">
      <c r="A29" s="3" t="s">
        <v>64</v>
      </c>
      <c r="B29" s="15" t="str">
        <f t="shared" si="0"/>
        <v xml:space="preserve">    </v>
      </c>
      <c r="C29" s="26" t="str">
        <f>Saisie!D29</f>
        <v>000000000023</v>
      </c>
      <c r="D29" s="24" t="str">
        <f>Saisie!B29</f>
        <v>NOM24</v>
      </c>
      <c r="E29" s="16" t="str">
        <f>VLOOKUP((25-LEN(D29)),'Data S'!AE$5:AF$10000,2,FALSE)</f>
        <v xml:space="preserve">                    </v>
      </c>
      <c r="F29" s="25" t="str">
        <f>Saisie!C29</f>
        <v>PRENOM24</v>
      </c>
      <c r="G29" s="15" t="str">
        <f>VLOOKUP((25-LEN(F29)),'Data S'!AE$5:AF$10000,2,FALSE)</f>
        <v xml:space="preserve">                 </v>
      </c>
      <c r="H29" s="3" t="str">
        <f>Saisie!E29</f>
        <v>01012022</v>
      </c>
      <c r="I29" s="15" t="str">
        <f t="shared" si="1"/>
        <v xml:space="preserve">  </v>
      </c>
      <c r="J29" s="24">
        <f>Saisie!L29</f>
        <v>0</v>
      </c>
      <c r="K29" s="15" t="str">
        <f t="shared" si="2"/>
        <v xml:space="preserve">       </v>
      </c>
      <c r="L29" s="24" t="str">
        <f>IF(Saisie!K29=0,"000",Saisie!K29*100)</f>
        <v>000</v>
      </c>
      <c r="M29" s="15" t="str">
        <f t="shared" si="3"/>
        <v xml:space="preserve">  </v>
      </c>
      <c r="N29" s="24">
        <f>Saisie!Q29</f>
        <v>0</v>
      </c>
      <c r="O29" s="15" t="str">
        <f t="shared" si="4"/>
        <v xml:space="preserve">       </v>
      </c>
      <c r="P29" s="24" t="str">
        <f>IF(Saisie!P29=0,"000",Saisie!P29*100)</f>
        <v>000</v>
      </c>
      <c r="Q29" s="15" t="str">
        <f t="shared" si="5"/>
        <v xml:space="preserve">  </v>
      </c>
      <c r="R29" s="24">
        <f>Saisie!V29</f>
        <v>0</v>
      </c>
      <c r="S29" s="15" t="str">
        <f t="shared" si="6"/>
        <v xml:space="preserve">       </v>
      </c>
      <c r="T29" s="24" t="str">
        <f>IF(Saisie!U29=0,"000",Saisie!U29*100)</f>
        <v>000</v>
      </c>
      <c r="U29" s="15" t="str">
        <f t="shared" si="7"/>
        <v xml:space="preserve">  </v>
      </c>
      <c r="V29" s="24">
        <f>Saisie!AA29</f>
        <v>0</v>
      </c>
      <c r="W29" s="15" t="str">
        <f t="shared" si="8"/>
        <v xml:space="preserve">       </v>
      </c>
      <c r="X29" s="24" t="str">
        <f>IF(Saisie!Z29=0,"000",Saisie!Z29*100)</f>
        <v>000</v>
      </c>
      <c r="Y29" s="15" t="str">
        <f t="shared" si="9"/>
        <v xml:space="preserve">         </v>
      </c>
      <c r="Z29" s="24" t="str">
        <f>IF(Saisie!AB29=0,"000",Saisie!AB29*100)</f>
        <v>000</v>
      </c>
      <c r="AA29" s="24" t="str">
        <f>IF(Saisie!F29=0,"",Saisie!F29)</f>
        <v>26112017</v>
      </c>
      <c r="AB29" s="24" t="str">
        <f>IF(Saisie!G29=0,"",Saisie!G29)</f>
        <v>01012044</v>
      </c>
      <c r="AC29" s="8" t="str">
        <f t="shared" si="10"/>
        <v xml:space="preserve">                    </v>
      </c>
      <c r="AE29" s="13">
        <v>25</v>
      </c>
      <c r="AF29" s="8" t="str">
        <f>"                         "</f>
        <v xml:space="preserve">                         </v>
      </c>
    </row>
    <row r="30" spans="1:32" x14ac:dyDescent="0.25">
      <c r="A30" s="3" t="s">
        <v>65</v>
      </c>
      <c r="B30" s="15" t="str">
        <f t="shared" si="0"/>
        <v xml:space="preserve">    </v>
      </c>
      <c r="C30" s="26" t="str">
        <f>Saisie!D30</f>
        <v>000000000024</v>
      </c>
      <c r="D30" s="24" t="str">
        <f>Saisie!B30</f>
        <v>NOM25</v>
      </c>
      <c r="E30" s="16" t="str">
        <f>VLOOKUP((25-LEN(D30)),'Data S'!AE$5:AF$10000,2,FALSE)</f>
        <v xml:space="preserve">                    </v>
      </c>
      <c r="F30" s="25" t="str">
        <f>Saisie!C30</f>
        <v>PRENOM25</v>
      </c>
      <c r="G30" s="15" t="str">
        <f>VLOOKUP((25-LEN(F30)),'Data S'!AE$5:AF$10000,2,FALSE)</f>
        <v xml:space="preserve">                 </v>
      </c>
      <c r="H30" s="3" t="str">
        <f>Saisie!E30</f>
        <v>01012023</v>
      </c>
      <c r="I30" s="15" t="str">
        <f t="shared" si="1"/>
        <v xml:space="preserve">  </v>
      </c>
      <c r="J30" s="24">
        <f>Saisie!L30</f>
        <v>0</v>
      </c>
      <c r="K30" s="15" t="str">
        <f t="shared" si="2"/>
        <v xml:space="preserve">       </v>
      </c>
      <c r="L30" s="24" t="str">
        <f>IF(Saisie!K30=0,"000",Saisie!K30*100)</f>
        <v>000</v>
      </c>
      <c r="M30" s="15" t="str">
        <f t="shared" si="3"/>
        <v xml:space="preserve">  </v>
      </c>
      <c r="N30" s="24">
        <f>Saisie!Q30</f>
        <v>0</v>
      </c>
      <c r="O30" s="15" t="str">
        <f t="shared" si="4"/>
        <v xml:space="preserve">       </v>
      </c>
      <c r="P30" s="24" t="str">
        <f>IF(Saisie!P30=0,"000",Saisie!P30*100)</f>
        <v>000</v>
      </c>
      <c r="Q30" s="15" t="str">
        <f t="shared" si="5"/>
        <v xml:space="preserve">  </v>
      </c>
      <c r="R30" s="24">
        <f>Saisie!V30</f>
        <v>0</v>
      </c>
      <c r="S30" s="15" t="str">
        <f t="shared" si="6"/>
        <v xml:space="preserve">       </v>
      </c>
      <c r="T30" s="24" t="str">
        <f>IF(Saisie!U30=0,"000",Saisie!U30*100)</f>
        <v>000</v>
      </c>
      <c r="U30" s="15" t="str">
        <f t="shared" si="7"/>
        <v xml:space="preserve">  </v>
      </c>
      <c r="V30" s="24">
        <f>Saisie!AA30</f>
        <v>0</v>
      </c>
      <c r="W30" s="15" t="str">
        <f t="shared" si="8"/>
        <v xml:space="preserve">       </v>
      </c>
      <c r="X30" s="24" t="str">
        <f>IF(Saisie!Z30=0,"000",Saisie!Z30*100)</f>
        <v>000</v>
      </c>
      <c r="Y30" s="15" t="str">
        <f t="shared" si="9"/>
        <v xml:space="preserve">         </v>
      </c>
      <c r="Z30" s="24" t="str">
        <f>IF(Saisie!AB30=0,"000",Saisie!AB30*100)</f>
        <v>000</v>
      </c>
      <c r="AA30" s="24" t="str">
        <f>IF(Saisie!F30=0,"",Saisie!F30)</f>
        <v>26112017</v>
      </c>
      <c r="AB30" s="24" t="str">
        <f>IF(Saisie!G30=0,"",Saisie!G30)</f>
        <v>01012045</v>
      </c>
      <c r="AC30" s="8" t="str">
        <f t="shared" si="10"/>
        <v xml:space="preserve">                    </v>
      </c>
      <c r="AE30" s="13">
        <v>26</v>
      </c>
      <c r="AF30" s="8" t="str">
        <f>"                          "</f>
        <v xml:space="preserve">                          </v>
      </c>
    </row>
    <row r="31" spans="1:32" x14ac:dyDescent="0.25">
      <c r="A31" s="3" t="s">
        <v>66</v>
      </c>
      <c r="B31" s="15" t="str">
        <f t="shared" si="0"/>
        <v xml:space="preserve">    </v>
      </c>
      <c r="C31" s="26" t="str">
        <f>Saisie!D31</f>
        <v>000000000025</v>
      </c>
      <c r="D31" s="24" t="str">
        <f>Saisie!B31</f>
        <v>NOM26</v>
      </c>
      <c r="E31" s="16" t="str">
        <f>VLOOKUP((25-LEN(D31)),'Data S'!AE$5:AF$10000,2,FALSE)</f>
        <v xml:space="preserve">                    </v>
      </c>
      <c r="F31" s="25" t="str">
        <f>Saisie!C31</f>
        <v>PRENOM26</v>
      </c>
      <c r="G31" s="15" t="str">
        <f>VLOOKUP((25-LEN(F31)),'Data S'!AE$5:AF$10000,2,FALSE)</f>
        <v xml:space="preserve">                 </v>
      </c>
      <c r="H31" s="3" t="str">
        <f>Saisie!E31</f>
        <v>01012024</v>
      </c>
      <c r="I31" s="15" t="str">
        <f t="shared" si="1"/>
        <v xml:space="preserve">  </v>
      </c>
      <c r="J31" s="24">
        <f>Saisie!L31</f>
        <v>0</v>
      </c>
      <c r="K31" s="15" t="str">
        <f t="shared" si="2"/>
        <v xml:space="preserve">       </v>
      </c>
      <c r="L31" s="24" t="str">
        <f>IF(Saisie!K31=0,"000",Saisie!K31*100)</f>
        <v>000</v>
      </c>
      <c r="M31" s="15" t="str">
        <f t="shared" si="3"/>
        <v xml:space="preserve">  </v>
      </c>
      <c r="N31" s="24">
        <f>Saisie!Q31</f>
        <v>0</v>
      </c>
      <c r="O31" s="15" t="str">
        <f t="shared" si="4"/>
        <v xml:space="preserve">       </v>
      </c>
      <c r="P31" s="24" t="str">
        <f>IF(Saisie!P31=0,"000",Saisie!P31*100)</f>
        <v>000</v>
      </c>
      <c r="Q31" s="15" t="str">
        <f t="shared" si="5"/>
        <v xml:space="preserve">  </v>
      </c>
      <c r="R31" s="24">
        <f>Saisie!V31</f>
        <v>0</v>
      </c>
      <c r="S31" s="15" t="str">
        <f t="shared" si="6"/>
        <v xml:space="preserve">       </v>
      </c>
      <c r="T31" s="24" t="str">
        <f>IF(Saisie!U31=0,"000",Saisie!U31*100)</f>
        <v>000</v>
      </c>
      <c r="U31" s="15" t="str">
        <f t="shared" si="7"/>
        <v xml:space="preserve">  </v>
      </c>
      <c r="V31" s="24">
        <f>Saisie!AA31</f>
        <v>0</v>
      </c>
      <c r="W31" s="15" t="str">
        <f t="shared" si="8"/>
        <v xml:space="preserve">       </v>
      </c>
      <c r="X31" s="24" t="str">
        <f>IF(Saisie!Z31=0,"000",Saisie!Z31*100)</f>
        <v>000</v>
      </c>
      <c r="Y31" s="15" t="str">
        <f t="shared" si="9"/>
        <v xml:space="preserve">         </v>
      </c>
      <c r="Z31" s="24" t="str">
        <f>IF(Saisie!AB31=0,"000",Saisie!AB31*100)</f>
        <v>000</v>
      </c>
      <c r="AA31" s="24" t="str">
        <f>IF(Saisie!F31=0,"",Saisie!F31)</f>
        <v>26112017</v>
      </c>
      <c r="AB31" s="24" t="str">
        <f>IF(Saisie!G31=0,"",Saisie!G31)</f>
        <v>01012046</v>
      </c>
      <c r="AC31" s="8" t="str">
        <f t="shared" si="10"/>
        <v xml:space="preserve">                    </v>
      </c>
      <c r="AE31" s="13">
        <v>27</v>
      </c>
      <c r="AF31" s="8" t="str">
        <f>"                           "</f>
        <v xml:space="preserve">                           </v>
      </c>
    </row>
    <row r="32" spans="1:32" x14ac:dyDescent="0.25">
      <c r="A32" s="3" t="s">
        <v>67</v>
      </c>
      <c r="B32" s="15" t="str">
        <f t="shared" si="0"/>
        <v xml:space="preserve">    </v>
      </c>
      <c r="C32" s="26" t="str">
        <f>Saisie!D32</f>
        <v>000000000026</v>
      </c>
      <c r="D32" s="24" t="str">
        <f>Saisie!B32</f>
        <v>NOM27</v>
      </c>
      <c r="E32" s="16" t="str">
        <f>VLOOKUP((25-LEN(D32)),'Data S'!AE$5:AF$10000,2,FALSE)</f>
        <v xml:space="preserve">                    </v>
      </c>
      <c r="F32" s="25" t="str">
        <f>Saisie!C32</f>
        <v>PRENOM27</v>
      </c>
      <c r="G32" s="15" t="str">
        <f>VLOOKUP((25-LEN(F32)),'Data S'!AE$5:AF$10000,2,FALSE)</f>
        <v xml:space="preserve">                 </v>
      </c>
      <c r="H32" s="3" t="str">
        <f>Saisie!E32</f>
        <v>01012025</v>
      </c>
      <c r="I32" s="15" t="str">
        <f t="shared" si="1"/>
        <v xml:space="preserve">  </v>
      </c>
      <c r="J32" s="24">
        <f>Saisie!L32</f>
        <v>0</v>
      </c>
      <c r="K32" s="15" t="str">
        <f t="shared" si="2"/>
        <v xml:space="preserve">       </v>
      </c>
      <c r="L32" s="24" t="str">
        <f>IF(Saisie!K32=0,"000",Saisie!K32*100)</f>
        <v>000</v>
      </c>
      <c r="M32" s="15" t="str">
        <f t="shared" si="3"/>
        <v xml:space="preserve">  </v>
      </c>
      <c r="N32" s="24">
        <f>Saisie!Q32</f>
        <v>0</v>
      </c>
      <c r="O32" s="15" t="str">
        <f t="shared" si="4"/>
        <v xml:space="preserve">       </v>
      </c>
      <c r="P32" s="24" t="str">
        <f>IF(Saisie!P32=0,"000",Saisie!P32*100)</f>
        <v>000</v>
      </c>
      <c r="Q32" s="15" t="str">
        <f t="shared" si="5"/>
        <v xml:space="preserve">  </v>
      </c>
      <c r="R32" s="24">
        <f>Saisie!V32</f>
        <v>0</v>
      </c>
      <c r="S32" s="15" t="str">
        <f t="shared" si="6"/>
        <v xml:space="preserve">       </v>
      </c>
      <c r="T32" s="24" t="str">
        <f>IF(Saisie!U32=0,"000",Saisie!U32*100)</f>
        <v>000</v>
      </c>
      <c r="U32" s="15" t="str">
        <f t="shared" si="7"/>
        <v xml:space="preserve">  </v>
      </c>
      <c r="V32" s="24">
        <f>Saisie!AA32</f>
        <v>0</v>
      </c>
      <c r="W32" s="15" t="str">
        <f t="shared" si="8"/>
        <v xml:space="preserve">       </v>
      </c>
      <c r="X32" s="24" t="str">
        <f>IF(Saisie!Z32=0,"000",Saisie!Z32*100)</f>
        <v>000</v>
      </c>
      <c r="Y32" s="15" t="str">
        <f t="shared" si="9"/>
        <v xml:space="preserve">         </v>
      </c>
      <c r="Z32" s="24" t="str">
        <f>IF(Saisie!AB32=0,"000",Saisie!AB32*100)</f>
        <v>000</v>
      </c>
      <c r="AA32" s="24" t="str">
        <f>IF(Saisie!F32=0,"",Saisie!F32)</f>
        <v>26112017</v>
      </c>
      <c r="AB32" s="24" t="str">
        <f>IF(Saisie!G32=0,"",Saisie!G32)</f>
        <v>01012047</v>
      </c>
      <c r="AC32" s="8" t="str">
        <f t="shared" si="10"/>
        <v xml:space="preserve">                    </v>
      </c>
      <c r="AE32" s="13">
        <v>28</v>
      </c>
      <c r="AF32" s="8" t="str">
        <f>"                            "</f>
        <v xml:space="preserve">                            </v>
      </c>
    </row>
    <row r="33" spans="1:32" x14ac:dyDescent="0.25">
      <c r="A33" s="3" t="s">
        <v>68</v>
      </c>
      <c r="B33" s="15" t="str">
        <f t="shared" si="0"/>
        <v xml:space="preserve">    </v>
      </c>
      <c r="C33" s="26" t="str">
        <f>Saisie!D33</f>
        <v>000000000027</v>
      </c>
      <c r="D33" s="24" t="str">
        <f>Saisie!B33</f>
        <v>NOM28</v>
      </c>
      <c r="E33" s="16" t="str">
        <f>VLOOKUP((25-LEN(D33)),'Data S'!AE$5:AF$10000,2,FALSE)</f>
        <v xml:space="preserve">                    </v>
      </c>
      <c r="F33" s="25" t="str">
        <f>Saisie!C33</f>
        <v>PRENOM28</v>
      </c>
      <c r="G33" s="15" t="str">
        <f>VLOOKUP((25-LEN(F33)),'Data S'!AE$5:AF$10000,2,FALSE)</f>
        <v xml:space="preserve">                 </v>
      </c>
      <c r="H33" s="3" t="str">
        <f>Saisie!E33</f>
        <v>01012026</v>
      </c>
      <c r="I33" s="15" t="str">
        <f t="shared" si="1"/>
        <v xml:space="preserve">  </v>
      </c>
      <c r="J33" s="24">
        <f>Saisie!L33</f>
        <v>0</v>
      </c>
      <c r="K33" s="15" t="str">
        <f t="shared" si="2"/>
        <v xml:space="preserve">       </v>
      </c>
      <c r="L33" s="24" t="str">
        <f>IF(Saisie!K33=0,"000",Saisie!K33*100)</f>
        <v>000</v>
      </c>
      <c r="M33" s="15" t="str">
        <f t="shared" si="3"/>
        <v xml:space="preserve">  </v>
      </c>
      <c r="N33" s="24">
        <f>Saisie!Q33</f>
        <v>0</v>
      </c>
      <c r="O33" s="15" t="str">
        <f t="shared" si="4"/>
        <v xml:space="preserve">       </v>
      </c>
      <c r="P33" s="24" t="str">
        <f>IF(Saisie!P33=0,"000",Saisie!P33*100)</f>
        <v>000</v>
      </c>
      <c r="Q33" s="15" t="str">
        <f t="shared" si="5"/>
        <v xml:space="preserve">  </v>
      </c>
      <c r="R33" s="24">
        <f>Saisie!V33</f>
        <v>0</v>
      </c>
      <c r="S33" s="15" t="str">
        <f t="shared" si="6"/>
        <v xml:space="preserve">       </v>
      </c>
      <c r="T33" s="24" t="str">
        <f>IF(Saisie!U33=0,"000",Saisie!U33*100)</f>
        <v>000</v>
      </c>
      <c r="U33" s="15" t="str">
        <f t="shared" si="7"/>
        <v xml:space="preserve">  </v>
      </c>
      <c r="V33" s="24">
        <f>Saisie!AA33</f>
        <v>0</v>
      </c>
      <c r="W33" s="15" t="str">
        <f t="shared" si="8"/>
        <v xml:space="preserve">       </v>
      </c>
      <c r="X33" s="24" t="str">
        <f>IF(Saisie!Z33=0,"000",Saisie!Z33*100)</f>
        <v>000</v>
      </c>
      <c r="Y33" s="15" t="str">
        <f t="shared" si="9"/>
        <v xml:space="preserve">         </v>
      </c>
      <c r="Z33" s="24" t="str">
        <f>IF(Saisie!AB33=0,"000",Saisie!AB33*100)</f>
        <v>000</v>
      </c>
      <c r="AA33" s="24" t="str">
        <f>IF(Saisie!F33=0,"",Saisie!F33)</f>
        <v>26112017</v>
      </c>
      <c r="AB33" s="24" t="str">
        <f>IF(Saisie!G33=0,"",Saisie!G33)</f>
        <v>01012048</v>
      </c>
      <c r="AC33" s="8" t="str">
        <f t="shared" si="10"/>
        <v xml:space="preserve">                    </v>
      </c>
      <c r="AE33" s="13">
        <v>29</v>
      </c>
      <c r="AF33" s="8" t="str">
        <f>"                             "</f>
        <v xml:space="preserve">                             </v>
      </c>
    </row>
    <row r="34" spans="1:32" x14ac:dyDescent="0.25">
      <c r="A34" s="3" t="s">
        <v>69</v>
      </c>
      <c r="B34" s="15" t="str">
        <f t="shared" si="0"/>
        <v xml:space="preserve">    </v>
      </c>
      <c r="C34" s="26" t="str">
        <f>Saisie!D34</f>
        <v>000000000028</v>
      </c>
      <c r="D34" s="24" t="str">
        <f>Saisie!B34</f>
        <v>NOM29</v>
      </c>
      <c r="E34" s="16" t="str">
        <f>VLOOKUP((25-LEN(D34)),'Data S'!AE$5:AF$10000,2,FALSE)</f>
        <v xml:space="preserve">                    </v>
      </c>
      <c r="F34" s="25" t="str">
        <f>Saisie!C34</f>
        <v>PRENOM29</v>
      </c>
      <c r="G34" s="15" t="str">
        <f>VLOOKUP((25-LEN(F34)),'Data S'!AE$5:AF$10000,2,FALSE)</f>
        <v xml:space="preserve">                 </v>
      </c>
      <c r="H34" s="3" t="str">
        <f>Saisie!E34</f>
        <v>01012027</v>
      </c>
      <c r="I34" s="15" t="str">
        <f t="shared" si="1"/>
        <v xml:space="preserve">  </v>
      </c>
      <c r="J34" s="24">
        <f>Saisie!L34</f>
        <v>0</v>
      </c>
      <c r="K34" s="15" t="str">
        <f t="shared" si="2"/>
        <v xml:space="preserve">       </v>
      </c>
      <c r="L34" s="24" t="str">
        <f>IF(Saisie!K34=0,"000",Saisie!K34*100)</f>
        <v>000</v>
      </c>
      <c r="M34" s="15" t="str">
        <f t="shared" si="3"/>
        <v xml:space="preserve">  </v>
      </c>
      <c r="N34" s="24">
        <f>Saisie!Q34</f>
        <v>0</v>
      </c>
      <c r="O34" s="15" t="str">
        <f t="shared" si="4"/>
        <v xml:space="preserve">       </v>
      </c>
      <c r="P34" s="24" t="str">
        <f>IF(Saisie!P34=0,"000",Saisie!P34*100)</f>
        <v>000</v>
      </c>
      <c r="Q34" s="15" t="str">
        <f t="shared" si="5"/>
        <v xml:space="preserve">  </v>
      </c>
      <c r="R34" s="24">
        <f>Saisie!V34</f>
        <v>0</v>
      </c>
      <c r="S34" s="15" t="str">
        <f t="shared" si="6"/>
        <v xml:space="preserve">       </v>
      </c>
      <c r="T34" s="24" t="str">
        <f>IF(Saisie!U34=0,"000",Saisie!U34*100)</f>
        <v>000</v>
      </c>
      <c r="U34" s="15" t="str">
        <f t="shared" si="7"/>
        <v xml:space="preserve">  </v>
      </c>
      <c r="V34" s="24">
        <f>Saisie!AA34</f>
        <v>0</v>
      </c>
      <c r="W34" s="15" t="str">
        <f t="shared" si="8"/>
        <v xml:space="preserve">       </v>
      </c>
      <c r="X34" s="24" t="str">
        <f>IF(Saisie!Z34=0,"000",Saisie!Z34*100)</f>
        <v>000</v>
      </c>
      <c r="Y34" s="15" t="str">
        <f t="shared" si="9"/>
        <v xml:space="preserve">         </v>
      </c>
      <c r="Z34" s="24" t="str">
        <f>IF(Saisie!AB34=0,"000",Saisie!AB34*100)</f>
        <v>000</v>
      </c>
      <c r="AA34" s="24" t="str">
        <f>IF(Saisie!F34=0,"",Saisie!F34)</f>
        <v>26112017</v>
      </c>
      <c r="AB34" s="24" t="str">
        <f>IF(Saisie!G34=0,"",Saisie!G34)</f>
        <v>01012049</v>
      </c>
      <c r="AC34" s="8" t="str">
        <f t="shared" si="10"/>
        <v xml:space="preserve">                    </v>
      </c>
      <c r="AE34" s="13">
        <v>30</v>
      </c>
      <c r="AF34" s="8" t="str">
        <f>"                              "</f>
        <v xml:space="preserve">                              </v>
      </c>
    </row>
    <row r="35" spans="1:32" x14ac:dyDescent="0.25">
      <c r="A35" s="3" t="s">
        <v>70</v>
      </c>
      <c r="B35" s="15" t="str">
        <f t="shared" si="0"/>
        <v xml:space="preserve">    </v>
      </c>
      <c r="C35" s="26" t="str">
        <f>Saisie!D35</f>
        <v>000000000029</v>
      </c>
      <c r="D35" s="24" t="str">
        <f>Saisie!B35</f>
        <v>NOM30</v>
      </c>
      <c r="E35" s="16" t="str">
        <f>VLOOKUP((25-LEN(D35)),'Data S'!AE$5:AF$10000,2,FALSE)</f>
        <v xml:space="preserve">                    </v>
      </c>
      <c r="F35" s="25" t="str">
        <f>Saisie!C35</f>
        <v>PRENOM30</v>
      </c>
      <c r="G35" s="15" t="str">
        <f>VLOOKUP((25-LEN(F35)),'Data S'!AE$5:AF$10000,2,FALSE)</f>
        <v xml:space="preserve">                 </v>
      </c>
      <c r="H35" s="3" t="str">
        <f>Saisie!E35</f>
        <v>01012028</v>
      </c>
      <c r="I35" s="15" t="str">
        <f t="shared" si="1"/>
        <v xml:space="preserve">  </v>
      </c>
      <c r="J35" s="24">
        <f>Saisie!L35</f>
        <v>0</v>
      </c>
      <c r="K35" s="15" t="str">
        <f t="shared" si="2"/>
        <v xml:space="preserve">       </v>
      </c>
      <c r="L35" s="24" t="str">
        <f>IF(Saisie!K35=0,"000",Saisie!K35*100)</f>
        <v>000</v>
      </c>
      <c r="M35" s="15" t="str">
        <f t="shared" si="3"/>
        <v xml:space="preserve">  </v>
      </c>
      <c r="N35" s="24">
        <f>Saisie!Q35</f>
        <v>0</v>
      </c>
      <c r="O35" s="15" t="str">
        <f t="shared" si="4"/>
        <v xml:space="preserve">       </v>
      </c>
      <c r="P35" s="24" t="str">
        <f>IF(Saisie!P35=0,"000",Saisie!P35*100)</f>
        <v>000</v>
      </c>
      <c r="Q35" s="15" t="str">
        <f t="shared" si="5"/>
        <v xml:space="preserve">  </v>
      </c>
      <c r="R35" s="24">
        <f>Saisie!V35</f>
        <v>0</v>
      </c>
      <c r="S35" s="15" t="str">
        <f t="shared" si="6"/>
        <v xml:space="preserve">       </v>
      </c>
      <c r="T35" s="24" t="str">
        <f>IF(Saisie!U35=0,"000",Saisie!U35*100)</f>
        <v>000</v>
      </c>
      <c r="U35" s="15" t="str">
        <f t="shared" si="7"/>
        <v xml:space="preserve">  </v>
      </c>
      <c r="V35" s="24">
        <f>Saisie!AA35</f>
        <v>0</v>
      </c>
      <c r="W35" s="15" t="str">
        <f t="shared" si="8"/>
        <v xml:space="preserve">       </v>
      </c>
      <c r="X35" s="24" t="str">
        <f>IF(Saisie!Z35=0,"000",Saisie!Z35*100)</f>
        <v>000</v>
      </c>
      <c r="Y35" s="15" t="str">
        <f t="shared" si="9"/>
        <v xml:space="preserve">         </v>
      </c>
      <c r="Z35" s="24" t="str">
        <f>IF(Saisie!AB35=0,"000",Saisie!AB35*100)</f>
        <v>000</v>
      </c>
      <c r="AA35" s="24" t="str">
        <f>IF(Saisie!F35=0,"",Saisie!F35)</f>
        <v>26112017</v>
      </c>
      <c r="AB35" s="24" t="str">
        <f>IF(Saisie!G35=0,"",Saisie!G35)</f>
        <v>01012050</v>
      </c>
      <c r="AC35" s="8" t="str">
        <f t="shared" si="10"/>
        <v xml:space="preserve">                    </v>
      </c>
      <c r="AE35" s="1"/>
    </row>
    <row r="36" spans="1:32" x14ac:dyDescent="0.25">
      <c r="A36" s="3" t="s">
        <v>71</v>
      </c>
      <c r="B36" s="15" t="str">
        <f t="shared" si="0"/>
        <v xml:space="preserve">    </v>
      </c>
      <c r="C36" s="26" t="str">
        <f>Saisie!D36</f>
        <v>000000000030</v>
      </c>
      <c r="D36" s="24" t="str">
        <f>Saisie!B36</f>
        <v>NOM31</v>
      </c>
      <c r="E36" s="16" t="str">
        <f>VLOOKUP((25-LEN(D36)),'Data S'!AE$5:AF$10000,2,FALSE)</f>
        <v xml:space="preserve">                    </v>
      </c>
      <c r="F36" s="25" t="str">
        <f>Saisie!C36</f>
        <v>PRENOM31</v>
      </c>
      <c r="G36" s="15" t="str">
        <f>VLOOKUP((25-LEN(F36)),'Data S'!AE$5:AF$10000,2,FALSE)</f>
        <v xml:space="preserve">                 </v>
      </c>
      <c r="H36" s="3" t="str">
        <f>Saisie!E36</f>
        <v>01012029</v>
      </c>
      <c r="I36" s="15" t="str">
        <f t="shared" si="1"/>
        <v xml:space="preserve">  </v>
      </c>
      <c r="J36" s="24">
        <f>Saisie!L36</f>
        <v>0</v>
      </c>
      <c r="K36" s="15" t="str">
        <f t="shared" si="2"/>
        <v xml:space="preserve">       </v>
      </c>
      <c r="L36" s="24" t="str">
        <f>IF(Saisie!K36=0,"000",Saisie!K36*100)</f>
        <v>000</v>
      </c>
      <c r="M36" s="15" t="str">
        <f t="shared" si="3"/>
        <v xml:space="preserve">  </v>
      </c>
      <c r="N36" s="24">
        <f>Saisie!Q36</f>
        <v>0</v>
      </c>
      <c r="O36" s="15" t="str">
        <f t="shared" si="4"/>
        <v xml:space="preserve">       </v>
      </c>
      <c r="P36" s="24" t="str">
        <f>IF(Saisie!P36=0,"000",Saisie!P36*100)</f>
        <v>000</v>
      </c>
      <c r="Q36" s="15" t="str">
        <f t="shared" si="5"/>
        <v xml:space="preserve">  </v>
      </c>
      <c r="R36" s="24">
        <f>Saisie!V36</f>
        <v>0</v>
      </c>
      <c r="S36" s="15" t="str">
        <f t="shared" si="6"/>
        <v xml:space="preserve">       </v>
      </c>
      <c r="T36" s="24" t="str">
        <f>IF(Saisie!U36=0,"000",Saisie!U36*100)</f>
        <v>000</v>
      </c>
      <c r="U36" s="15" t="str">
        <f t="shared" si="7"/>
        <v xml:space="preserve">  </v>
      </c>
      <c r="V36" s="24">
        <f>Saisie!AA36</f>
        <v>0</v>
      </c>
      <c r="W36" s="15" t="str">
        <f t="shared" si="8"/>
        <v xml:space="preserve">       </v>
      </c>
      <c r="X36" s="24" t="str">
        <f>IF(Saisie!Z36=0,"000",Saisie!Z36*100)</f>
        <v>000</v>
      </c>
      <c r="Y36" s="15" t="str">
        <f t="shared" si="9"/>
        <v xml:space="preserve">         </v>
      </c>
      <c r="Z36" s="24" t="str">
        <f>IF(Saisie!AB36=0,"000",Saisie!AB36*100)</f>
        <v>000</v>
      </c>
      <c r="AA36" s="24" t="str">
        <f>IF(Saisie!F36=0,"",Saisie!F36)</f>
        <v>26112017</v>
      </c>
      <c r="AB36" s="24" t="str">
        <f>IF(Saisie!G36=0,"",Saisie!G36)</f>
        <v>01012051</v>
      </c>
      <c r="AC36" s="8" t="str">
        <f t="shared" si="10"/>
        <v xml:space="preserve">                    </v>
      </c>
      <c r="AE36" s="1"/>
    </row>
    <row r="37" spans="1:32" x14ac:dyDescent="0.25">
      <c r="A37" s="3" t="s">
        <v>72</v>
      </c>
      <c r="B37" s="15" t="str">
        <f t="shared" si="0"/>
        <v xml:space="preserve">    </v>
      </c>
      <c r="C37" s="26" t="str">
        <f>Saisie!D37</f>
        <v>000000000031</v>
      </c>
      <c r="D37" s="24" t="str">
        <f>Saisie!B37</f>
        <v>NOM32</v>
      </c>
      <c r="E37" s="16" t="str">
        <f>VLOOKUP((25-LEN(D37)),'Data S'!AE$5:AF$10000,2,FALSE)</f>
        <v xml:space="preserve">                    </v>
      </c>
      <c r="F37" s="25" t="str">
        <f>Saisie!C37</f>
        <v>PRENOM32</v>
      </c>
      <c r="G37" s="15" t="str">
        <f>VLOOKUP((25-LEN(F37)),'Data S'!AE$5:AF$10000,2,FALSE)</f>
        <v xml:space="preserve">                 </v>
      </c>
      <c r="H37" s="3" t="str">
        <f>Saisie!E37</f>
        <v>01012030</v>
      </c>
      <c r="I37" s="15" t="str">
        <f t="shared" si="1"/>
        <v xml:space="preserve">  </v>
      </c>
      <c r="J37" s="24">
        <f>Saisie!L37</f>
        <v>0</v>
      </c>
      <c r="K37" s="15" t="str">
        <f t="shared" si="2"/>
        <v xml:space="preserve">       </v>
      </c>
      <c r="L37" s="24" t="str">
        <f>IF(Saisie!K37=0,"000",Saisie!K37*100)</f>
        <v>000</v>
      </c>
      <c r="M37" s="15" t="str">
        <f t="shared" si="3"/>
        <v xml:space="preserve">  </v>
      </c>
      <c r="N37" s="24">
        <f>Saisie!Q37</f>
        <v>0</v>
      </c>
      <c r="O37" s="15" t="str">
        <f t="shared" si="4"/>
        <v xml:space="preserve">       </v>
      </c>
      <c r="P37" s="24" t="str">
        <f>IF(Saisie!P37=0,"000",Saisie!P37*100)</f>
        <v>000</v>
      </c>
      <c r="Q37" s="15" t="str">
        <f t="shared" si="5"/>
        <v xml:space="preserve">  </v>
      </c>
      <c r="R37" s="24">
        <f>Saisie!V37</f>
        <v>0</v>
      </c>
      <c r="S37" s="15" t="str">
        <f t="shared" si="6"/>
        <v xml:space="preserve">       </v>
      </c>
      <c r="T37" s="24" t="str">
        <f>IF(Saisie!U37=0,"000",Saisie!U37*100)</f>
        <v>000</v>
      </c>
      <c r="U37" s="15" t="str">
        <f t="shared" si="7"/>
        <v xml:space="preserve">  </v>
      </c>
      <c r="V37" s="24">
        <f>Saisie!AA37</f>
        <v>0</v>
      </c>
      <c r="W37" s="15" t="str">
        <f t="shared" si="8"/>
        <v xml:space="preserve">       </v>
      </c>
      <c r="X37" s="24" t="str">
        <f>IF(Saisie!Z37=0,"000",Saisie!Z37*100)</f>
        <v>000</v>
      </c>
      <c r="Y37" s="15" t="str">
        <f t="shared" si="9"/>
        <v xml:space="preserve">         </v>
      </c>
      <c r="Z37" s="24" t="str">
        <f>IF(Saisie!AB37=0,"000",Saisie!AB37*100)</f>
        <v>000</v>
      </c>
      <c r="AA37" s="24" t="str">
        <f>IF(Saisie!F37=0,"",Saisie!F37)</f>
        <v>26112017</v>
      </c>
      <c r="AB37" s="24" t="str">
        <f>IF(Saisie!G37=0,"",Saisie!G37)</f>
        <v>01012052</v>
      </c>
      <c r="AC37" s="8" t="str">
        <f t="shared" si="10"/>
        <v xml:space="preserve">                    </v>
      </c>
      <c r="AE37" s="1"/>
    </row>
    <row r="38" spans="1:32" x14ac:dyDescent="0.25">
      <c r="A38" s="3" t="s">
        <v>73</v>
      </c>
      <c r="B38" s="15" t="str">
        <f t="shared" si="0"/>
        <v xml:space="preserve">    </v>
      </c>
      <c r="C38" s="26" t="str">
        <f>Saisie!D38</f>
        <v>000000000032</v>
      </c>
      <c r="D38" s="24" t="str">
        <f>Saisie!B38</f>
        <v>NOM33</v>
      </c>
      <c r="E38" s="16" t="str">
        <f>VLOOKUP((25-LEN(D38)),'Data S'!AE$5:AF$10000,2,FALSE)</f>
        <v xml:space="preserve">                    </v>
      </c>
      <c r="F38" s="25" t="str">
        <f>Saisie!C38</f>
        <v>PRENOM33</v>
      </c>
      <c r="G38" s="15" t="str">
        <f>VLOOKUP((25-LEN(F38)),'Data S'!AE$5:AF$10000,2,FALSE)</f>
        <v xml:space="preserve">                 </v>
      </c>
      <c r="H38" s="3" t="str">
        <f>Saisie!E38</f>
        <v>01012031</v>
      </c>
      <c r="I38" s="15" t="str">
        <f t="shared" si="1"/>
        <v xml:space="preserve">  </v>
      </c>
      <c r="J38" s="24">
        <f>Saisie!L38</f>
        <v>0</v>
      </c>
      <c r="K38" s="15" t="str">
        <f t="shared" si="2"/>
        <v xml:space="preserve">       </v>
      </c>
      <c r="L38" s="24" t="str">
        <f>IF(Saisie!K38=0,"000",Saisie!K38*100)</f>
        <v>000</v>
      </c>
      <c r="M38" s="15" t="str">
        <f t="shared" si="3"/>
        <v xml:space="preserve">  </v>
      </c>
      <c r="N38" s="24">
        <f>Saisie!Q38</f>
        <v>0</v>
      </c>
      <c r="O38" s="15" t="str">
        <f t="shared" si="4"/>
        <v xml:space="preserve">       </v>
      </c>
      <c r="P38" s="24" t="str">
        <f>IF(Saisie!P38=0,"000",Saisie!P38*100)</f>
        <v>000</v>
      </c>
      <c r="Q38" s="15" t="str">
        <f t="shared" si="5"/>
        <v xml:space="preserve">  </v>
      </c>
      <c r="R38" s="24">
        <f>Saisie!V38</f>
        <v>0</v>
      </c>
      <c r="S38" s="15" t="str">
        <f t="shared" si="6"/>
        <v xml:space="preserve">       </v>
      </c>
      <c r="T38" s="24" t="str">
        <f>IF(Saisie!U38=0,"000",Saisie!U38*100)</f>
        <v>000</v>
      </c>
      <c r="U38" s="15" t="str">
        <f t="shared" si="7"/>
        <v xml:space="preserve">  </v>
      </c>
      <c r="V38" s="24">
        <f>Saisie!AA38</f>
        <v>0</v>
      </c>
      <c r="W38" s="15" t="str">
        <f t="shared" si="8"/>
        <v xml:space="preserve">       </v>
      </c>
      <c r="X38" s="24" t="str">
        <f>IF(Saisie!Z38=0,"000",Saisie!Z38*100)</f>
        <v>000</v>
      </c>
      <c r="Y38" s="15" t="str">
        <f t="shared" si="9"/>
        <v xml:space="preserve">         </v>
      </c>
      <c r="Z38" s="24" t="str">
        <f>IF(Saisie!AB38=0,"000",Saisie!AB38*100)</f>
        <v>000</v>
      </c>
      <c r="AA38" s="24" t="str">
        <f>IF(Saisie!F38=0,"",Saisie!F38)</f>
        <v>26112017</v>
      </c>
      <c r="AB38" s="24" t="str">
        <f>IF(Saisie!G38=0,"",Saisie!G38)</f>
        <v>01012053</v>
      </c>
      <c r="AC38" s="8" t="str">
        <f t="shared" si="10"/>
        <v xml:space="preserve">                    </v>
      </c>
      <c r="AE38" s="1"/>
    </row>
    <row r="39" spans="1:32" x14ac:dyDescent="0.25">
      <c r="A39" s="3" t="s">
        <v>74</v>
      </c>
      <c r="B39" s="15" t="str">
        <f t="shared" si="0"/>
        <v xml:space="preserve">    </v>
      </c>
      <c r="C39" s="26" t="str">
        <f>Saisie!D39</f>
        <v>000000000033</v>
      </c>
      <c r="D39" s="24" t="str">
        <f>Saisie!B39</f>
        <v>NOM34</v>
      </c>
      <c r="E39" s="16" t="str">
        <f>VLOOKUP((25-LEN(D39)),'Data S'!AE$5:AF$10000,2,FALSE)</f>
        <v xml:space="preserve">                    </v>
      </c>
      <c r="F39" s="25" t="str">
        <f>Saisie!C39</f>
        <v>PRENOM34</v>
      </c>
      <c r="G39" s="15" t="str">
        <f>VLOOKUP((25-LEN(F39)),'Data S'!AE$5:AF$10000,2,FALSE)</f>
        <v xml:space="preserve">                 </v>
      </c>
      <c r="H39" s="3" t="str">
        <f>Saisie!E39</f>
        <v>01012032</v>
      </c>
      <c r="I39" s="15" t="str">
        <f t="shared" si="1"/>
        <v xml:space="preserve">  </v>
      </c>
      <c r="J39" s="24">
        <f>Saisie!L39</f>
        <v>0</v>
      </c>
      <c r="K39" s="15" t="str">
        <f t="shared" si="2"/>
        <v xml:space="preserve">       </v>
      </c>
      <c r="L39" s="24" t="str">
        <f>IF(Saisie!K39=0,"000",Saisie!K39*100)</f>
        <v>000</v>
      </c>
      <c r="M39" s="15" t="str">
        <f t="shared" si="3"/>
        <v xml:space="preserve">  </v>
      </c>
      <c r="N39" s="24">
        <f>Saisie!Q39</f>
        <v>0</v>
      </c>
      <c r="O39" s="15" t="str">
        <f t="shared" si="4"/>
        <v xml:space="preserve">       </v>
      </c>
      <c r="P39" s="24" t="str">
        <f>IF(Saisie!P39=0,"000",Saisie!P39*100)</f>
        <v>000</v>
      </c>
      <c r="Q39" s="15" t="str">
        <f t="shared" si="5"/>
        <v xml:space="preserve">  </v>
      </c>
      <c r="R39" s="24">
        <f>Saisie!V39</f>
        <v>0</v>
      </c>
      <c r="S39" s="15" t="str">
        <f t="shared" si="6"/>
        <v xml:space="preserve">       </v>
      </c>
      <c r="T39" s="24" t="str">
        <f>IF(Saisie!U39=0,"000",Saisie!U39*100)</f>
        <v>000</v>
      </c>
      <c r="U39" s="15" t="str">
        <f t="shared" si="7"/>
        <v xml:space="preserve">  </v>
      </c>
      <c r="V39" s="24">
        <f>Saisie!AA39</f>
        <v>0</v>
      </c>
      <c r="W39" s="15" t="str">
        <f t="shared" si="8"/>
        <v xml:space="preserve">       </v>
      </c>
      <c r="X39" s="24" t="str">
        <f>IF(Saisie!Z39=0,"000",Saisie!Z39*100)</f>
        <v>000</v>
      </c>
      <c r="Y39" s="15" t="str">
        <f t="shared" si="9"/>
        <v xml:space="preserve">         </v>
      </c>
      <c r="Z39" s="24" t="str">
        <f>IF(Saisie!AB39=0,"000",Saisie!AB39*100)</f>
        <v>000</v>
      </c>
      <c r="AA39" s="24" t="str">
        <f>IF(Saisie!F39=0,"",Saisie!F39)</f>
        <v>26112017</v>
      </c>
      <c r="AB39" s="24" t="str">
        <f>IF(Saisie!G39=0,"",Saisie!G39)</f>
        <v>01012054</v>
      </c>
      <c r="AC39" s="8" t="str">
        <f t="shared" si="10"/>
        <v xml:space="preserve">                    </v>
      </c>
      <c r="AE39" s="1"/>
    </row>
    <row r="40" spans="1:32" x14ac:dyDescent="0.25">
      <c r="A40" s="3" t="s">
        <v>75</v>
      </c>
      <c r="B40" s="15" t="str">
        <f t="shared" si="0"/>
        <v xml:space="preserve">    </v>
      </c>
      <c r="C40" s="26" t="str">
        <f>Saisie!D40</f>
        <v>000000000034</v>
      </c>
      <c r="D40" s="24" t="str">
        <f>Saisie!B40</f>
        <v>NOM35</v>
      </c>
      <c r="E40" s="16" t="str">
        <f>VLOOKUP((25-LEN(D40)),'Data S'!AE$5:AF$10000,2,FALSE)</f>
        <v xml:space="preserve">                    </v>
      </c>
      <c r="F40" s="25" t="str">
        <f>Saisie!C40</f>
        <v>PRENOM35</v>
      </c>
      <c r="G40" s="15" t="str">
        <f>VLOOKUP((25-LEN(F40)),'Data S'!AE$5:AF$10000,2,FALSE)</f>
        <v xml:space="preserve">                 </v>
      </c>
      <c r="H40" s="3" t="str">
        <f>Saisie!E40</f>
        <v>01012033</v>
      </c>
      <c r="I40" s="15" t="str">
        <f t="shared" si="1"/>
        <v xml:space="preserve">  </v>
      </c>
      <c r="J40" s="24">
        <f>Saisie!L40</f>
        <v>0</v>
      </c>
      <c r="K40" s="15" t="str">
        <f t="shared" si="2"/>
        <v xml:space="preserve">       </v>
      </c>
      <c r="L40" s="24" t="str">
        <f>IF(Saisie!K40=0,"000",Saisie!K40*100)</f>
        <v>000</v>
      </c>
      <c r="M40" s="15" t="str">
        <f t="shared" si="3"/>
        <v xml:space="preserve">  </v>
      </c>
      <c r="N40" s="24">
        <f>Saisie!Q40</f>
        <v>0</v>
      </c>
      <c r="O40" s="15" t="str">
        <f t="shared" si="4"/>
        <v xml:space="preserve">       </v>
      </c>
      <c r="P40" s="24" t="str">
        <f>IF(Saisie!P40=0,"000",Saisie!P40*100)</f>
        <v>000</v>
      </c>
      <c r="Q40" s="15" t="str">
        <f t="shared" si="5"/>
        <v xml:space="preserve">  </v>
      </c>
      <c r="R40" s="24">
        <f>Saisie!V40</f>
        <v>0</v>
      </c>
      <c r="S40" s="15" t="str">
        <f t="shared" si="6"/>
        <v xml:space="preserve">       </v>
      </c>
      <c r="T40" s="24" t="str">
        <f>IF(Saisie!U40=0,"000",Saisie!U40*100)</f>
        <v>000</v>
      </c>
      <c r="U40" s="15" t="str">
        <f t="shared" si="7"/>
        <v xml:space="preserve">  </v>
      </c>
      <c r="V40" s="24">
        <f>Saisie!AA40</f>
        <v>0</v>
      </c>
      <c r="W40" s="15" t="str">
        <f t="shared" si="8"/>
        <v xml:space="preserve">       </v>
      </c>
      <c r="X40" s="24" t="str">
        <f>IF(Saisie!Z40=0,"000",Saisie!Z40*100)</f>
        <v>000</v>
      </c>
      <c r="Y40" s="15" t="str">
        <f t="shared" si="9"/>
        <v xml:space="preserve">         </v>
      </c>
      <c r="Z40" s="24" t="str">
        <f>IF(Saisie!AB40=0,"000",Saisie!AB40*100)</f>
        <v>000</v>
      </c>
      <c r="AA40" s="24" t="str">
        <f>IF(Saisie!F40=0,"",Saisie!F40)</f>
        <v>26112017</v>
      </c>
      <c r="AB40" s="24" t="str">
        <f>IF(Saisie!G40=0,"",Saisie!G40)</f>
        <v>01012055</v>
      </c>
      <c r="AC40" s="8" t="str">
        <f t="shared" si="10"/>
        <v xml:space="preserve">                    </v>
      </c>
      <c r="AE40" s="1"/>
    </row>
    <row r="41" spans="1:32" x14ac:dyDescent="0.25">
      <c r="A41" s="3" t="s">
        <v>76</v>
      </c>
      <c r="B41" s="15" t="str">
        <f t="shared" si="0"/>
        <v xml:space="preserve">    </v>
      </c>
      <c r="C41" s="26" t="str">
        <f>Saisie!D41</f>
        <v>000000000035</v>
      </c>
      <c r="D41" s="24" t="str">
        <f>Saisie!B41</f>
        <v>NOM36</v>
      </c>
      <c r="E41" s="16" t="str">
        <f>VLOOKUP((25-LEN(D41)),'Data S'!AE$5:AF$10000,2,FALSE)</f>
        <v xml:space="preserve">                    </v>
      </c>
      <c r="F41" s="25" t="str">
        <f>Saisie!C41</f>
        <v>PRENOM36</v>
      </c>
      <c r="G41" s="15" t="str">
        <f>VLOOKUP((25-LEN(F41)),'Data S'!AE$5:AF$10000,2,FALSE)</f>
        <v xml:space="preserve">                 </v>
      </c>
      <c r="H41" s="3" t="str">
        <f>Saisie!E41</f>
        <v>01012034</v>
      </c>
      <c r="I41" s="15" t="str">
        <f t="shared" si="1"/>
        <v xml:space="preserve">  </v>
      </c>
      <c r="J41" s="24">
        <f>Saisie!L41</f>
        <v>0</v>
      </c>
      <c r="K41" s="15" t="str">
        <f t="shared" si="2"/>
        <v xml:space="preserve">       </v>
      </c>
      <c r="L41" s="24" t="str">
        <f>IF(Saisie!K41=0,"000",Saisie!K41*100)</f>
        <v>000</v>
      </c>
      <c r="M41" s="15" t="str">
        <f t="shared" si="3"/>
        <v xml:space="preserve">  </v>
      </c>
      <c r="N41" s="24">
        <f>Saisie!Q41</f>
        <v>0</v>
      </c>
      <c r="O41" s="15" t="str">
        <f t="shared" si="4"/>
        <v xml:space="preserve">       </v>
      </c>
      <c r="P41" s="24" t="str">
        <f>IF(Saisie!P41=0,"000",Saisie!P41*100)</f>
        <v>000</v>
      </c>
      <c r="Q41" s="15" t="str">
        <f t="shared" si="5"/>
        <v xml:space="preserve">  </v>
      </c>
      <c r="R41" s="24">
        <f>Saisie!V41</f>
        <v>0</v>
      </c>
      <c r="S41" s="15" t="str">
        <f t="shared" si="6"/>
        <v xml:space="preserve">       </v>
      </c>
      <c r="T41" s="24" t="str">
        <f>IF(Saisie!U41=0,"000",Saisie!U41*100)</f>
        <v>000</v>
      </c>
      <c r="U41" s="15" t="str">
        <f t="shared" si="7"/>
        <v xml:space="preserve">  </v>
      </c>
      <c r="V41" s="24">
        <f>Saisie!AA41</f>
        <v>0</v>
      </c>
      <c r="W41" s="15" t="str">
        <f t="shared" si="8"/>
        <v xml:space="preserve">       </v>
      </c>
      <c r="X41" s="24" t="str">
        <f>IF(Saisie!Z41=0,"000",Saisie!Z41*100)</f>
        <v>000</v>
      </c>
      <c r="Y41" s="15" t="str">
        <f t="shared" si="9"/>
        <v xml:space="preserve">         </v>
      </c>
      <c r="Z41" s="24" t="str">
        <f>IF(Saisie!AB41=0,"000",Saisie!AB41*100)</f>
        <v>000</v>
      </c>
      <c r="AA41" s="24" t="str">
        <f>IF(Saisie!F41=0,"",Saisie!F41)</f>
        <v>26112017</v>
      </c>
      <c r="AB41" s="24" t="str">
        <f>IF(Saisie!G41=0,"",Saisie!G41)</f>
        <v>01012056</v>
      </c>
      <c r="AC41" s="8" t="str">
        <f t="shared" si="10"/>
        <v xml:space="preserve">                    </v>
      </c>
      <c r="AE41" s="1"/>
    </row>
    <row r="42" spans="1:32" x14ac:dyDescent="0.25">
      <c r="A42" s="3" t="s">
        <v>77</v>
      </c>
      <c r="B42" s="15" t="str">
        <f t="shared" si="0"/>
        <v xml:space="preserve">    </v>
      </c>
      <c r="C42" s="26" t="str">
        <f>Saisie!D42</f>
        <v>000000000036</v>
      </c>
      <c r="D42" s="24" t="str">
        <f>Saisie!B42</f>
        <v>NOM37</v>
      </c>
      <c r="E42" s="16" t="str">
        <f>VLOOKUP((25-LEN(D42)),'Data S'!AE$5:AF$10000,2,FALSE)</f>
        <v xml:space="preserve">                    </v>
      </c>
      <c r="F42" s="25" t="str">
        <f>Saisie!C42</f>
        <v>PRENOM37</v>
      </c>
      <c r="G42" s="15" t="str">
        <f>VLOOKUP((25-LEN(F42)),'Data S'!AE$5:AF$10000,2,FALSE)</f>
        <v xml:space="preserve">                 </v>
      </c>
      <c r="H42" s="3" t="str">
        <f>Saisie!E42</f>
        <v>01012035</v>
      </c>
      <c r="I42" s="15" t="str">
        <f t="shared" si="1"/>
        <v xml:space="preserve">  </v>
      </c>
      <c r="J42" s="24">
        <f>Saisie!L42</f>
        <v>0</v>
      </c>
      <c r="K42" s="15" t="str">
        <f t="shared" si="2"/>
        <v xml:space="preserve">       </v>
      </c>
      <c r="L42" s="24" t="str">
        <f>IF(Saisie!K42=0,"000",Saisie!K42*100)</f>
        <v>000</v>
      </c>
      <c r="M42" s="15" t="str">
        <f t="shared" si="3"/>
        <v xml:space="preserve">  </v>
      </c>
      <c r="N42" s="24">
        <f>Saisie!Q42</f>
        <v>0</v>
      </c>
      <c r="O42" s="15" t="str">
        <f t="shared" si="4"/>
        <v xml:space="preserve">       </v>
      </c>
      <c r="P42" s="24" t="str">
        <f>IF(Saisie!P42=0,"000",Saisie!P42*100)</f>
        <v>000</v>
      </c>
      <c r="Q42" s="15" t="str">
        <f t="shared" si="5"/>
        <v xml:space="preserve">  </v>
      </c>
      <c r="R42" s="24">
        <f>Saisie!V42</f>
        <v>0</v>
      </c>
      <c r="S42" s="15" t="str">
        <f t="shared" si="6"/>
        <v xml:space="preserve">       </v>
      </c>
      <c r="T42" s="24" t="str">
        <f>IF(Saisie!U42=0,"000",Saisie!U42*100)</f>
        <v>000</v>
      </c>
      <c r="U42" s="15" t="str">
        <f t="shared" si="7"/>
        <v xml:space="preserve">  </v>
      </c>
      <c r="V42" s="24">
        <f>Saisie!AA42</f>
        <v>0</v>
      </c>
      <c r="W42" s="15" t="str">
        <f t="shared" si="8"/>
        <v xml:space="preserve">       </v>
      </c>
      <c r="X42" s="24" t="str">
        <f>IF(Saisie!Z42=0,"000",Saisie!Z42*100)</f>
        <v>000</v>
      </c>
      <c r="Y42" s="15" t="str">
        <f t="shared" si="9"/>
        <v xml:space="preserve">         </v>
      </c>
      <c r="Z42" s="24" t="str">
        <f>IF(Saisie!AB42=0,"000",Saisie!AB42*100)</f>
        <v>000</v>
      </c>
      <c r="AA42" s="24" t="str">
        <f>IF(Saisie!F42=0,"",Saisie!F42)</f>
        <v>26112017</v>
      </c>
      <c r="AB42" s="24" t="str">
        <f>IF(Saisie!G42=0,"",Saisie!G42)</f>
        <v>01012057</v>
      </c>
      <c r="AC42" s="8" t="str">
        <f t="shared" si="10"/>
        <v xml:space="preserve">                    </v>
      </c>
      <c r="AE42" s="1"/>
    </row>
    <row r="43" spans="1:32" x14ac:dyDescent="0.25">
      <c r="A43" s="3" t="s">
        <v>78</v>
      </c>
      <c r="B43" s="15" t="str">
        <f t="shared" si="0"/>
        <v xml:space="preserve">    </v>
      </c>
      <c r="C43" s="26" t="str">
        <f>Saisie!D43</f>
        <v>000000000037</v>
      </c>
      <c r="D43" s="24" t="str">
        <f>Saisie!B43</f>
        <v>NOM38</v>
      </c>
      <c r="E43" s="16" t="str">
        <f>VLOOKUP((25-LEN(D43)),'Data S'!AE$5:AF$10000,2,FALSE)</f>
        <v xml:space="preserve">                    </v>
      </c>
      <c r="F43" s="25" t="str">
        <f>Saisie!C43</f>
        <v>PRENOM38</v>
      </c>
      <c r="G43" s="15" t="str">
        <f>VLOOKUP((25-LEN(F43)),'Data S'!AE$5:AF$10000,2,FALSE)</f>
        <v xml:space="preserve">                 </v>
      </c>
      <c r="H43" s="3" t="str">
        <f>Saisie!E43</f>
        <v>01012036</v>
      </c>
      <c r="I43" s="15" t="str">
        <f t="shared" si="1"/>
        <v xml:space="preserve">  </v>
      </c>
      <c r="J43" s="24">
        <f>Saisie!L43</f>
        <v>0</v>
      </c>
      <c r="K43" s="15" t="str">
        <f t="shared" si="2"/>
        <v xml:space="preserve">       </v>
      </c>
      <c r="L43" s="24" t="str">
        <f>IF(Saisie!K43=0,"000",Saisie!K43*100)</f>
        <v>000</v>
      </c>
      <c r="M43" s="15" t="str">
        <f t="shared" si="3"/>
        <v xml:space="preserve">  </v>
      </c>
      <c r="N43" s="24">
        <f>Saisie!Q43</f>
        <v>0</v>
      </c>
      <c r="O43" s="15" t="str">
        <f t="shared" si="4"/>
        <v xml:space="preserve">       </v>
      </c>
      <c r="P43" s="24" t="str">
        <f>IF(Saisie!P43=0,"000",Saisie!P43*100)</f>
        <v>000</v>
      </c>
      <c r="Q43" s="15" t="str">
        <f t="shared" si="5"/>
        <v xml:space="preserve">  </v>
      </c>
      <c r="R43" s="24">
        <f>Saisie!V43</f>
        <v>0</v>
      </c>
      <c r="S43" s="15" t="str">
        <f t="shared" si="6"/>
        <v xml:space="preserve">       </v>
      </c>
      <c r="T43" s="24" t="str">
        <f>IF(Saisie!U43=0,"000",Saisie!U43*100)</f>
        <v>000</v>
      </c>
      <c r="U43" s="15" t="str">
        <f t="shared" si="7"/>
        <v xml:space="preserve">  </v>
      </c>
      <c r="V43" s="24">
        <f>Saisie!AA43</f>
        <v>0</v>
      </c>
      <c r="W43" s="15" t="str">
        <f t="shared" si="8"/>
        <v xml:space="preserve">       </v>
      </c>
      <c r="X43" s="24" t="str">
        <f>IF(Saisie!Z43=0,"000",Saisie!Z43*100)</f>
        <v>000</v>
      </c>
      <c r="Y43" s="15" t="str">
        <f t="shared" si="9"/>
        <v xml:space="preserve">         </v>
      </c>
      <c r="Z43" s="24" t="str">
        <f>IF(Saisie!AB43=0,"000",Saisie!AB43*100)</f>
        <v>000</v>
      </c>
      <c r="AA43" s="24" t="str">
        <f>IF(Saisie!F43=0,"",Saisie!F43)</f>
        <v>26112017</v>
      </c>
      <c r="AB43" s="24" t="str">
        <f>IF(Saisie!G43=0,"",Saisie!G43)</f>
        <v>01012058</v>
      </c>
      <c r="AC43" s="8" t="str">
        <f t="shared" si="10"/>
        <v xml:space="preserve">                    </v>
      </c>
      <c r="AE43" s="1"/>
    </row>
    <row r="44" spans="1:32" x14ac:dyDescent="0.25">
      <c r="A44" s="3" t="s">
        <v>79</v>
      </c>
      <c r="B44" s="15" t="str">
        <f t="shared" si="0"/>
        <v xml:space="preserve">    </v>
      </c>
      <c r="C44" s="26" t="str">
        <f>Saisie!D44</f>
        <v>000000000038</v>
      </c>
      <c r="D44" s="24" t="str">
        <f>Saisie!B44</f>
        <v>NOM39</v>
      </c>
      <c r="E44" s="16" t="str">
        <f>VLOOKUP((25-LEN(D44)),'Data S'!AE$5:AF$10000,2,FALSE)</f>
        <v xml:space="preserve">                    </v>
      </c>
      <c r="F44" s="25" t="str">
        <f>Saisie!C44</f>
        <v>PRENOM39</v>
      </c>
      <c r="G44" s="15" t="str">
        <f>VLOOKUP((25-LEN(F44)),'Data S'!AE$5:AF$10000,2,FALSE)</f>
        <v xml:space="preserve">                 </v>
      </c>
      <c r="H44" s="3" t="str">
        <f>Saisie!E44</f>
        <v>01012037</v>
      </c>
      <c r="I44" s="15" t="str">
        <f t="shared" si="1"/>
        <v xml:space="preserve">  </v>
      </c>
      <c r="J44" s="24">
        <f>Saisie!L44</f>
        <v>0</v>
      </c>
      <c r="K44" s="15" t="str">
        <f t="shared" si="2"/>
        <v xml:space="preserve">       </v>
      </c>
      <c r="L44" s="24" t="str">
        <f>IF(Saisie!K44=0,"000",Saisie!K44*100)</f>
        <v>000</v>
      </c>
      <c r="M44" s="15" t="str">
        <f t="shared" si="3"/>
        <v xml:space="preserve">  </v>
      </c>
      <c r="N44" s="24">
        <f>Saisie!Q44</f>
        <v>0</v>
      </c>
      <c r="O44" s="15" t="str">
        <f t="shared" si="4"/>
        <v xml:space="preserve">       </v>
      </c>
      <c r="P44" s="24" t="str">
        <f>IF(Saisie!P44=0,"000",Saisie!P44*100)</f>
        <v>000</v>
      </c>
      <c r="Q44" s="15" t="str">
        <f t="shared" si="5"/>
        <v xml:space="preserve">  </v>
      </c>
      <c r="R44" s="24">
        <f>Saisie!V44</f>
        <v>0</v>
      </c>
      <c r="S44" s="15" t="str">
        <f t="shared" si="6"/>
        <v xml:space="preserve">       </v>
      </c>
      <c r="T44" s="24" t="str">
        <f>IF(Saisie!U44=0,"000",Saisie!U44*100)</f>
        <v>000</v>
      </c>
      <c r="U44" s="15" t="str">
        <f t="shared" si="7"/>
        <v xml:space="preserve">  </v>
      </c>
      <c r="V44" s="24">
        <f>Saisie!AA44</f>
        <v>0</v>
      </c>
      <c r="W44" s="15" t="str">
        <f t="shared" si="8"/>
        <v xml:space="preserve">       </v>
      </c>
      <c r="X44" s="24" t="str">
        <f>IF(Saisie!Z44=0,"000",Saisie!Z44*100)</f>
        <v>000</v>
      </c>
      <c r="Y44" s="15" t="str">
        <f t="shared" si="9"/>
        <v xml:space="preserve">         </v>
      </c>
      <c r="Z44" s="24" t="str">
        <f>IF(Saisie!AB44=0,"000",Saisie!AB44*100)</f>
        <v>000</v>
      </c>
      <c r="AA44" s="24" t="str">
        <f>IF(Saisie!F44=0,"",Saisie!F44)</f>
        <v>26112017</v>
      </c>
      <c r="AB44" s="24" t="str">
        <f>IF(Saisie!G44=0,"",Saisie!G44)</f>
        <v>01012059</v>
      </c>
      <c r="AC44" s="8" t="str">
        <f t="shared" si="10"/>
        <v xml:space="preserve">                    </v>
      </c>
      <c r="AE44" s="1"/>
    </row>
    <row r="45" spans="1:32" x14ac:dyDescent="0.25">
      <c r="A45" s="3" t="s">
        <v>80</v>
      </c>
      <c r="B45" s="15" t="str">
        <f t="shared" si="0"/>
        <v xml:space="preserve">    </v>
      </c>
      <c r="C45" s="26" t="str">
        <f>Saisie!D45</f>
        <v>000000000039</v>
      </c>
      <c r="D45" s="24" t="str">
        <f>Saisie!B45</f>
        <v>NOM40</v>
      </c>
      <c r="E45" s="16" t="str">
        <f>VLOOKUP((25-LEN(D45)),'Data S'!AE$5:AF$10000,2,FALSE)</f>
        <v xml:space="preserve">                    </v>
      </c>
      <c r="F45" s="25" t="str">
        <f>Saisie!C45</f>
        <v>PRENOM40</v>
      </c>
      <c r="G45" s="15" t="str">
        <f>VLOOKUP((25-LEN(F45)),'Data S'!AE$5:AF$10000,2,FALSE)</f>
        <v xml:space="preserve">                 </v>
      </c>
      <c r="H45" s="3" t="str">
        <f>Saisie!E45</f>
        <v>01012038</v>
      </c>
      <c r="I45" s="15" t="str">
        <f t="shared" si="1"/>
        <v xml:space="preserve">  </v>
      </c>
      <c r="J45" s="24">
        <f>Saisie!L45</f>
        <v>0</v>
      </c>
      <c r="K45" s="15" t="str">
        <f t="shared" si="2"/>
        <v xml:space="preserve">       </v>
      </c>
      <c r="L45" s="24" t="str">
        <f>IF(Saisie!K45=0,"000",Saisie!K45*100)</f>
        <v>000</v>
      </c>
      <c r="M45" s="15" t="str">
        <f t="shared" si="3"/>
        <v xml:space="preserve">  </v>
      </c>
      <c r="N45" s="24">
        <f>Saisie!Q45</f>
        <v>0</v>
      </c>
      <c r="O45" s="15" t="str">
        <f t="shared" si="4"/>
        <v xml:space="preserve">       </v>
      </c>
      <c r="P45" s="24" t="str">
        <f>IF(Saisie!P45=0,"000",Saisie!P45*100)</f>
        <v>000</v>
      </c>
      <c r="Q45" s="15" t="str">
        <f t="shared" si="5"/>
        <v xml:space="preserve">  </v>
      </c>
      <c r="R45" s="24">
        <f>Saisie!V45</f>
        <v>0</v>
      </c>
      <c r="S45" s="15" t="str">
        <f t="shared" si="6"/>
        <v xml:space="preserve">       </v>
      </c>
      <c r="T45" s="24" t="str">
        <f>IF(Saisie!U45=0,"000",Saisie!U45*100)</f>
        <v>000</v>
      </c>
      <c r="U45" s="15" t="str">
        <f t="shared" si="7"/>
        <v xml:space="preserve">  </v>
      </c>
      <c r="V45" s="24">
        <f>Saisie!AA45</f>
        <v>0</v>
      </c>
      <c r="W45" s="15" t="str">
        <f t="shared" si="8"/>
        <v xml:space="preserve">       </v>
      </c>
      <c r="X45" s="24" t="str">
        <f>IF(Saisie!Z45=0,"000",Saisie!Z45*100)</f>
        <v>000</v>
      </c>
      <c r="Y45" s="15" t="str">
        <f t="shared" si="9"/>
        <v xml:space="preserve">         </v>
      </c>
      <c r="Z45" s="24" t="str">
        <f>IF(Saisie!AB45=0,"000",Saisie!AB45*100)</f>
        <v>000</v>
      </c>
      <c r="AA45" s="24" t="str">
        <f>IF(Saisie!F45=0,"",Saisie!F45)</f>
        <v>26112017</v>
      </c>
      <c r="AB45" s="24" t="str">
        <f>IF(Saisie!G45=0,"",Saisie!G45)</f>
        <v>01012060</v>
      </c>
      <c r="AC45" s="8" t="str">
        <f t="shared" si="10"/>
        <v xml:space="preserve">                    </v>
      </c>
    </row>
    <row r="46" spans="1:32" x14ac:dyDescent="0.25">
      <c r="A46" s="3" t="s">
        <v>81</v>
      </c>
      <c r="B46" s="15" t="str">
        <f t="shared" si="0"/>
        <v xml:space="preserve">    </v>
      </c>
      <c r="C46" s="26" t="str">
        <f>Saisie!D46</f>
        <v>000000000040</v>
      </c>
      <c r="D46" s="24" t="str">
        <f>Saisie!B46</f>
        <v>NOM41</v>
      </c>
      <c r="E46" s="16" t="str">
        <f>VLOOKUP((25-LEN(D46)),'Data S'!AE$5:AF$10000,2,FALSE)</f>
        <v xml:space="preserve">                    </v>
      </c>
      <c r="F46" s="25" t="str">
        <f>Saisie!C46</f>
        <v>PRENOM41</v>
      </c>
      <c r="G46" s="15" t="str">
        <f>VLOOKUP((25-LEN(F46)),'Data S'!AE$5:AF$10000,2,FALSE)</f>
        <v xml:space="preserve">                 </v>
      </c>
      <c r="H46" s="3" t="str">
        <f>Saisie!E46</f>
        <v>01012039</v>
      </c>
      <c r="I46" s="15" t="str">
        <f t="shared" si="1"/>
        <v xml:space="preserve">  </v>
      </c>
      <c r="J46" s="24">
        <f>Saisie!L46</f>
        <v>0</v>
      </c>
      <c r="K46" s="15" t="str">
        <f t="shared" si="2"/>
        <v xml:space="preserve">       </v>
      </c>
      <c r="L46" s="24" t="str">
        <f>IF(Saisie!K46=0,"000",Saisie!K46*100)</f>
        <v>000</v>
      </c>
      <c r="M46" s="15" t="str">
        <f t="shared" si="3"/>
        <v xml:space="preserve">  </v>
      </c>
      <c r="N46" s="24">
        <f>Saisie!Q46</f>
        <v>0</v>
      </c>
      <c r="O46" s="15" t="str">
        <f t="shared" si="4"/>
        <v xml:space="preserve">       </v>
      </c>
      <c r="P46" s="24" t="str">
        <f>IF(Saisie!P46=0,"000",Saisie!P46*100)</f>
        <v>000</v>
      </c>
      <c r="Q46" s="15" t="str">
        <f t="shared" si="5"/>
        <v xml:space="preserve">  </v>
      </c>
      <c r="R46" s="24">
        <f>Saisie!V46</f>
        <v>0</v>
      </c>
      <c r="S46" s="15" t="str">
        <f t="shared" si="6"/>
        <v xml:space="preserve">       </v>
      </c>
      <c r="T46" s="24" t="str">
        <f>IF(Saisie!U46=0,"000",Saisie!U46*100)</f>
        <v>000</v>
      </c>
      <c r="U46" s="15" t="str">
        <f t="shared" si="7"/>
        <v xml:space="preserve">  </v>
      </c>
      <c r="V46" s="24">
        <f>Saisie!AA46</f>
        <v>0</v>
      </c>
      <c r="W46" s="15" t="str">
        <f t="shared" si="8"/>
        <v xml:space="preserve">       </v>
      </c>
      <c r="X46" s="24" t="str">
        <f>IF(Saisie!Z46=0,"000",Saisie!Z46*100)</f>
        <v>000</v>
      </c>
      <c r="Y46" s="15" t="str">
        <f t="shared" si="9"/>
        <v xml:space="preserve">         </v>
      </c>
      <c r="Z46" s="24" t="str">
        <f>IF(Saisie!AB46=0,"000",Saisie!AB46*100)</f>
        <v>000</v>
      </c>
      <c r="AA46" s="24" t="str">
        <f>IF(Saisie!F46=0,"",Saisie!F46)</f>
        <v>26112017</v>
      </c>
      <c r="AB46" s="24" t="str">
        <f>IF(Saisie!G46=0,"",Saisie!G46)</f>
        <v>01012061</v>
      </c>
      <c r="AC46" s="8" t="str">
        <f t="shared" si="10"/>
        <v xml:space="preserve">                    </v>
      </c>
    </row>
    <row r="47" spans="1:32" x14ac:dyDescent="0.25">
      <c r="A47" s="3" t="s">
        <v>82</v>
      </c>
      <c r="B47" s="15" t="str">
        <f t="shared" si="0"/>
        <v xml:space="preserve">    </v>
      </c>
      <c r="C47" s="26" t="str">
        <f>Saisie!D47</f>
        <v>000000000041</v>
      </c>
      <c r="D47" s="24" t="str">
        <f>Saisie!B47</f>
        <v>NOM42</v>
      </c>
      <c r="E47" s="16" t="str">
        <f>VLOOKUP((25-LEN(D47)),'Data S'!AE$5:AF$10000,2,FALSE)</f>
        <v xml:space="preserve">                    </v>
      </c>
      <c r="F47" s="25" t="str">
        <f>Saisie!C47</f>
        <v>PRENOM42</v>
      </c>
      <c r="G47" s="15" t="str">
        <f>VLOOKUP((25-LEN(F47)),'Data S'!AE$5:AF$10000,2,FALSE)</f>
        <v xml:space="preserve">                 </v>
      </c>
      <c r="H47" s="3" t="str">
        <f>Saisie!E47</f>
        <v>01012040</v>
      </c>
      <c r="I47" s="15" t="str">
        <f t="shared" si="1"/>
        <v xml:space="preserve">  </v>
      </c>
      <c r="J47" s="24">
        <f>Saisie!L47</f>
        <v>0</v>
      </c>
      <c r="K47" s="15" t="str">
        <f t="shared" si="2"/>
        <v xml:space="preserve">       </v>
      </c>
      <c r="L47" s="24" t="str">
        <f>IF(Saisie!K47=0,"000",Saisie!K47*100)</f>
        <v>000</v>
      </c>
      <c r="M47" s="15" t="str">
        <f t="shared" si="3"/>
        <v xml:space="preserve">  </v>
      </c>
      <c r="N47" s="24">
        <f>Saisie!Q47</f>
        <v>0</v>
      </c>
      <c r="O47" s="15" t="str">
        <f t="shared" si="4"/>
        <v xml:space="preserve">       </v>
      </c>
      <c r="P47" s="24" t="str">
        <f>IF(Saisie!P47=0,"000",Saisie!P47*100)</f>
        <v>000</v>
      </c>
      <c r="Q47" s="15" t="str">
        <f t="shared" si="5"/>
        <v xml:space="preserve">  </v>
      </c>
      <c r="R47" s="24">
        <f>Saisie!V47</f>
        <v>0</v>
      </c>
      <c r="S47" s="15" t="str">
        <f t="shared" si="6"/>
        <v xml:space="preserve">       </v>
      </c>
      <c r="T47" s="24" t="str">
        <f>IF(Saisie!U47=0,"000",Saisie!U47*100)</f>
        <v>000</v>
      </c>
      <c r="U47" s="15" t="str">
        <f t="shared" si="7"/>
        <v xml:space="preserve">  </v>
      </c>
      <c r="V47" s="24">
        <f>Saisie!AA47</f>
        <v>0</v>
      </c>
      <c r="W47" s="15" t="str">
        <f t="shared" si="8"/>
        <v xml:space="preserve">       </v>
      </c>
      <c r="X47" s="24" t="str">
        <f>IF(Saisie!Z47=0,"000",Saisie!Z47*100)</f>
        <v>000</v>
      </c>
      <c r="Y47" s="15" t="str">
        <f t="shared" si="9"/>
        <v xml:space="preserve">         </v>
      </c>
      <c r="Z47" s="24" t="str">
        <f>IF(Saisie!AB47=0,"000",Saisie!AB47*100)</f>
        <v>000</v>
      </c>
      <c r="AA47" s="24" t="str">
        <f>IF(Saisie!F47=0,"",Saisie!F47)</f>
        <v>26112017</v>
      </c>
      <c r="AB47" s="24" t="str">
        <f>IF(Saisie!G47=0,"",Saisie!G47)</f>
        <v>01012062</v>
      </c>
      <c r="AC47" s="8" t="str">
        <f t="shared" si="10"/>
        <v xml:space="preserve">                    </v>
      </c>
    </row>
    <row r="48" spans="1:32" x14ac:dyDescent="0.25">
      <c r="A48" s="3" t="s">
        <v>83</v>
      </c>
      <c r="B48" s="15" t="str">
        <f t="shared" si="0"/>
        <v xml:space="preserve">    </v>
      </c>
      <c r="C48" s="26" t="str">
        <f>Saisie!D48</f>
        <v>000000000042</v>
      </c>
      <c r="D48" s="24" t="str">
        <f>Saisie!B48</f>
        <v>NOM43</v>
      </c>
      <c r="E48" s="16" t="str">
        <f>VLOOKUP((25-LEN(D48)),'Data S'!AE$5:AF$10000,2,FALSE)</f>
        <v xml:space="preserve">                    </v>
      </c>
      <c r="F48" s="25" t="str">
        <f>Saisie!C48</f>
        <v>PRENOM43</v>
      </c>
      <c r="G48" s="15" t="str">
        <f>VLOOKUP((25-LEN(F48)),'Data S'!AE$5:AF$10000,2,FALSE)</f>
        <v xml:space="preserve">                 </v>
      </c>
      <c r="H48" s="3" t="str">
        <f>Saisie!E48</f>
        <v>01012041</v>
      </c>
      <c r="I48" s="15" t="str">
        <f t="shared" si="1"/>
        <v xml:space="preserve">  </v>
      </c>
      <c r="J48" s="24">
        <f>Saisie!L48</f>
        <v>0</v>
      </c>
      <c r="K48" s="15" t="str">
        <f t="shared" si="2"/>
        <v xml:space="preserve">       </v>
      </c>
      <c r="L48" s="24" t="str">
        <f>IF(Saisie!K48=0,"000",Saisie!K48*100)</f>
        <v>000</v>
      </c>
      <c r="M48" s="15" t="str">
        <f t="shared" si="3"/>
        <v xml:space="preserve">  </v>
      </c>
      <c r="N48" s="24">
        <f>Saisie!Q48</f>
        <v>0</v>
      </c>
      <c r="O48" s="15" t="str">
        <f t="shared" si="4"/>
        <v xml:space="preserve">       </v>
      </c>
      <c r="P48" s="24" t="str">
        <f>IF(Saisie!P48=0,"000",Saisie!P48*100)</f>
        <v>000</v>
      </c>
      <c r="Q48" s="15" t="str">
        <f t="shared" si="5"/>
        <v xml:space="preserve">  </v>
      </c>
      <c r="R48" s="24">
        <f>Saisie!V48</f>
        <v>0</v>
      </c>
      <c r="S48" s="15" t="str">
        <f t="shared" si="6"/>
        <v xml:space="preserve">       </v>
      </c>
      <c r="T48" s="24" t="str">
        <f>IF(Saisie!U48=0,"000",Saisie!U48*100)</f>
        <v>000</v>
      </c>
      <c r="U48" s="15" t="str">
        <f t="shared" si="7"/>
        <v xml:space="preserve">  </v>
      </c>
      <c r="V48" s="24">
        <f>Saisie!AA48</f>
        <v>0</v>
      </c>
      <c r="W48" s="15" t="str">
        <f t="shared" si="8"/>
        <v xml:space="preserve">       </v>
      </c>
      <c r="X48" s="24" t="str">
        <f>IF(Saisie!Z48=0,"000",Saisie!Z48*100)</f>
        <v>000</v>
      </c>
      <c r="Y48" s="15" t="str">
        <f t="shared" si="9"/>
        <v xml:space="preserve">         </v>
      </c>
      <c r="Z48" s="24" t="str">
        <f>IF(Saisie!AB48=0,"000",Saisie!AB48*100)</f>
        <v>000</v>
      </c>
      <c r="AA48" s="24" t="str">
        <f>IF(Saisie!F48=0,"",Saisie!F48)</f>
        <v>26112017</v>
      </c>
      <c r="AB48" s="24" t="str">
        <f>IF(Saisie!G48=0,"",Saisie!G48)</f>
        <v>01012063</v>
      </c>
      <c r="AC48" s="8" t="str">
        <f t="shared" si="10"/>
        <v xml:space="preserve">                    </v>
      </c>
    </row>
    <row r="49" spans="1:29" x14ac:dyDescent="0.25">
      <c r="A49" s="3" t="s">
        <v>84</v>
      </c>
      <c r="B49" s="15" t="str">
        <f t="shared" si="0"/>
        <v xml:space="preserve">    </v>
      </c>
      <c r="C49" s="26" t="str">
        <f>Saisie!D49</f>
        <v>000000000043</v>
      </c>
      <c r="D49" s="24" t="str">
        <f>Saisie!B49</f>
        <v>NOM44</v>
      </c>
      <c r="E49" s="16" t="str">
        <f>VLOOKUP((25-LEN(D49)),'Data S'!AE$5:AF$10000,2,FALSE)</f>
        <v xml:space="preserve">                    </v>
      </c>
      <c r="F49" s="25" t="str">
        <f>Saisie!C49</f>
        <v>PRENOM44</v>
      </c>
      <c r="G49" s="15" t="str">
        <f>VLOOKUP((25-LEN(F49)),'Data S'!AE$5:AF$10000,2,FALSE)</f>
        <v xml:space="preserve">                 </v>
      </c>
      <c r="H49" s="3" t="str">
        <f>Saisie!E49</f>
        <v>01012042</v>
      </c>
      <c r="I49" s="15" t="str">
        <f t="shared" si="1"/>
        <v xml:space="preserve">  </v>
      </c>
      <c r="J49" s="24">
        <f>Saisie!L49</f>
        <v>0</v>
      </c>
      <c r="K49" s="15" t="str">
        <f t="shared" si="2"/>
        <v xml:space="preserve">       </v>
      </c>
      <c r="L49" s="24" t="str">
        <f>IF(Saisie!K49=0,"000",Saisie!K49*100)</f>
        <v>000</v>
      </c>
      <c r="M49" s="15" t="str">
        <f t="shared" si="3"/>
        <v xml:space="preserve">  </v>
      </c>
      <c r="N49" s="24">
        <f>Saisie!Q49</f>
        <v>0</v>
      </c>
      <c r="O49" s="15" t="str">
        <f t="shared" si="4"/>
        <v xml:space="preserve">       </v>
      </c>
      <c r="P49" s="24" t="str">
        <f>IF(Saisie!P49=0,"000",Saisie!P49*100)</f>
        <v>000</v>
      </c>
      <c r="Q49" s="15" t="str">
        <f t="shared" si="5"/>
        <v xml:space="preserve">  </v>
      </c>
      <c r="R49" s="24">
        <f>Saisie!V49</f>
        <v>0</v>
      </c>
      <c r="S49" s="15" t="str">
        <f t="shared" si="6"/>
        <v xml:space="preserve">       </v>
      </c>
      <c r="T49" s="24" t="str">
        <f>IF(Saisie!U49=0,"000",Saisie!U49*100)</f>
        <v>000</v>
      </c>
      <c r="U49" s="15" t="str">
        <f t="shared" si="7"/>
        <v xml:space="preserve">  </v>
      </c>
      <c r="V49" s="24">
        <f>Saisie!AA49</f>
        <v>0</v>
      </c>
      <c r="W49" s="15" t="str">
        <f t="shared" si="8"/>
        <v xml:space="preserve">       </v>
      </c>
      <c r="X49" s="24" t="str">
        <f>IF(Saisie!Z49=0,"000",Saisie!Z49*100)</f>
        <v>000</v>
      </c>
      <c r="Y49" s="15" t="str">
        <f t="shared" si="9"/>
        <v xml:space="preserve">         </v>
      </c>
      <c r="Z49" s="24" t="str">
        <f>IF(Saisie!AB49=0,"000",Saisie!AB49*100)</f>
        <v>000</v>
      </c>
      <c r="AA49" s="24" t="str">
        <f>IF(Saisie!F49=0,"",Saisie!F49)</f>
        <v>26112017</v>
      </c>
      <c r="AB49" s="24" t="str">
        <f>IF(Saisie!G49=0,"",Saisie!G49)</f>
        <v>01012064</v>
      </c>
      <c r="AC49" s="8" t="str">
        <f t="shared" si="10"/>
        <v xml:space="preserve">                    </v>
      </c>
    </row>
    <row r="50" spans="1:29" x14ac:dyDescent="0.25">
      <c r="A50" s="3" t="s">
        <v>85</v>
      </c>
      <c r="B50" s="15" t="str">
        <f t="shared" si="0"/>
        <v xml:space="preserve">    </v>
      </c>
      <c r="C50" s="26" t="str">
        <f>Saisie!D50</f>
        <v>000000000044</v>
      </c>
      <c r="D50" s="24" t="str">
        <f>Saisie!B50</f>
        <v>NOM45</v>
      </c>
      <c r="E50" s="16" t="str">
        <f>VLOOKUP((25-LEN(D50)),'Data S'!AE$5:AF$10000,2,FALSE)</f>
        <v xml:space="preserve">                    </v>
      </c>
      <c r="F50" s="25" t="str">
        <f>Saisie!C50</f>
        <v>PRENOM45</v>
      </c>
      <c r="G50" s="15" t="str">
        <f>VLOOKUP((25-LEN(F50)),'Data S'!AE$5:AF$10000,2,FALSE)</f>
        <v xml:space="preserve">                 </v>
      </c>
      <c r="H50" s="3" t="str">
        <f>Saisie!E50</f>
        <v>01012043</v>
      </c>
      <c r="I50" s="15" t="str">
        <f t="shared" si="1"/>
        <v xml:space="preserve">  </v>
      </c>
      <c r="J50" s="24">
        <f>Saisie!L50</f>
        <v>0</v>
      </c>
      <c r="K50" s="15" t="str">
        <f t="shared" si="2"/>
        <v xml:space="preserve">       </v>
      </c>
      <c r="L50" s="24" t="str">
        <f>IF(Saisie!K50=0,"000",Saisie!K50*100)</f>
        <v>000</v>
      </c>
      <c r="M50" s="15" t="str">
        <f t="shared" si="3"/>
        <v xml:space="preserve">  </v>
      </c>
      <c r="N50" s="24">
        <f>Saisie!Q50</f>
        <v>0</v>
      </c>
      <c r="O50" s="15" t="str">
        <f t="shared" si="4"/>
        <v xml:space="preserve">       </v>
      </c>
      <c r="P50" s="24" t="str">
        <f>IF(Saisie!P50=0,"000",Saisie!P50*100)</f>
        <v>000</v>
      </c>
      <c r="Q50" s="15" t="str">
        <f t="shared" si="5"/>
        <v xml:space="preserve">  </v>
      </c>
      <c r="R50" s="24">
        <f>Saisie!V50</f>
        <v>0</v>
      </c>
      <c r="S50" s="15" t="str">
        <f t="shared" si="6"/>
        <v xml:space="preserve">       </v>
      </c>
      <c r="T50" s="24" t="str">
        <f>IF(Saisie!U50=0,"000",Saisie!U50*100)</f>
        <v>000</v>
      </c>
      <c r="U50" s="15" t="str">
        <f t="shared" si="7"/>
        <v xml:space="preserve">  </v>
      </c>
      <c r="V50" s="24">
        <f>Saisie!AA50</f>
        <v>0</v>
      </c>
      <c r="W50" s="15" t="str">
        <f t="shared" si="8"/>
        <v xml:space="preserve">       </v>
      </c>
      <c r="X50" s="24" t="str">
        <f>IF(Saisie!Z50=0,"000",Saisie!Z50*100)</f>
        <v>000</v>
      </c>
      <c r="Y50" s="15" t="str">
        <f t="shared" si="9"/>
        <v xml:space="preserve">         </v>
      </c>
      <c r="Z50" s="24" t="str">
        <f>IF(Saisie!AB50=0,"000",Saisie!AB50*100)</f>
        <v>000</v>
      </c>
      <c r="AA50" s="24" t="str">
        <f>IF(Saisie!F50=0,"",Saisie!F50)</f>
        <v>26112017</v>
      </c>
      <c r="AB50" s="24" t="str">
        <f>IF(Saisie!G50=0,"",Saisie!G50)</f>
        <v>01012065</v>
      </c>
      <c r="AC50" s="8" t="str">
        <f t="shared" si="10"/>
        <v xml:space="preserve">                    </v>
      </c>
    </row>
    <row r="51" spans="1:29" x14ac:dyDescent="0.25">
      <c r="A51" s="3" t="s">
        <v>86</v>
      </c>
      <c r="B51" s="15" t="str">
        <f t="shared" si="0"/>
        <v xml:space="preserve">    </v>
      </c>
      <c r="C51" s="26" t="str">
        <f>Saisie!D51</f>
        <v>000000000045</v>
      </c>
      <c r="D51" s="24" t="str">
        <f>Saisie!B51</f>
        <v>NOM46</v>
      </c>
      <c r="E51" s="16" t="str">
        <f>VLOOKUP((25-LEN(D51)),'Data S'!AE$5:AF$10000,2,FALSE)</f>
        <v xml:space="preserve">                    </v>
      </c>
      <c r="F51" s="25" t="str">
        <f>Saisie!C51</f>
        <v>PRENOM46</v>
      </c>
      <c r="G51" s="15" t="str">
        <f>VLOOKUP((25-LEN(F51)),'Data S'!AE$5:AF$10000,2,FALSE)</f>
        <v xml:space="preserve">                 </v>
      </c>
      <c r="H51" s="3" t="str">
        <f>Saisie!E51</f>
        <v>01012044</v>
      </c>
      <c r="I51" s="15" t="str">
        <f t="shared" si="1"/>
        <v xml:space="preserve">  </v>
      </c>
      <c r="J51" s="24">
        <f>Saisie!L51</f>
        <v>0</v>
      </c>
      <c r="K51" s="15" t="str">
        <f t="shared" si="2"/>
        <v xml:space="preserve">       </v>
      </c>
      <c r="L51" s="24" t="str">
        <f>IF(Saisie!K51=0,"000",Saisie!K51*100)</f>
        <v>000</v>
      </c>
      <c r="M51" s="15" t="str">
        <f t="shared" si="3"/>
        <v xml:space="preserve">  </v>
      </c>
      <c r="N51" s="24">
        <f>Saisie!Q51</f>
        <v>0</v>
      </c>
      <c r="O51" s="15" t="str">
        <f t="shared" si="4"/>
        <v xml:space="preserve">       </v>
      </c>
      <c r="P51" s="24" t="str">
        <f>IF(Saisie!P51=0,"000",Saisie!P51*100)</f>
        <v>000</v>
      </c>
      <c r="Q51" s="15" t="str">
        <f t="shared" si="5"/>
        <v xml:space="preserve">  </v>
      </c>
      <c r="R51" s="24">
        <f>Saisie!V51</f>
        <v>0</v>
      </c>
      <c r="S51" s="15" t="str">
        <f t="shared" si="6"/>
        <v xml:space="preserve">       </v>
      </c>
      <c r="T51" s="24" t="str">
        <f>IF(Saisie!U51=0,"000",Saisie!U51*100)</f>
        <v>000</v>
      </c>
      <c r="U51" s="15" t="str">
        <f t="shared" si="7"/>
        <v xml:space="preserve">  </v>
      </c>
      <c r="V51" s="24">
        <f>Saisie!AA51</f>
        <v>0</v>
      </c>
      <c r="W51" s="15" t="str">
        <f t="shared" si="8"/>
        <v xml:space="preserve">       </v>
      </c>
      <c r="X51" s="24" t="str">
        <f>IF(Saisie!Z51=0,"000",Saisie!Z51*100)</f>
        <v>000</v>
      </c>
      <c r="Y51" s="15" t="str">
        <f t="shared" si="9"/>
        <v xml:space="preserve">         </v>
      </c>
      <c r="Z51" s="24" t="str">
        <f>IF(Saisie!AB51=0,"000",Saisie!AB51*100)</f>
        <v>000</v>
      </c>
      <c r="AA51" s="24" t="str">
        <f>IF(Saisie!F51=0,"",Saisie!F51)</f>
        <v>26112017</v>
      </c>
      <c r="AB51" s="24" t="str">
        <f>IF(Saisie!G51=0,"",Saisie!G51)</f>
        <v>01012066</v>
      </c>
      <c r="AC51" s="8" t="str">
        <f t="shared" si="10"/>
        <v xml:space="preserve">                    </v>
      </c>
    </row>
    <row r="52" spans="1:29" x14ac:dyDescent="0.25">
      <c r="A52" s="3" t="s">
        <v>87</v>
      </c>
      <c r="B52" s="15" t="str">
        <f t="shared" si="0"/>
        <v xml:space="preserve">    </v>
      </c>
      <c r="C52" s="26" t="str">
        <f>Saisie!D52</f>
        <v>000000000046</v>
      </c>
      <c r="D52" s="24" t="str">
        <f>Saisie!B52</f>
        <v>NOM47</v>
      </c>
      <c r="E52" s="16" t="str">
        <f>VLOOKUP((25-LEN(D52)),'Data S'!AE$5:AF$10000,2,FALSE)</f>
        <v xml:space="preserve">                    </v>
      </c>
      <c r="F52" s="25" t="str">
        <f>Saisie!C52</f>
        <v>PRENOM47</v>
      </c>
      <c r="G52" s="15" t="str">
        <f>VLOOKUP((25-LEN(F52)),'Data S'!AE$5:AF$10000,2,FALSE)</f>
        <v xml:space="preserve">                 </v>
      </c>
      <c r="H52" s="3" t="str">
        <f>Saisie!E52</f>
        <v>01012045</v>
      </c>
      <c r="I52" s="15" t="str">
        <f t="shared" si="1"/>
        <v xml:space="preserve">  </v>
      </c>
      <c r="J52" s="24">
        <f>Saisie!L52</f>
        <v>0</v>
      </c>
      <c r="K52" s="15" t="str">
        <f t="shared" si="2"/>
        <v xml:space="preserve">       </v>
      </c>
      <c r="L52" s="24" t="str">
        <f>IF(Saisie!K52=0,"000",Saisie!K52*100)</f>
        <v>000</v>
      </c>
      <c r="M52" s="15" t="str">
        <f t="shared" si="3"/>
        <v xml:space="preserve">  </v>
      </c>
      <c r="N52" s="24">
        <f>Saisie!Q52</f>
        <v>0</v>
      </c>
      <c r="O52" s="15" t="str">
        <f t="shared" si="4"/>
        <v xml:space="preserve">       </v>
      </c>
      <c r="P52" s="24" t="str">
        <f>IF(Saisie!P52=0,"000",Saisie!P52*100)</f>
        <v>000</v>
      </c>
      <c r="Q52" s="15" t="str">
        <f t="shared" si="5"/>
        <v xml:space="preserve">  </v>
      </c>
      <c r="R52" s="24">
        <f>Saisie!V52</f>
        <v>0</v>
      </c>
      <c r="S52" s="15" t="str">
        <f t="shared" si="6"/>
        <v xml:space="preserve">       </v>
      </c>
      <c r="T52" s="24" t="str">
        <f>IF(Saisie!U52=0,"000",Saisie!U52*100)</f>
        <v>000</v>
      </c>
      <c r="U52" s="15" t="str">
        <f t="shared" si="7"/>
        <v xml:space="preserve">  </v>
      </c>
      <c r="V52" s="24">
        <f>Saisie!AA52</f>
        <v>0</v>
      </c>
      <c r="W52" s="15" t="str">
        <f t="shared" si="8"/>
        <v xml:space="preserve">       </v>
      </c>
      <c r="X52" s="24" t="str">
        <f>IF(Saisie!Z52=0,"000",Saisie!Z52*100)</f>
        <v>000</v>
      </c>
      <c r="Y52" s="15" t="str">
        <f t="shared" si="9"/>
        <v xml:space="preserve">         </v>
      </c>
      <c r="Z52" s="24" t="str">
        <f>IF(Saisie!AB52=0,"000",Saisie!AB52*100)</f>
        <v>000</v>
      </c>
      <c r="AA52" s="24" t="str">
        <f>IF(Saisie!F52=0,"",Saisie!F52)</f>
        <v>26112017</v>
      </c>
      <c r="AB52" s="24" t="str">
        <f>IF(Saisie!G52=0,"",Saisie!G52)</f>
        <v>01012067</v>
      </c>
      <c r="AC52" s="8" t="str">
        <f t="shared" si="10"/>
        <v xml:space="preserve">                    </v>
      </c>
    </row>
    <row r="53" spans="1:29" x14ac:dyDescent="0.25">
      <c r="A53" s="3" t="s">
        <v>88</v>
      </c>
      <c r="B53" s="15" t="str">
        <f t="shared" si="0"/>
        <v xml:space="preserve">    </v>
      </c>
      <c r="C53" s="26" t="str">
        <f>Saisie!D53</f>
        <v>000000000047</v>
      </c>
      <c r="D53" s="24" t="str">
        <f>Saisie!B53</f>
        <v>NOM48</v>
      </c>
      <c r="E53" s="16" t="str">
        <f>VLOOKUP((25-LEN(D53)),'Data S'!AE$5:AF$10000,2,FALSE)</f>
        <v xml:space="preserve">                    </v>
      </c>
      <c r="F53" s="25" t="str">
        <f>Saisie!C53</f>
        <v>PRENOM48</v>
      </c>
      <c r="G53" s="15" t="str">
        <f>VLOOKUP((25-LEN(F53)),'Data S'!AE$5:AF$10000,2,FALSE)</f>
        <v xml:space="preserve">                 </v>
      </c>
      <c r="H53" s="3" t="str">
        <f>Saisie!E53</f>
        <v>01012046</v>
      </c>
      <c r="I53" s="15" t="str">
        <f t="shared" si="1"/>
        <v xml:space="preserve">  </v>
      </c>
      <c r="J53" s="24">
        <f>Saisie!L53</f>
        <v>0</v>
      </c>
      <c r="K53" s="15" t="str">
        <f t="shared" si="2"/>
        <v xml:space="preserve">       </v>
      </c>
      <c r="L53" s="24" t="str">
        <f>IF(Saisie!K53=0,"000",Saisie!K53*100)</f>
        <v>000</v>
      </c>
      <c r="M53" s="15" t="str">
        <f t="shared" si="3"/>
        <v xml:space="preserve">  </v>
      </c>
      <c r="N53" s="24">
        <f>Saisie!Q53</f>
        <v>0</v>
      </c>
      <c r="O53" s="15" t="str">
        <f t="shared" si="4"/>
        <v xml:space="preserve">       </v>
      </c>
      <c r="P53" s="24" t="str">
        <f>IF(Saisie!P53=0,"000",Saisie!P53*100)</f>
        <v>000</v>
      </c>
      <c r="Q53" s="15" t="str">
        <f t="shared" si="5"/>
        <v xml:space="preserve">  </v>
      </c>
      <c r="R53" s="24">
        <f>Saisie!V53</f>
        <v>0</v>
      </c>
      <c r="S53" s="15" t="str">
        <f t="shared" si="6"/>
        <v xml:space="preserve">       </v>
      </c>
      <c r="T53" s="24" t="str">
        <f>IF(Saisie!U53=0,"000",Saisie!U53*100)</f>
        <v>000</v>
      </c>
      <c r="U53" s="15" t="str">
        <f t="shared" si="7"/>
        <v xml:space="preserve">  </v>
      </c>
      <c r="V53" s="24">
        <f>Saisie!AA53</f>
        <v>0</v>
      </c>
      <c r="W53" s="15" t="str">
        <f t="shared" si="8"/>
        <v xml:space="preserve">       </v>
      </c>
      <c r="X53" s="24" t="str">
        <f>IF(Saisie!Z53=0,"000",Saisie!Z53*100)</f>
        <v>000</v>
      </c>
      <c r="Y53" s="15" t="str">
        <f t="shared" si="9"/>
        <v xml:space="preserve">         </v>
      </c>
      <c r="Z53" s="24" t="str">
        <f>IF(Saisie!AB53=0,"000",Saisie!AB53*100)</f>
        <v>000</v>
      </c>
      <c r="AA53" s="24" t="str">
        <f>IF(Saisie!F53=0,"",Saisie!F53)</f>
        <v>26112017</v>
      </c>
      <c r="AB53" s="24" t="str">
        <f>IF(Saisie!G53=0,"",Saisie!G53)</f>
        <v>01012068</v>
      </c>
      <c r="AC53" s="8" t="str">
        <f t="shared" si="10"/>
        <v xml:space="preserve">                    </v>
      </c>
    </row>
    <row r="54" spans="1:29" x14ac:dyDescent="0.25">
      <c r="A54" s="3" t="s">
        <v>89</v>
      </c>
      <c r="B54" s="15" t="str">
        <f t="shared" si="0"/>
        <v xml:space="preserve">    </v>
      </c>
      <c r="C54" s="26" t="str">
        <f>Saisie!D54</f>
        <v>000000000048</v>
      </c>
      <c r="D54" s="24" t="str">
        <f>Saisie!B54</f>
        <v>NOM49</v>
      </c>
      <c r="E54" s="16" t="str">
        <f>VLOOKUP((25-LEN(D54)),'Data S'!AE$5:AF$10000,2,FALSE)</f>
        <v xml:space="preserve">                    </v>
      </c>
      <c r="F54" s="25" t="str">
        <f>Saisie!C54</f>
        <v>PRENOM49</v>
      </c>
      <c r="G54" s="15" t="str">
        <f>VLOOKUP((25-LEN(F54)),'Data S'!AE$5:AF$10000,2,FALSE)</f>
        <v xml:space="preserve">                 </v>
      </c>
      <c r="H54" s="3" t="str">
        <f>Saisie!E54</f>
        <v>01012047</v>
      </c>
      <c r="I54" s="15" t="str">
        <f t="shared" si="1"/>
        <v xml:space="preserve">  </v>
      </c>
      <c r="J54" s="24">
        <f>Saisie!L54</f>
        <v>0</v>
      </c>
      <c r="K54" s="15" t="str">
        <f t="shared" si="2"/>
        <v xml:space="preserve">       </v>
      </c>
      <c r="L54" s="24" t="str">
        <f>IF(Saisie!K54=0,"000",Saisie!K54*100)</f>
        <v>000</v>
      </c>
      <c r="M54" s="15" t="str">
        <f t="shared" si="3"/>
        <v xml:space="preserve">  </v>
      </c>
      <c r="N54" s="24">
        <f>Saisie!Q54</f>
        <v>0</v>
      </c>
      <c r="O54" s="15" t="str">
        <f t="shared" si="4"/>
        <v xml:space="preserve">       </v>
      </c>
      <c r="P54" s="24" t="str">
        <f>IF(Saisie!P54=0,"000",Saisie!P54*100)</f>
        <v>000</v>
      </c>
      <c r="Q54" s="15" t="str">
        <f t="shared" si="5"/>
        <v xml:space="preserve">  </v>
      </c>
      <c r="R54" s="24">
        <f>Saisie!V54</f>
        <v>0</v>
      </c>
      <c r="S54" s="15" t="str">
        <f t="shared" si="6"/>
        <v xml:space="preserve">       </v>
      </c>
      <c r="T54" s="24" t="str">
        <f>IF(Saisie!U54=0,"000",Saisie!U54*100)</f>
        <v>000</v>
      </c>
      <c r="U54" s="15" t="str">
        <f t="shared" si="7"/>
        <v xml:space="preserve">  </v>
      </c>
      <c r="V54" s="24">
        <f>Saisie!AA54</f>
        <v>0</v>
      </c>
      <c r="W54" s="15" t="str">
        <f t="shared" si="8"/>
        <v xml:space="preserve">       </v>
      </c>
      <c r="X54" s="24" t="str">
        <f>IF(Saisie!Z54=0,"000",Saisie!Z54*100)</f>
        <v>000</v>
      </c>
      <c r="Y54" s="15" t="str">
        <f t="shared" si="9"/>
        <v xml:space="preserve">         </v>
      </c>
      <c r="Z54" s="24" t="str">
        <f>IF(Saisie!AB54=0,"000",Saisie!AB54*100)</f>
        <v>000</v>
      </c>
      <c r="AA54" s="24" t="str">
        <f>IF(Saisie!F54=0,"",Saisie!F54)</f>
        <v>26112017</v>
      </c>
      <c r="AB54" s="24" t="str">
        <f>IF(Saisie!G54=0,"",Saisie!G54)</f>
        <v>01012069</v>
      </c>
      <c r="AC54" s="8" t="str">
        <f t="shared" si="10"/>
        <v xml:space="preserve">                    </v>
      </c>
    </row>
    <row r="55" spans="1:29" x14ac:dyDescent="0.25">
      <c r="A55" s="3" t="s">
        <v>90</v>
      </c>
      <c r="B55" s="15" t="str">
        <f t="shared" si="0"/>
        <v xml:space="preserve">    </v>
      </c>
      <c r="C55" s="26" t="str">
        <f>Saisie!D55</f>
        <v>000000000049</v>
      </c>
      <c r="D55" s="24" t="str">
        <f>Saisie!B55</f>
        <v>NOM50</v>
      </c>
      <c r="E55" s="16" t="str">
        <f>VLOOKUP((25-LEN(D55)),'Data S'!AE$5:AF$10000,2,FALSE)</f>
        <v xml:space="preserve">                    </v>
      </c>
      <c r="F55" s="25" t="str">
        <f>Saisie!C55</f>
        <v>PRENOM50</v>
      </c>
      <c r="G55" s="15" t="str">
        <f>VLOOKUP((25-LEN(F55)),'Data S'!AE$5:AF$10000,2,FALSE)</f>
        <v xml:space="preserve">                 </v>
      </c>
      <c r="H55" s="3" t="str">
        <f>Saisie!E55</f>
        <v>01012048</v>
      </c>
      <c r="I55" s="15" t="str">
        <f t="shared" si="1"/>
        <v xml:space="preserve">  </v>
      </c>
      <c r="J55" s="24">
        <f>Saisie!L55</f>
        <v>0</v>
      </c>
      <c r="K55" s="15" t="str">
        <f t="shared" si="2"/>
        <v xml:space="preserve">       </v>
      </c>
      <c r="L55" s="24" t="str">
        <f>IF(Saisie!K55=0,"000",Saisie!K55*100)</f>
        <v>000</v>
      </c>
      <c r="M55" s="15" t="str">
        <f t="shared" si="3"/>
        <v xml:space="preserve">  </v>
      </c>
      <c r="N55" s="24">
        <f>Saisie!Q55</f>
        <v>0</v>
      </c>
      <c r="O55" s="15" t="str">
        <f t="shared" si="4"/>
        <v xml:space="preserve">       </v>
      </c>
      <c r="P55" s="24" t="str">
        <f>IF(Saisie!P55=0,"000",Saisie!P55*100)</f>
        <v>000</v>
      </c>
      <c r="Q55" s="15" t="str">
        <f t="shared" si="5"/>
        <v xml:space="preserve">  </v>
      </c>
      <c r="R55" s="24">
        <f>Saisie!V55</f>
        <v>0</v>
      </c>
      <c r="S55" s="15" t="str">
        <f t="shared" si="6"/>
        <v xml:space="preserve">       </v>
      </c>
      <c r="T55" s="24" t="str">
        <f>IF(Saisie!U55=0,"000",Saisie!U55*100)</f>
        <v>000</v>
      </c>
      <c r="U55" s="15" t="str">
        <f t="shared" si="7"/>
        <v xml:space="preserve">  </v>
      </c>
      <c r="V55" s="24">
        <f>Saisie!AA55</f>
        <v>0</v>
      </c>
      <c r="W55" s="15" t="str">
        <f t="shared" si="8"/>
        <v xml:space="preserve">       </v>
      </c>
      <c r="X55" s="24" t="str">
        <f>IF(Saisie!Z55=0,"000",Saisie!Z55*100)</f>
        <v>000</v>
      </c>
      <c r="Y55" s="15" t="str">
        <f t="shared" si="9"/>
        <v xml:space="preserve">         </v>
      </c>
      <c r="Z55" s="24" t="str">
        <f>IF(Saisie!AB55=0,"000",Saisie!AB55*100)</f>
        <v>000</v>
      </c>
      <c r="AA55" s="24" t="str">
        <f>IF(Saisie!F55=0,"",Saisie!F55)</f>
        <v>26112017</v>
      </c>
      <c r="AB55" s="24" t="str">
        <f>IF(Saisie!G55=0,"",Saisie!G55)</f>
        <v>01012070</v>
      </c>
      <c r="AC55" s="8" t="str">
        <f t="shared" si="10"/>
        <v xml:space="preserve">                    </v>
      </c>
    </row>
    <row r="56" spans="1:29" x14ac:dyDescent="0.25">
      <c r="A56" s="3" t="s">
        <v>91</v>
      </c>
      <c r="B56" s="15" t="str">
        <f t="shared" si="0"/>
        <v xml:space="preserve">    </v>
      </c>
      <c r="C56" s="26" t="str">
        <f>Saisie!D56</f>
        <v>000000000050</v>
      </c>
      <c r="D56" s="24" t="str">
        <f>Saisie!B56</f>
        <v>NOM51</v>
      </c>
      <c r="E56" s="16" t="str">
        <f>VLOOKUP((25-LEN(D56)),'Data S'!AE$5:AF$10000,2,FALSE)</f>
        <v xml:space="preserve">                    </v>
      </c>
      <c r="F56" s="25" t="str">
        <f>Saisie!C56</f>
        <v>PRENOM51</v>
      </c>
      <c r="G56" s="15" t="str">
        <f>VLOOKUP((25-LEN(F56)),'Data S'!AE$5:AF$10000,2,FALSE)</f>
        <v xml:space="preserve">                 </v>
      </c>
      <c r="H56" s="3" t="str">
        <f>Saisie!E56</f>
        <v>01012049</v>
      </c>
      <c r="I56" s="15" t="str">
        <f t="shared" si="1"/>
        <v xml:space="preserve">  </v>
      </c>
      <c r="J56" s="24">
        <f>Saisie!L56</f>
        <v>0</v>
      </c>
      <c r="K56" s="15" t="str">
        <f t="shared" si="2"/>
        <v xml:space="preserve">       </v>
      </c>
      <c r="L56" s="24" t="str">
        <f>IF(Saisie!K56=0,"000",Saisie!K56*100)</f>
        <v>000</v>
      </c>
      <c r="M56" s="15" t="str">
        <f t="shared" si="3"/>
        <v xml:space="preserve">  </v>
      </c>
      <c r="N56" s="24">
        <f>Saisie!Q56</f>
        <v>0</v>
      </c>
      <c r="O56" s="15" t="str">
        <f t="shared" si="4"/>
        <v xml:space="preserve">       </v>
      </c>
      <c r="P56" s="24" t="str">
        <f>IF(Saisie!P56=0,"000",Saisie!P56*100)</f>
        <v>000</v>
      </c>
      <c r="Q56" s="15" t="str">
        <f t="shared" si="5"/>
        <v xml:space="preserve">  </v>
      </c>
      <c r="R56" s="24">
        <f>Saisie!V56</f>
        <v>0</v>
      </c>
      <c r="S56" s="15" t="str">
        <f t="shared" si="6"/>
        <v xml:space="preserve">       </v>
      </c>
      <c r="T56" s="24" t="str">
        <f>IF(Saisie!U56=0,"000",Saisie!U56*100)</f>
        <v>000</v>
      </c>
      <c r="U56" s="15" t="str">
        <f t="shared" si="7"/>
        <v xml:space="preserve">  </v>
      </c>
      <c r="V56" s="24">
        <f>Saisie!AA56</f>
        <v>0</v>
      </c>
      <c r="W56" s="15" t="str">
        <f t="shared" si="8"/>
        <v xml:space="preserve">       </v>
      </c>
      <c r="X56" s="24" t="str">
        <f>IF(Saisie!Z56=0,"000",Saisie!Z56*100)</f>
        <v>000</v>
      </c>
      <c r="Y56" s="15" t="str">
        <f t="shared" si="9"/>
        <v xml:space="preserve">         </v>
      </c>
      <c r="Z56" s="24" t="str">
        <f>IF(Saisie!AB56=0,"000",Saisie!AB56*100)</f>
        <v>000</v>
      </c>
      <c r="AA56" s="24" t="str">
        <f>IF(Saisie!F56=0,"",Saisie!F56)</f>
        <v>26112017</v>
      </c>
      <c r="AB56" s="24" t="str">
        <f>IF(Saisie!G56=0,"",Saisie!G56)</f>
        <v>01012071</v>
      </c>
      <c r="AC56" s="8" t="str">
        <f t="shared" si="10"/>
        <v xml:space="preserve">                    </v>
      </c>
    </row>
    <row r="57" spans="1:29" x14ac:dyDescent="0.25">
      <c r="A57" s="3" t="s">
        <v>92</v>
      </c>
      <c r="B57" s="15" t="str">
        <f t="shared" si="0"/>
        <v xml:space="preserve">    </v>
      </c>
      <c r="C57" s="26" t="str">
        <f>Saisie!D57</f>
        <v>000000000051</v>
      </c>
      <c r="D57" s="24" t="str">
        <f>Saisie!B57</f>
        <v>NOM52</v>
      </c>
      <c r="E57" s="16" t="str">
        <f>VLOOKUP((25-LEN(D57)),'Data S'!AE$5:AF$10000,2,FALSE)</f>
        <v xml:space="preserve">                    </v>
      </c>
      <c r="F57" s="25" t="str">
        <f>Saisie!C57</f>
        <v>PRENOM52</v>
      </c>
      <c r="G57" s="15" t="str">
        <f>VLOOKUP((25-LEN(F57)),'Data S'!AE$5:AF$10000,2,FALSE)</f>
        <v xml:space="preserve">                 </v>
      </c>
      <c r="H57" s="3" t="str">
        <f>Saisie!E57</f>
        <v>01012050</v>
      </c>
      <c r="I57" s="15" t="str">
        <f t="shared" si="1"/>
        <v xml:space="preserve">  </v>
      </c>
      <c r="J57" s="24">
        <f>Saisie!L57</f>
        <v>0</v>
      </c>
      <c r="K57" s="15" t="str">
        <f t="shared" si="2"/>
        <v xml:space="preserve">       </v>
      </c>
      <c r="L57" s="24" t="str">
        <f>IF(Saisie!K57=0,"000",Saisie!K57*100)</f>
        <v>000</v>
      </c>
      <c r="M57" s="15" t="str">
        <f t="shared" si="3"/>
        <v xml:space="preserve">  </v>
      </c>
      <c r="N57" s="24">
        <f>Saisie!Q57</f>
        <v>0</v>
      </c>
      <c r="O57" s="15" t="str">
        <f t="shared" si="4"/>
        <v xml:space="preserve">       </v>
      </c>
      <c r="P57" s="24" t="str">
        <f>IF(Saisie!P57=0,"000",Saisie!P57*100)</f>
        <v>000</v>
      </c>
      <c r="Q57" s="15" t="str">
        <f t="shared" si="5"/>
        <v xml:space="preserve">  </v>
      </c>
      <c r="R57" s="24">
        <f>Saisie!V57</f>
        <v>0</v>
      </c>
      <c r="S57" s="15" t="str">
        <f t="shared" si="6"/>
        <v xml:space="preserve">       </v>
      </c>
      <c r="T57" s="24" t="str">
        <f>IF(Saisie!U57=0,"000",Saisie!U57*100)</f>
        <v>000</v>
      </c>
      <c r="U57" s="15" t="str">
        <f t="shared" si="7"/>
        <v xml:space="preserve">  </v>
      </c>
      <c r="V57" s="24">
        <f>Saisie!AA57</f>
        <v>0</v>
      </c>
      <c r="W57" s="15" t="str">
        <f t="shared" si="8"/>
        <v xml:space="preserve">       </v>
      </c>
      <c r="X57" s="24" t="str">
        <f>IF(Saisie!Z57=0,"000",Saisie!Z57*100)</f>
        <v>000</v>
      </c>
      <c r="Y57" s="15" t="str">
        <f t="shared" si="9"/>
        <v xml:space="preserve">         </v>
      </c>
      <c r="Z57" s="24" t="str">
        <f>IF(Saisie!AB57=0,"000",Saisie!AB57*100)</f>
        <v>000</v>
      </c>
      <c r="AA57" s="24" t="str">
        <f>IF(Saisie!F57=0,"",Saisie!F57)</f>
        <v>26112017</v>
      </c>
      <c r="AB57" s="24" t="str">
        <f>IF(Saisie!G57=0,"",Saisie!G57)</f>
        <v>01012072</v>
      </c>
      <c r="AC57" s="8" t="str">
        <f t="shared" si="10"/>
        <v xml:space="preserve">                    </v>
      </c>
    </row>
    <row r="58" spans="1:29" x14ac:dyDescent="0.25">
      <c r="A58" s="3" t="s">
        <v>93</v>
      </c>
      <c r="B58" s="15" t="str">
        <f t="shared" si="0"/>
        <v xml:space="preserve">    </v>
      </c>
      <c r="C58" s="26" t="str">
        <f>Saisie!D58</f>
        <v>000000000052</v>
      </c>
      <c r="D58" s="24" t="str">
        <f>Saisie!B58</f>
        <v>NOM53</v>
      </c>
      <c r="E58" s="16" t="str">
        <f>VLOOKUP((25-LEN(D58)),'Data S'!AE$5:AF$10000,2,FALSE)</f>
        <v xml:space="preserve">                    </v>
      </c>
      <c r="F58" s="25" t="str">
        <f>Saisie!C58</f>
        <v>PRENOM53</v>
      </c>
      <c r="G58" s="15" t="str">
        <f>VLOOKUP((25-LEN(F58)),'Data S'!AE$5:AF$10000,2,FALSE)</f>
        <v xml:space="preserve">                 </v>
      </c>
      <c r="H58" s="3" t="str">
        <f>Saisie!E58</f>
        <v>01012051</v>
      </c>
      <c r="I58" s="15" t="str">
        <f t="shared" si="1"/>
        <v xml:space="preserve">  </v>
      </c>
      <c r="J58" s="24">
        <f>Saisie!L58</f>
        <v>0</v>
      </c>
      <c r="K58" s="15" t="str">
        <f t="shared" si="2"/>
        <v xml:space="preserve">       </v>
      </c>
      <c r="L58" s="24" t="str">
        <f>IF(Saisie!K58=0,"000",Saisie!K58*100)</f>
        <v>000</v>
      </c>
      <c r="M58" s="15" t="str">
        <f t="shared" si="3"/>
        <v xml:space="preserve">  </v>
      </c>
      <c r="N58" s="24">
        <f>Saisie!Q58</f>
        <v>0</v>
      </c>
      <c r="O58" s="15" t="str">
        <f t="shared" si="4"/>
        <v xml:space="preserve">       </v>
      </c>
      <c r="P58" s="24" t="str">
        <f>IF(Saisie!P58=0,"000",Saisie!P58*100)</f>
        <v>000</v>
      </c>
      <c r="Q58" s="15" t="str">
        <f t="shared" si="5"/>
        <v xml:space="preserve">  </v>
      </c>
      <c r="R58" s="24">
        <f>Saisie!V58</f>
        <v>0</v>
      </c>
      <c r="S58" s="15" t="str">
        <f t="shared" si="6"/>
        <v xml:space="preserve">       </v>
      </c>
      <c r="T58" s="24" t="str">
        <f>IF(Saisie!U58=0,"000",Saisie!U58*100)</f>
        <v>000</v>
      </c>
      <c r="U58" s="15" t="str">
        <f t="shared" si="7"/>
        <v xml:space="preserve">  </v>
      </c>
      <c r="V58" s="24">
        <f>Saisie!AA58</f>
        <v>0</v>
      </c>
      <c r="W58" s="15" t="str">
        <f t="shared" si="8"/>
        <v xml:space="preserve">       </v>
      </c>
      <c r="X58" s="24" t="str">
        <f>IF(Saisie!Z58=0,"000",Saisie!Z58*100)</f>
        <v>000</v>
      </c>
      <c r="Y58" s="15" t="str">
        <f t="shared" si="9"/>
        <v xml:space="preserve">         </v>
      </c>
      <c r="Z58" s="24" t="str">
        <f>IF(Saisie!AB58=0,"000",Saisie!AB58*100)</f>
        <v>000</v>
      </c>
      <c r="AA58" s="24" t="str">
        <f>IF(Saisie!F58=0,"",Saisie!F58)</f>
        <v>26112017</v>
      </c>
      <c r="AB58" s="24" t="str">
        <f>IF(Saisie!G58=0,"",Saisie!G58)</f>
        <v>01012073</v>
      </c>
      <c r="AC58" s="8" t="str">
        <f t="shared" si="10"/>
        <v xml:space="preserve">                    </v>
      </c>
    </row>
    <row r="59" spans="1:29" x14ac:dyDescent="0.25">
      <c r="A59" s="3" t="s">
        <v>94</v>
      </c>
      <c r="B59" s="15" t="str">
        <f t="shared" si="0"/>
        <v xml:space="preserve">    </v>
      </c>
      <c r="C59" s="26" t="str">
        <f>Saisie!D59</f>
        <v>000000000053</v>
      </c>
      <c r="D59" s="24" t="str">
        <f>Saisie!B59</f>
        <v>NOM54</v>
      </c>
      <c r="E59" s="16" t="str">
        <f>VLOOKUP((25-LEN(D59)),'Data S'!AE$5:AF$10000,2,FALSE)</f>
        <v xml:space="preserve">                    </v>
      </c>
      <c r="F59" s="25" t="str">
        <f>Saisie!C59</f>
        <v>PRENOM54</v>
      </c>
      <c r="G59" s="15" t="str">
        <f>VLOOKUP((25-LEN(F59)),'Data S'!AE$5:AF$10000,2,FALSE)</f>
        <v xml:space="preserve">                 </v>
      </c>
      <c r="H59" s="3" t="str">
        <f>Saisie!E59</f>
        <v>01012052</v>
      </c>
      <c r="I59" s="15" t="str">
        <f t="shared" si="1"/>
        <v xml:space="preserve">  </v>
      </c>
      <c r="J59" s="24">
        <f>Saisie!L59</f>
        <v>0</v>
      </c>
      <c r="K59" s="15" t="str">
        <f t="shared" si="2"/>
        <v xml:space="preserve">       </v>
      </c>
      <c r="L59" s="24" t="str">
        <f>IF(Saisie!K59=0,"000",Saisie!K59*100)</f>
        <v>000</v>
      </c>
      <c r="M59" s="15" t="str">
        <f t="shared" si="3"/>
        <v xml:space="preserve">  </v>
      </c>
      <c r="N59" s="24">
        <f>Saisie!Q59</f>
        <v>0</v>
      </c>
      <c r="O59" s="15" t="str">
        <f t="shared" si="4"/>
        <v xml:space="preserve">       </v>
      </c>
      <c r="P59" s="24" t="str">
        <f>IF(Saisie!P59=0,"000",Saisie!P59*100)</f>
        <v>000</v>
      </c>
      <c r="Q59" s="15" t="str">
        <f t="shared" si="5"/>
        <v xml:space="preserve">  </v>
      </c>
      <c r="R59" s="24">
        <f>Saisie!V59</f>
        <v>0</v>
      </c>
      <c r="S59" s="15" t="str">
        <f t="shared" si="6"/>
        <v xml:space="preserve">       </v>
      </c>
      <c r="T59" s="24" t="str">
        <f>IF(Saisie!U59=0,"000",Saisie!U59*100)</f>
        <v>000</v>
      </c>
      <c r="U59" s="15" t="str">
        <f t="shared" si="7"/>
        <v xml:space="preserve">  </v>
      </c>
      <c r="V59" s="24">
        <f>Saisie!AA59</f>
        <v>0</v>
      </c>
      <c r="W59" s="15" t="str">
        <f t="shared" si="8"/>
        <v xml:space="preserve">       </v>
      </c>
      <c r="X59" s="24" t="str">
        <f>IF(Saisie!Z59=0,"000",Saisie!Z59*100)</f>
        <v>000</v>
      </c>
      <c r="Y59" s="15" t="str">
        <f t="shared" si="9"/>
        <v xml:space="preserve">         </v>
      </c>
      <c r="Z59" s="24" t="str">
        <f>IF(Saisie!AB59=0,"000",Saisie!AB59*100)</f>
        <v>000</v>
      </c>
      <c r="AA59" s="24" t="str">
        <f>IF(Saisie!F59=0,"",Saisie!F59)</f>
        <v>26112017</v>
      </c>
      <c r="AB59" s="24" t="str">
        <f>IF(Saisie!G59=0,"",Saisie!G59)</f>
        <v>01012074</v>
      </c>
      <c r="AC59" s="8" t="str">
        <f t="shared" si="10"/>
        <v xml:space="preserve">                    </v>
      </c>
    </row>
    <row r="60" spans="1:29" x14ac:dyDescent="0.25">
      <c r="A60" s="3" t="s">
        <v>95</v>
      </c>
      <c r="B60" s="15" t="str">
        <f t="shared" si="0"/>
        <v xml:space="preserve">    </v>
      </c>
      <c r="C60" s="26" t="str">
        <f>Saisie!D60</f>
        <v>000000000054</v>
      </c>
      <c r="D60" s="24" t="str">
        <f>Saisie!B60</f>
        <v>NOM55</v>
      </c>
      <c r="E60" s="16" t="str">
        <f>VLOOKUP((25-LEN(D60)),'Data S'!AE$5:AF$10000,2,FALSE)</f>
        <v xml:space="preserve">                    </v>
      </c>
      <c r="F60" s="25" t="str">
        <f>Saisie!C60</f>
        <v>PRENOM55</v>
      </c>
      <c r="G60" s="15" t="str">
        <f>VLOOKUP((25-LEN(F60)),'Data S'!AE$5:AF$10000,2,FALSE)</f>
        <v xml:space="preserve">                 </v>
      </c>
      <c r="H60" s="3" t="str">
        <f>Saisie!E60</f>
        <v>01012053</v>
      </c>
      <c r="I60" s="15" t="str">
        <f t="shared" si="1"/>
        <v xml:space="preserve">  </v>
      </c>
      <c r="J60" s="24">
        <f>Saisie!L60</f>
        <v>0</v>
      </c>
      <c r="K60" s="15" t="str">
        <f t="shared" si="2"/>
        <v xml:space="preserve">       </v>
      </c>
      <c r="L60" s="24" t="str">
        <f>IF(Saisie!K60=0,"000",Saisie!K60*100)</f>
        <v>000</v>
      </c>
      <c r="M60" s="15" t="str">
        <f t="shared" si="3"/>
        <v xml:space="preserve">  </v>
      </c>
      <c r="N60" s="24">
        <f>Saisie!Q60</f>
        <v>0</v>
      </c>
      <c r="O60" s="15" t="str">
        <f t="shared" si="4"/>
        <v xml:space="preserve">       </v>
      </c>
      <c r="P60" s="24" t="str">
        <f>IF(Saisie!P60=0,"000",Saisie!P60*100)</f>
        <v>000</v>
      </c>
      <c r="Q60" s="15" t="str">
        <f t="shared" si="5"/>
        <v xml:space="preserve">  </v>
      </c>
      <c r="R60" s="24">
        <f>Saisie!V60</f>
        <v>0</v>
      </c>
      <c r="S60" s="15" t="str">
        <f t="shared" si="6"/>
        <v xml:space="preserve">       </v>
      </c>
      <c r="T60" s="24" t="str">
        <f>IF(Saisie!U60=0,"000",Saisie!U60*100)</f>
        <v>000</v>
      </c>
      <c r="U60" s="15" t="str">
        <f t="shared" si="7"/>
        <v xml:space="preserve">  </v>
      </c>
      <c r="V60" s="24">
        <f>Saisie!AA60</f>
        <v>0</v>
      </c>
      <c r="W60" s="15" t="str">
        <f t="shared" si="8"/>
        <v xml:space="preserve">       </v>
      </c>
      <c r="X60" s="24" t="str">
        <f>IF(Saisie!Z60=0,"000",Saisie!Z60*100)</f>
        <v>000</v>
      </c>
      <c r="Y60" s="15" t="str">
        <f t="shared" si="9"/>
        <v xml:space="preserve">         </v>
      </c>
      <c r="Z60" s="24" t="str">
        <f>IF(Saisie!AB60=0,"000",Saisie!AB60*100)</f>
        <v>000</v>
      </c>
      <c r="AA60" s="24" t="str">
        <f>IF(Saisie!F60=0,"",Saisie!F60)</f>
        <v>26112017</v>
      </c>
      <c r="AB60" s="24" t="str">
        <f>IF(Saisie!G60=0,"",Saisie!G60)</f>
        <v>01012075</v>
      </c>
      <c r="AC60" s="8" t="str">
        <f t="shared" si="10"/>
        <v xml:space="preserve">                    </v>
      </c>
    </row>
    <row r="61" spans="1:29" x14ac:dyDescent="0.25">
      <c r="A61" s="3" t="s">
        <v>96</v>
      </c>
      <c r="B61" s="15" t="str">
        <f t="shared" si="0"/>
        <v xml:space="preserve">    </v>
      </c>
      <c r="C61" s="26" t="str">
        <f>Saisie!D61</f>
        <v>000000000055</v>
      </c>
      <c r="D61" s="24" t="str">
        <f>Saisie!B61</f>
        <v>NOM56</v>
      </c>
      <c r="E61" s="16" t="str">
        <f>VLOOKUP((25-LEN(D61)),'Data S'!AE$5:AF$10000,2,FALSE)</f>
        <v xml:space="preserve">                    </v>
      </c>
      <c r="F61" s="25" t="str">
        <f>Saisie!C61</f>
        <v>PRENOM56</v>
      </c>
      <c r="G61" s="15" t="str">
        <f>VLOOKUP((25-LEN(F61)),'Data S'!AE$5:AF$10000,2,FALSE)</f>
        <v xml:space="preserve">                 </v>
      </c>
      <c r="H61" s="3" t="str">
        <f>Saisie!E61</f>
        <v>01012054</v>
      </c>
      <c r="I61" s="15" t="str">
        <f t="shared" si="1"/>
        <v xml:space="preserve">  </v>
      </c>
      <c r="J61" s="24">
        <f>Saisie!L61</f>
        <v>0</v>
      </c>
      <c r="K61" s="15" t="str">
        <f t="shared" si="2"/>
        <v xml:space="preserve">       </v>
      </c>
      <c r="L61" s="24" t="str">
        <f>IF(Saisie!K61=0,"000",Saisie!K61*100)</f>
        <v>000</v>
      </c>
      <c r="M61" s="15" t="str">
        <f t="shared" si="3"/>
        <v xml:space="preserve">  </v>
      </c>
      <c r="N61" s="24">
        <f>Saisie!Q61</f>
        <v>0</v>
      </c>
      <c r="O61" s="15" t="str">
        <f t="shared" si="4"/>
        <v xml:space="preserve">       </v>
      </c>
      <c r="P61" s="24" t="str">
        <f>IF(Saisie!P61=0,"000",Saisie!P61*100)</f>
        <v>000</v>
      </c>
      <c r="Q61" s="15" t="str">
        <f t="shared" si="5"/>
        <v xml:space="preserve">  </v>
      </c>
      <c r="R61" s="24">
        <f>Saisie!V61</f>
        <v>0</v>
      </c>
      <c r="S61" s="15" t="str">
        <f t="shared" si="6"/>
        <v xml:space="preserve">       </v>
      </c>
      <c r="T61" s="24" t="str">
        <f>IF(Saisie!U61=0,"000",Saisie!U61*100)</f>
        <v>000</v>
      </c>
      <c r="U61" s="15" t="str">
        <f t="shared" si="7"/>
        <v xml:space="preserve">  </v>
      </c>
      <c r="V61" s="24">
        <f>Saisie!AA61</f>
        <v>0</v>
      </c>
      <c r="W61" s="15" t="str">
        <f t="shared" si="8"/>
        <v xml:space="preserve">       </v>
      </c>
      <c r="X61" s="24" t="str">
        <f>IF(Saisie!Z61=0,"000",Saisie!Z61*100)</f>
        <v>000</v>
      </c>
      <c r="Y61" s="15" t="str">
        <f t="shared" si="9"/>
        <v xml:space="preserve">         </v>
      </c>
      <c r="Z61" s="24" t="str">
        <f>IF(Saisie!AB61=0,"000",Saisie!AB61*100)</f>
        <v>000</v>
      </c>
      <c r="AA61" s="24" t="str">
        <f>IF(Saisie!F61=0,"",Saisie!F61)</f>
        <v>26112017</v>
      </c>
      <c r="AB61" s="24" t="str">
        <f>IF(Saisie!G61=0,"",Saisie!G61)</f>
        <v>01012076</v>
      </c>
      <c r="AC61" s="8" t="str">
        <f t="shared" si="10"/>
        <v xml:space="preserve">                    </v>
      </c>
    </row>
    <row r="62" spans="1:29" x14ac:dyDescent="0.25">
      <c r="A62" s="3" t="s">
        <v>97</v>
      </c>
      <c r="B62" s="15" t="str">
        <f t="shared" si="0"/>
        <v xml:space="preserve">    </v>
      </c>
      <c r="C62" s="26" t="str">
        <f>Saisie!D62</f>
        <v>000000000056</v>
      </c>
      <c r="D62" s="24" t="str">
        <f>Saisie!B62</f>
        <v>NOM57</v>
      </c>
      <c r="E62" s="16" t="str">
        <f>VLOOKUP((25-LEN(D62)),'Data S'!AE$5:AF$10000,2,FALSE)</f>
        <v xml:space="preserve">                    </v>
      </c>
      <c r="F62" s="25" t="str">
        <f>Saisie!C62</f>
        <v>PRENOM57</v>
      </c>
      <c r="G62" s="15" t="str">
        <f>VLOOKUP((25-LEN(F62)),'Data S'!AE$5:AF$10000,2,FALSE)</f>
        <v xml:space="preserve">                 </v>
      </c>
      <c r="H62" s="3" t="str">
        <f>Saisie!E62</f>
        <v>01012055</v>
      </c>
      <c r="I62" s="15" t="str">
        <f t="shared" si="1"/>
        <v xml:space="preserve">  </v>
      </c>
      <c r="J62" s="24">
        <f>Saisie!L62</f>
        <v>0</v>
      </c>
      <c r="K62" s="15" t="str">
        <f t="shared" si="2"/>
        <v xml:space="preserve">       </v>
      </c>
      <c r="L62" s="24" t="str">
        <f>IF(Saisie!K62=0,"000",Saisie!K62*100)</f>
        <v>000</v>
      </c>
      <c r="M62" s="15" t="str">
        <f t="shared" si="3"/>
        <v xml:space="preserve">  </v>
      </c>
      <c r="N62" s="24">
        <f>Saisie!Q62</f>
        <v>0</v>
      </c>
      <c r="O62" s="15" t="str">
        <f t="shared" si="4"/>
        <v xml:space="preserve">       </v>
      </c>
      <c r="P62" s="24" t="str">
        <f>IF(Saisie!P62=0,"000",Saisie!P62*100)</f>
        <v>000</v>
      </c>
      <c r="Q62" s="15" t="str">
        <f t="shared" si="5"/>
        <v xml:space="preserve">  </v>
      </c>
      <c r="R62" s="24">
        <f>Saisie!V62</f>
        <v>0</v>
      </c>
      <c r="S62" s="15" t="str">
        <f t="shared" si="6"/>
        <v xml:space="preserve">       </v>
      </c>
      <c r="T62" s="24" t="str">
        <f>IF(Saisie!U62=0,"000",Saisie!U62*100)</f>
        <v>000</v>
      </c>
      <c r="U62" s="15" t="str">
        <f t="shared" si="7"/>
        <v xml:space="preserve">  </v>
      </c>
      <c r="V62" s="24">
        <f>Saisie!AA62</f>
        <v>0</v>
      </c>
      <c r="W62" s="15" t="str">
        <f t="shared" si="8"/>
        <v xml:space="preserve">       </v>
      </c>
      <c r="X62" s="24" t="str">
        <f>IF(Saisie!Z62=0,"000",Saisie!Z62*100)</f>
        <v>000</v>
      </c>
      <c r="Y62" s="15" t="str">
        <f t="shared" si="9"/>
        <v xml:space="preserve">         </v>
      </c>
      <c r="Z62" s="24" t="str">
        <f>IF(Saisie!AB62=0,"000",Saisie!AB62*100)</f>
        <v>000</v>
      </c>
      <c r="AA62" s="24" t="str">
        <f>IF(Saisie!F62=0,"",Saisie!F62)</f>
        <v>26112017</v>
      </c>
      <c r="AB62" s="24" t="str">
        <f>IF(Saisie!G62=0,"",Saisie!G62)</f>
        <v>01012077</v>
      </c>
      <c r="AC62" s="8" t="str">
        <f t="shared" si="10"/>
        <v xml:space="preserve">                    </v>
      </c>
    </row>
    <row r="63" spans="1:29" x14ac:dyDescent="0.25">
      <c r="A63" s="3" t="s">
        <v>98</v>
      </c>
      <c r="B63" s="15" t="str">
        <f t="shared" si="0"/>
        <v xml:space="preserve">    </v>
      </c>
      <c r="C63" s="26" t="str">
        <f>Saisie!D63</f>
        <v>000000000057</v>
      </c>
      <c r="D63" s="24" t="str">
        <f>Saisie!B63</f>
        <v>NOM58</v>
      </c>
      <c r="E63" s="16" t="str">
        <f>VLOOKUP((25-LEN(D63)),'Data S'!AE$5:AF$10000,2,FALSE)</f>
        <v xml:space="preserve">                    </v>
      </c>
      <c r="F63" s="25" t="str">
        <f>Saisie!C63</f>
        <v>PRENOM58</v>
      </c>
      <c r="G63" s="15" t="str">
        <f>VLOOKUP((25-LEN(F63)),'Data S'!AE$5:AF$10000,2,FALSE)</f>
        <v xml:space="preserve">                 </v>
      </c>
      <c r="H63" s="3" t="str">
        <f>Saisie!E63</f>
        <v>01012056</v>
      </c>
      <c r="I63" s="15" t="str">
        <f t="shared" si="1"/>
        <v xml:space="preserve">  </v>
      </c>
      <c r="J63" s="24">
        <f>Saisie!L63</f>
        <v>0</v>
      </c>
      <c r="K63" s="15" t="str">
        <f t="shared" si="2"/>
        <v xml:space="preserve">       </v>
      </c>
      <c r="L63" s="24" t="str">
        <f>IF(Saisie!K63=0,"000",Saisie!K63*100)</f>
        <v>000</v>
      </c>
      <c r="M63" s="15" t="str">
        <f t="shared" si="3"/>
        <v xml:space="preserve">  </v>
      </c>
      <c r="N63" s="24">
        <f>Saisie!Q63</f>
        <v>0</v>
      </c>
      <c r="O63" s="15" t="str">
        <f t="shared" si="4"/>
        <v xml:space="preserve">       </v>
      </c>
      <c r="P63" s="24" t="str">
        <f>IF(Saisie!P63=0,"000",Saisie!P63*100)</f>
        <v>000</v>
      </c>
      <c r="Q63" s="15" t="str">
        <f t="shared" si="5"/>
        <v xml:space="preserve">  </v>
      </c>
      <c r="R63" s="24">
        <f>Saisie!V63</f>
        <v>0</v>
      </c>
      <c r="S63" s="15" t="str">
        <f t="shared" si="6"/>
        <v xml:space="preserve">       </v>
      </c>
      <c r="T63" s="24" t="str">
        <f>IF(Saisie!U63=0,"000",Saisie!U63*100)</f>
        <v>000</v>
      </c>
      <c r="U63" s="15" t="str">
        <f t="shared" si="7"/>
        <v xml:space="preserve">  </v>
      </c>
      <c r="V63" s="24">
        <f>Saisie!AA63</f>
        <v>0</v>
      </c>
      <c r="W63" s="15" t="str">
        <f t="shared" si="8"/>
        <v xml:space="preserve">       </v>
      </c>
      <c r="X63" s="24" t="str">
        <f>IF(Saisie!Z63=0,"000",Saisie!Z63*100)</f>
        <v>000</v>
      </c>
      <c r="Y63" s="15" t="str">
        <f t="shared" si="9"/>
        <v xml:space="preserve">         </v>
      </c>
      <c r="Z63" s="24" t="str">
        <f>IF(Saisie!AB63=0,"000",Saisie!AB63*100)</f>
        <v>000</v>
      </c>
      <c r="AA63" s="24" t="str">
        <f>IF(Saisie!F63=0,"",Saisie!F63)</f>
        <v>26112017</v>
      </c>
      <c r="AB63" s="24" t="str">
        <f>IF(Saisie!G63=0,"",Saisie!G63)</f>
        <v>01012078</v>
      </c>
      <c r="AC63" s="8" t="str">
        <f t="shared" si="10"/>
        <v xml:space="preserve">                    </v>
      </c>
    </row>
    <row r="64" spans="1:29" x14ac:dyDescent="0.25">
      <c r="A64" s="3" t="s">
        <v>99</v>
      </c>
      <c r="B64" s="15" t="str">
        <f t="shared" si="0"/>
        <v xml:space="preserve">    </v>
      </c>
      <c r="C64" s="26" t="str">
        <f>Saisie!D64</f>
        <v>000000000058</v>
      </c>
      <c r="D64" s="24" t="str">
        <f>Saisie!B64</f>
        <v>NOM59</v>
      </c>
      <c r="E64" s="16" t="str">
        <f>VLOOKUP((25-LEN(D64)),'Data S'!AE$5:AF$10000,2,FALSE)</f>
        <v xml:space="preserve">                    </v>
      </c>
      <c r="F64" s="25" t="str">
        <f>Saisie!C64</f>
        <v>PRENOM59</v>
      </c>
      <c r="G64" s="15" t="str">
        <f>VLOOKUP((25-LEN(F64)),'Data S'!AE$5:AF$10000,2,FALSE)</f>
        <v xml:space="preserve">                 </v>
      </c>
      <c r="H64" s="3" t="str">
        <f>Saisie!E64</f>
        <v>01012057</v>
      </c>
      <c r="I64" s="15" t="str">
        <f t="shared" si="1"/>
        <v xml:space="preserve">  </v>
      </c>
      <c r="J64" s="24">
        <f>Saisie!L64</f>
        <v>0</v>
      </c>
      <c r="K64" s="15" t="str">
        <f t="shared" si="2"/>
        <v xml:space="preserve">       </v>
      </c>
      <c r="L64" s="24" t="str">
        <f>IF(Saisie!K64=0,"000",Saisie!K64*100)</f>
        <v>000</v>
      </c>
      <c r="M64" s="15" t="str">
        <f t="shared" si="3"/>
        <v xml:space="preserve">  </v>
      </c>
      <c r="N64" s="24">
        <f>Saisie!Q64</f>
        <v>0</v>
      </c>
      <c r="O64" s="15" t="str">
        <f t="shared" si="4"/>
        <v xml:space="preserve">       </v>
      </c>
      <c r="P64" s="24" t="str">
        <f>IF(Saisie!P64=0,"000",Saisie!P64*100)</f>
        <v>000</v>
      </c>
      <c r="Q64" s="15" t="str">
        <f t="shared" si="5"/>
        <v xml:space="preserve">  </v>
      </c>
      <c r="R64" s="24">
        <f>Saisie!V64</f>
        <v>0</v>
      </c>
      <c r="S64" s="15" t="str">
        <f t="shared" si="6"/>
        <v xml:space="preserve">       </v>
      </c>
      <c r="T64" s="24" t="str">
        <f>IF(Saisie!U64=0,"000",Saisie!U64*100)</f>
        <v>000</v>
      </c>
      <c r="U64" s="15" t="str">
        <f t="shared" si="7"/>
        <v xml:space="preserve">  </v>
      </c>
      <c r="V64" s="24">
        <f>Saisie!AA64</f>
        <v>0</v>
      </c>
      <c r="W64" s="15" t="str">
        <f t="shared" si="8"/>
        <v xml:space="preserve">       </v>
      </c>
      <c r="X64" s="24" t="str">
        <f>IF(Saisie!Z64=0,"000",Saisie!Z64*100)</f>
        <v>000</v>
      </c>
      <c r="Y64" s="15" t="str">
        <f t="shared" si="9"/>
        <v xml:space="preserve">         </v>
      </c>
      <c r="Z64" s="24" t="str">
        <f>IF(Saisie!AB64=0,"000",Saisie!AB64*100)</f>
        <v>000</v>
      </c>
      <c r="AA64" s="24" t="str">
        <f>IF(Saisie!F64=0,"",Saisie!F64)</f>
        <v>26112017</v>
      </c>
      <c r="AB64" s="24" t="str">
        <f>IF(Saisie!G64=0,"",Saisie!G64)</f>
        <v>01012079</v>
      </c>
      <c r="AC64" s="8" t="str">
        <f t="shared" si="10"/>
        <v xml:space="preserve">                    </v>
      </c>
    </row>
    <row r="65" spans="1:29" x14ac:dyDescent="0.25">
      <c r="A65" s="3" t="s">
        <v>100</v>
      </c>
      <c r="B65" s="15" t="str">
        <f t="shared" si="0"/>
        <v xml:space="preserve">    </v>
      </c>
      <c r="C65" s="26" t="str">
        <f>Saisie!D65</f>
        <v>000000000059</v>
      </c>
      <c r="D65" s="24" t="str">
        <f>Saisie!B65</f>
        <v>NOM60</v>
      </c>
      <c r="E65" s="16" t="str">
        <f>VLOOKUP((25-LEN(D65)),'Data S'!AE$5:AF$10000,2,FALSE)</f>
        <v xml:space="preserve">                    </v>
      </c>
      <c r="F65" s="25" t="str">
        <f>Saisie!C65</f>
        <v>PRENOM60</v>
      </c>
      <c r="G65" s="15" t="str">
        <f>VLOOKUP((25-LEN(F65)),'Data S'!AE$5:AF$10000,2,FALSE)</f>
        <v xml:space="preserve">                 </v>
      </c>
      <c r="H65" s="3" t="str">
        <f>Saisie!E65</f>
        <v>01012058</v>
      </c>
      <c r="I65" s="15" t="str">
        <f t="shared" si="1"/>
        <v xml:space="preserve">  </v>
      </c>
      <c r="J65" s="24">
        <f>Saisie!L65</f>
        <v>0</v>
      </c>
      <c r="K65" s="15" t="str">
        <f t="shared" si="2"/>
        <v xml:space="preserve">       </v>
      </c>
      <c r="L65" s="24" t="str">
        <f>IF(Saisie!K65=0,"000",Saisie!K65*100)</f>
        <v>000</v>
      </c>
      <c r="M65" s="15" t="str">
        <f t="shared" si="3"/>
        <v xml:space="preserve">  </v>
      </c>
      <c r="N65" s="24">
        <f>Saisie!Q65</f>
        <v>0</v>
      </c>
      <c r="O65" s="15" t="str">
        <f t="shared" si="4"/>
        <v xml:space="preserve">       </v>
      </c>
      <c r="P65" s="24" t="str">
        <f>IF(Saisie!P65=0,"000",Saisie!P65*100)</f>
        <v>000</v>
      </c>
      <c r="Q65" s="15" t="str">
        <f t="shared" si="5"/>
        <v xml:space="preserve">  </v>
      </c>
      <c r="R65" s="24">
        <f>Saisie!V65</f>
        <v>0</v>
      </c>
      <c r="S65" s="15" t="str">
        <f t="shared" si="6"/>
        <v xml:space="preserve">       </v>
      </c>
      <c r="T65" s="24" t="str">
        <f>IF(Saisie!U65=0,"000",Saisie!U65*100)</f>
        <v>000</v>
      </c>
      <c r="U65" s="15" t="str">
        <f t="shared" si="7"/>
        <v xml:space="preserve">  </v>
      </c>
      <c r="V65" s="24">
        <f>Saisie!AA65</f>
        <v>0</v>
      </c>
      <c r="W65" s="15" t="str">
        <f t="shared" si="8"/>
        <v xml:space="preserve">       </v>
      </c>
      <c r="X65" s="24" t="str">
        <f>IF(Saisie!Z65=0,"000",Saisie!Z65*100)</f>
        <v>000</v>
      </c>
      <c r="Y65" s="15" t="str">
        <f t="shared" si="9"/>
        <v xml:space="preserve">         </v>
      </c>
      <c r="Z65" s="24" t="str">
        <f>IF(Saisie!AB65=0,"000",Saisie!AB65*100)</f>
        <v>000</v>
      </c>
      <c r="AA65" s="24" t="str">
        <f>IF(Saisie!F65=0,"",Saisie!F65)</f>
        <v>26112017</v>
      </c>
      <c r="AB65" s="24" t="str">
        <f>IF(Saisie!G65=0,"",Saisie!G65)</f>
        <v>01012080</v>
      </c>
      <c r="AC65" s="8" t="str">
        <f t="shared" si="10"/>
        <v xml:space="preserve">                    </v>
      </c>
    </row>
    <row r="66" spans="1:29" x14ac:dyDescent="0.25">
      <c r="A66" s="3" t="s">
        <v>101</v>
      </c>
      <c r="B66" s="15" t="str">
        <f t="shared" si="0"/>
        <v xml:space="preserve">    </v>
      </c>
      <c r="C66" s="26" t="str">
        <f>Saisie!D66</f>
        <v>000000000060</v>
      </c>
      <c r="D66" s="24" t="str">
        <f>Saisie!B66</f>
        <v>NOM61</v>
      </c>
      <c r="E66" s="16" t="str">
        <f>VLOOKUP((25-LEN(D66)),'Data S'!AE$5:AF$10000,2,FALSE)</f>
        <v xml:space="preserve">                    </v>
      </c>
      <c r="F66" s="25" t="str">
        <f>Saisie!C66</f>
        <v>PRENOM61</v>
      </c>
      <c r="G66" s="15" t="str">
        <f>VLOOKUP((25-LEN(F66)),'Data S'!AE$5:AF$10000,2,FALSE)</f>
        <v xml:space="preserve">                 </v>
      </c>
      <c r="H66" s="3" t="str">
        <f>Saisie!E66</f>
        <v>01012059</v>
      </c>
      <c r="I66" s="15" t="str">
        <f t="shared" si="1"/>
        <v xml:space="preserve">  </v>
      </c>
      <c r="J66" s="24">
        <f>Saisie!L66</f>
        <v>0</v>
      </c>
      <c r="K66" s="15" t="str">
        <f t="shared" si="2"/>
        <v xml:space="preserve">       </v>
      </c>
      <c r="L66" s="24" t="str">
        <f>IF(Saisie!K66=0,"000",Saisie!K66*100)</f>
        <v>000</v>
      </c>
      <c r="M66" s="15" t="str">
        <f t="shared" si="3"/>
        <v xml:space="preserve">  </v>
      </c>
      <c r="N66" s="24">
        <f>Saisie!Q66</f>
        <v>0</v>
      </c>
      <c r="O66" s="15" t="str">
        <f t="shared" si="4"/>
        <v xml:space="preserve">       </v>
      </c>
      <c r="P66" s="24" t="str">
        <f>IF(Saisie!P66=0,"000",Saisie!P66*100)</f>
        <v>000</v>
      </c>
      <c r="Q66" s="15" t="str">
        <f t="shared" si="5"/>
        <v xml:space="preserve">  </v>
      </c>
      <c r="R66" s="24">
        <f>Saisie!V66</f>
        <v>0</v>
      </c>
      <c r="S66" s="15" t="str">
        <f t="shared" si="6"/>
        <v xml:space="preserve">       </v>
      </c>
      <c r="T66" s="24" t="str">
        <f>IF(Saisie!U66=0,"000",Saisie!U66*100)</f>
        <v>000</v>
      </c>
      <c r="U66" s="15" t="str">
        <f t="shared" si="7"/>
        <v xml:space="preserve">  </v>
      </c>
      <c r="V66" s="24">
        <f>Saisie!AA66</f>
        <v>0</v>
      </c>
      <c r="W66" s="15" t="str">
        <f t="shared" si="8"/>
        <v xml:space="preserve">       </v>
      </c>
      <c r="X66" s="24" t="str">
        <f>IF(Saisie!Z66=0,"000",Saisie!Z66*100)</f>
        <v>000</v>
      </c>
      <c r="Y66" s="15" t="str">
        <f t="shared" si="9"/>
        <v xml:space="preserve">         </v>
      </c>
      <c r="Z66" s="24" t="str">
        <f>IF(Saisie!AB66=0,"000",Saisie!AB66*100)</f>
        <v>000</v>
      </c>
      <c r="AA66" s="24" t="str">
        <f>IF(Saisie!F66=0,"",Saisie!F66)</f>
        <v>26112017</v>
      </c>
      <c r="AB66" s="24" t="str">
        <f>IF(Saisie!G66=0,"",Saisie!G66)</f>
        <v>01012081</v>
      </c>
      <c r="AC66" s="8" t="str">
        <f t="shared" si="10"/>
        <v xml:space="preserve">                    </v>
      </c>
    </row>
    <row r="67" spans="1:29" x14ac:dyDescent="0.25">
      <c r="A67" s="3" t="s">
        <v>102</v>
      </c>
      <c r="B67" s="15" t="str">
        <f t="shared" si="0"/>
        <v xml:space="preserve">    </v>
      </c>
      <c r="C67" s="26" t="str">
        <f>Saisie!D67</f>
        <v>000000000061</v>
      </c>
      <c r="D67" s="24" t="str">
        <f>Saisie!B67</f>
        <v>NOM62</v>
      </c>
      <c r="E67" s="16" t="str">
        <f>VLOOKUP((25-LEN(D67)),'Data S'!AE$5:AF$10000,2,FALSE)</f>
        <v xml:space="preserve">                    </v>
      </c>
      <c r="F67" s="25" t="str">
        <f>Saisie!C67</f>
        <v>PRENOM62</v>
      </c>
      <c r="G67" s="15" t="str">
        <f>VLOOKUP((25-LEN(F67)),'Data S'!AE$5:AF$10000,2,FALSE)</f>
        <v xml:space="preserve">                 </v>
      </c>
      <c r="H67" s="3" t="str">
        <f>Saisie!E67</f>
        <v>01012060</v>
      </c>
      <c r="I67" s="15" t="str">
        <f t="shared" si="1"/>
        <v xml:space="preserve">  </v>
      </c>
      <c r="J67" s="24">
        <f>Saisie!L67</f>
        <v>0</v>
      </c>
      <c r="K67" s="15" t="str">
        <f t="shared" si="2"/>
        <v xml:space="preserve">       </v>
      </c>
      <c r="L67" s="24" t="str">
        <f>IF(Saisie!K67=0,"000",Saisie!K67*100)</f>
        <v>000</v>
      </c>
      <c r="M67" s="15" t="str">
        <f t="shared" si="3"/>
        <v xml:space="preserve">  </v>
      </c>
      <c r="N67" s="24">
        <f>Saisie!Q67</f>
        <v>0</v>
      </c>
      <c r="O67" s="15" t="str">
        <f t="shared" si="4"/>
        <v xml:space="preserve">       </v>
      </c>
      <c r="P67" s="24" t="str">
        <f>IF(Saisie!P67=0,"000",Saisie!P67*100)</f>
        <v>000</v>
      </c>
      <c r="Q67" s="15" t="str">
        <f t="shared" si="5"/>
        <v xml:space="preserve">  </v>
      </c>
      <c r="R67" s="24">
        <f>Saisie!V67</f>
        <v>0</v>
      </c>
      <c r="S67" s="15" t="str">
        <f t="shared" si="6"/>
        <v xml:space="preserve">       </v>
      </c>
      <c r="T67" s="24" t="str">
        <f>IF(Saisie!U67=0,"000",Saisie!U67*100)</f>
        <v>000</v>
      </c>
      <c r="U67" s="15" t="str">
        <f t="shared" si="7"/>
        <v xml:space="preserve">  </v>
      </c>
      <c r="V67" s="24">
        <f>Saisie!AA67</f>
        <v>0</v>
      </c>
      <c r="W67" s="15" t="str">
        <f t="shared" si="8"/>
        <v xml:space="preserve">       </v>
      </c>
      <c r="X67" s="24" t="str">
        <f>IF(Saisie!Z67=0,"000",Saisie!Z67*100)</f>
        <v>000</v>
      </c>
      <c r="Y67" s="15" t="str">
        <f t="shared" si="9"/>
        <v xml:space="preserve">         </v>
      </c>
      <c r="Z67" s="24" t="str">
        <f>IF(Saisie!AB67=0,"000",Saisie!AB67*100)</f>
        <v>000</v>
      </c>
      <c r="AA67" s="24" t="str">
        <f>IF(Saisie!F67=0,"",Saisie!F67)</f>
        <v>26112017</v>
      </c>
      <c r="AB67" s="24" t="str">
        <f>IF(Saisie!G67=0,"",Saisie!G67)</f>
        <v>01012082</v>
      </c>
      <c r="AC67" s="8" t="str">
        <f t="shared" si="10"/>
        <v xml:space="preserve">                    </v>
      </c>
    </row>
    <row r="68" spans="1:29" x14ac:dyDescent="0.25">
      <c r="A68" s="3" t="s">
        <v>103</v>
      </c>
      <c r="B68" s="15" t="str">
        <f t="shared" si="0"/>
        <v xml:space="preserve">    </v>
      </c>
      <c r="C68" s="26" t="str">
        <f>Saisie!D68</f>
        <v>000000000062</v>
      </c>
      <c r="D68" s="24" t="str">
        <f>Saisie!B68</f>
        <v>NOM63</v>
      </c>
      <c r="E68" s="16" t="str">
        <f>VLOOKUP((25-LEN(D68)),'Data S'!AE$5:AF$10000,2,FALSE)</f>
        <v xml:space="preserve">                    </v>
      </c>
      <c r="F68" s="25" t="str">
        <f>Saisie!C68</f>
        <v>PRENOM63</v>
      </c>
      <c r="G68" s="15" t="str">
        <f>VLOOKUP((25-LEN(F68)),'Data S'!AE$5:AF$10000,2,FALSE)</f>
        <v xml:space="preserve">                 </v>
      </c>
      <c r="H68" s="3" t="str">
        <f>Saisie!E68</f>
        <v>01012061</v>
      </c>
      <c r="I68" s="15" t="str">
        <f t="shared" si="1"/>
        <v xml:space="preserve">  </v>
      </c>
      <c r="J68" s="24">
        <f>Saisie!L68</f>
        <v>0</v>
      </c>
      <c r="K68" s="15" t="str">
        <f t="shared" si="2"/>
        <v xml:space="preserve">       </v>
      </c>
      <c r="L68" s="24" t="str">
        <f>IF(Saisie!K68=0,"000",Saisie!K68*100)</f>
        <v>000</v>
      </c>
      <c r="M68" s="15" t="str">
        <f t="shared" si="3"/>
        <v xml:space="preserve">  </v>
      </c>
      <c r="N68" s="24">
        <f>Saisie!Q68</f>
        <v>0</v>
      </c>
      <c r="O68" s="15" t="str">
        <f t="shared" si="4"/>
        <v xml:space="preserve">       </v>
      </c>
      <c r="P68" s="24" t="str">
        <f>IF(Saisie!P68=0,"000",Saisie!P68*100)</f>
        <v>000</v>
      </c>
      <c r="Q68" s="15" t="str">
        <f t="shared" si="5"/>
        <v xml:space="preserve">  </v>
      </c>
      <c r="R68" s="24">
        <f>Saisie!V68</f>
        <v>0</v>
      </c>
      <c r="S68" s="15" t="str">
        <f t="shared" si="6"/>
        <v xml:space="preserve">       </v>
      </c>
      <c r="T68" s="24" t="str">
        <f>IF(Saisie!U68=0,"000",Saisie!U68*100)</f>
        <v>000</v>
      </c>
      <c r="U68" s="15" t="str">
        <f t="shared" si="7"/>
        <v xml:space="preserve">  </v>
      </c>
      <c r="V68" s="24">
        <f>Saisie!AA68</f>
        <v>0</v>
      </c>
      <c r="W68" s="15" t="str">
        <f t="shared" si="8"/>
        <v xml:space="preserve">       </v>
      </c>
      <c r="X68" s="24" t="str">
        <f>IF(Saisie!Z68=0,"000",Saisie!Z68*100)</f>
        <v>000</v>
      </c>
      <c r="Y68" s="15" t="str">
        <f t="shared" si="9"/>
        <v xml:space="preserve">         </v>
      </c>
      <c r="Z68" s="24" t="str">
        <f>IF(Saisie!AB68=0,"000",Saisie!AB68*100)</f>
        <v>000</v>
      </c>
      <c r="AA68" s="24" t="str">
        <f>IF(Saisie!F68=0,"",Saisie!F68)</f>
        <v>26112017</v>
      </c>
      <c r="AB68" s="24" t="str">
        <f>IF(Saisie!G68=0,"",Saisie!G68)</f>
        <v>01012083</v>
      </c>
      <c r="AC68" s="8" t="str">
        <f t="shared" si="10"/>
        <v xml:space="preserve">                    </v>
      </c>
    </row>
    <row r="69" spans="1:29" x14ac:dyDescent="0.25">
      <c r="A69" s="3" t="s">
        <v>104</v>
      </c>
      <c r="B69" s="15" t="str">
        <f t="shared" si="0"/>
        <v xml:space="preserve">    </v>
      </c>
      <c r="C69" s="26" t="str">
        <f>Saisie!D69</f>
        <v>000000000063</v>
      </c>
      <c r="D69" s="24" t="str">
        <f>Saisie!B69</f>
        <v>NOM64</v>
      </c>
      <c r="E69" s="16" t="str">
        <f>VLOOKUP((25-LEN(D69)),'Data S'!AE$5:AF$10000,2,FALSE)</f>
        <v xml:space="preserve">                    </v>
      </c>
      <c r="F69" s="25" t="str">
        <f>Saisie!C69</f>
        <v>PRENOM64</v>
      </c>
      <c r="G69" s="15" t="str">
        <f>VLOOKUP((25-LEN(F69)),'Data S'!AE$5:AF$10000,2,FALSE)</f>
        <v xml:space="preserve">                 </v>
      </c>
      <c r="H69" s="3" t="str">
        <f>Saisie!E69</f>
        <v>01012062</v>
      </c>
      <c r="I69" s="15" t="str">
        <f t="shared" si="1"/>
        <v xml:space="preserve">  </v>
      </c>
      <c r="J69" s="24">
        <f>Saisie!L69</f>
        <v>0</v>
      </c>
      <c r="K69" s="15" t="str">
        <f t="shared" si="2"/>
        <v xml:space="preserve">       </v>
      </c>
      <c r="L69" s="24" t="str">
        <f>IF(Saisie!K69=0,"000",Saisie!K69*100)</f>
        <v>000</v>
      </c>
      <c r="M69" s="15" t="str">
        <f t="shared" si="3"/>
        <v xml:space="preserve">  </v>
      </c>
      <c r="N69" s="24">
        <f>Saisie!Q69</f>
        <v>0</v>
      </c>
      <c r="O69" s="15" t="str">
        <f t="shared" si="4"/>
        <v xml:space="preserve">       </v>
      </c>
      <c r="P69" s="24" t="str">
        <f>IF(Saisie!P69=0,"000",Saisie!P69*100)</f>
        <v>000</v>
      </c>
      <c r="Q69" s="15" t="str">
        <f t="shared" si="5"/>
        <v xml:space="preserve">  </v>
      </c>
      <c r="R69" s="24">
        <f>Saisie!V69</f>
        <v>0</v>
      </c>
      <c r="S69" s="15" t="str">
        <f t="shared" si="6"/>
        <v xml:space="preserve">       </v>
      </c>
      <c r="T69" s="24" t="str">
        <f>IF(Saisie!U69=0,"000",Saisie!U69*100)</f>
        <v>000</v>
      </c>
      <c r="U69" s="15" t="str">
        <f t="shared" si="7"/>
        <v xml:space="preserve">  </v>
      </c>
      <c r="V69" s="24">
        <f>Saisie!AA69</f>
        <v>0</v>
      </c>
      <c r="W69" s="15" t="str">
        <f t="shared" si="8"/>
        <v xml:space="preserve">       </v>
      </c>
      <c r="X69" s="24" t="str">
        <f>IF(Saisie!Z69=0,"000",Saisie!Z69*100)</f>
        <v>000</v>
      </c>
      <c r="Y69" s="15" t="str">
        <f t="shared" si="9"/>
        <v xml:space="preserve">         </v>
      </c>
      <c r="Z69" s="24" t="str">
        <f>IF(Saisie!AB69=0,"000",Saisie!AB69*100)</f>
        <v>000</v>
      </c>
      <c r="AA69" s="24" t="str">
        <f>IF(Saisie!F69=0,"",Saisie!F69)</f>
        <v>26112017</v>
      </c>
      <c r="AB69" s="24" t="str">
        <f>IF(Saisie!G69=0,"",Saisie!G69)</f>
        <v>01012084</v>
      </c>
      <c r="AC69" s="8" t="str">
        <f t="shared" si="10"/>
        <v xml:space="preserve">                    </v>
      </c>
    </row>
    <row r="70" spans="1:29" x14ac:dyDescent="0.25">
      <c r="A70" s="3" t="s">
        <v>105</v>
      </c>
      <c r="B70" s="15" t="str">
        <f t="shared" si="0"/>
        <v xml:space="preserve">    </v>
      </c>
      <c r="C70" s="26" t="str">
        <f>Saisie!D70</f>
        <v>000000000064</v>
      </c>
      <c r="D70" s="24" t="str">
        <f>Saisie!B70</f>
        <v>NOM65</v>
      </c>
      <c r="E70" s="16" t="str">
        <f>VLOOKUP((25-LEN(D70)),'Data S'!AE$5:AF$10000,2,FALSE)</f>
        <v xml:space="preserve">                    </v>
      </c>
      <c r="F70" s="25" t="str">
        <f>Saisie!C70</f>
        <v>PRENOM65</v>
      </c>
      <c r="G70" s="15" t="str">
        <f>VLOOKUP((25-LEN(F70)),'Data S'!AE$5:AF$10000,2,FALSE)</f>
        <v xml:space="preserve">                 </v>
      </c>
      <c r="H70" s="3" t="str">
        <f>Saisie!E70</f>
        <v>01012063</v>
      </c>
      <c r="I70" s="15" t="str">
        <f t="shared" si="1"/>
        <v xml:space="preserve">  </v>
      </c>
      <c r="J70" s="24">
        <f>Saisie!L70</f>
        <v>0</v>
      </c>
      <c r="K70" s="15" t="str">
        <f t="shared" si="2"/>
        <v xml:space="preserve">       </v>
      </c>
      <c r="L70" s="24" t="str">
        <f>IF(Saisie!K70=0,"000",Saisie!K70*100)</f>
        <v>000</v>
      </c>
      <c r="M70" s="15" t="str">
        <f t="shared" si="3"/>
        <v xml:space="preserve">  </v>
      </c>
      <c r="N70" s="24">
        <f>Saisie!Q70</f>
        <v>0</v>
      </c>
      <c r="O70" s="15" t="str">
        <f t="shared" si="4"/>
        <v xml:space="preserve">       </v>
      </c>
      <c r="P70" s="24" t="str">
        <f>IF(Saisie!P70=0,"000",Saisie!P70*100)</f>
        <v>000</v>
      </c>
      <c r="Q70" s="15" t="str">
        <f t="shared" si="5"/>
        <v xml:space="preserve">  </v>
      </c>
      <c r="R70" s="24">
        <f>Saisie!V70</f>
        <v>0</v>
      </c>
      <c r="S70" s="15" t="str">
        <f t="shared" si="6"/>
        <v xml:space="preserve">       </v>
      </c>
      <c r="T70" s="24" t="str">
        <f>IF(Saisie!U70=0,"000",Saisie!U70*100)</f>
        <v>000</v>
      </c>
      <c r="U70" s="15" t="str">
        <f t="shared" si="7"/>
        <v xml:space="preserve">  </v>
      </c>
      <c r="V70" s="24">
        <f>Saisie!AA70</f>
        <v>0</v>
      </c>
      <c r="W70" s="15" t="str">
        <f t="shared" si="8"/>
        <v xml:space="preserve">       </v>
      </c>
      <c r="X70" s="24" t="str">
        <f>IF(Saisie!Z70=0,"000",Saisie!Z70*100)</f>
        <v>000</v>
      </c>
      <c r="Y70" s="15" t="str">
        <f t="shared" si="9"/>
        <v xml:space="preserve">         </v>
      </c>
      <c r="Z70" s="24" t="str">
        <f>IF(Saisie!AB70=0,"000",Saisie!AB70*100)</f>
        <v>000</v>
      </c>
      <c r="AA70" s="24" t="str">
        <f>IF(Saisie!F70=0,"",Saisie!F70)</f>
        <v>26112017</v>
      </c>
      <c r="AB70" s="24" t="str">
        <f>IF(Saisie!G70=0,"",Saisie!G70)</f>
        <v>01012085</v>
      </c>
      <c r="AC70" s="8" t="str">
        <f t="shared" si="10"/>
        <v xml:space="preserve">                    </v>
      </c>
    </row>
    <row r="71" spans="1:29" x14ac:dyDescent="0.25">
      <c r="A71" s="3" t="s">
        <v>106</v>
      </c>
      <c r="B71" s="15" t="str">
        <f t="shared" ref="B71:B134" si="11">VLOOKUP((6-LEN(A71)),AE$5:AF$9999,2,FALSE)</f>
        <v xml:space="preserve">    </v>
      </c>
      <c r="C71" s="26" t="str">
        <f>Saisie!D71</f>
        <v>000000000065</v>
      </c>
      <c r="D71" s="24" t="str">
        <f>Saisie!B71</f>
        <v>NOM66</v>
      </c>
      <c r="E71" s="16" t="str">
        <f>VLOOKUP((25-LEN(D71)),'Data S'!AE$5:AF$10000,2,FALSE)</f>
        <v xml:space="preserve">                    </v>
      </c>
      <c r="F71" s="25" t="str">
        <f>Saisie!C71</f>
        <v>PRENOM66</v>
      </c>
      <c r="G71" s="15" t="str">
        <f>VLOOKUP((25-LEN(F71)),'Data S'!AE$5:AF$10000,2,FALSE)</f>
        <v xml:space="preserve">                 </v>
      </c>
      <c r="H71" s="3" t="str">
        <f>Saisie!E71</f>
        <v>01012064</v>
      </c>
      <c r="I71" s="15" t="str">
        <f t="shared" ref="I71:I134" si="12">VLOOKUP((3-LEN(J71)),AE$5:AF$9999,2,FALSE)</f>
        <v xml:space="preserve">  </v>
      </c>
      <c r="J71" s="24">
        <f>Saisie!L71</f>
        <v>0</v>
      </c>
      <c r="K71" s="15" t="str">
        <f t="shared" ref="K71:K134" si="13">VLOOKUP((10-LEN(L71)),AE$5:AF$10000,2,FALSE)</f>
        <v xml:space="preserve">       </v>
      </c>
      <c r="L71" s="24" t="str">
        <f>IF(Saisie!K71=0,"000",Saisie!K71*100)</f>
        <v>000</v>
      </c>
      <c r="M71" s="15" t="str">
        <f t="shared" ref="M71:M134" si="14">VLOOKUP((3-LEN(N71)),AE$5:AF$9999,2,FALSE)</f>
        <v xml:space="preserve">  </v>
      </c>
      <c r="N71" s="24">
        <f>Saisie!Q71</f>
        <v>0</v>
      </c>
      <c r="O71" s="15" t="str">
        <f t="shared" ref="O71:O134" si="15">VLOOKUP((10-LEN(P71)),AE$5:AF$10000,2,FALSE)</f>
        <v xml:space="preserve">       </v>
      </c>
      <c r="P71" s="24" t="str">
        <f>IF(Saisie!P71=0,"000",Saisie!P71*100)</f>
        <v>000</v>
      </c>
      <c r="Q71" s="15" t="str">
        <f t="shared" ref="Q71:Q134" si="16">VLOOKUP((3-LEN(R71)),AE$5:AF$9999,2,FALSE)</f>
        <v xml:space="preserve">  </v>
      </c>
      <c r="R71" s="24">
        <f>Saisie!V71</f>
        <v>0</v>
      </c>
      <c r="S71" s="15" t="str">
        <f t="shared" ref="S71:S134" si="17">VLOOKUP((10-LEN(T71)),AE$5:AF$10000,2,FALSE)</f>
        <v xml:space="preserve">       </v>
      </c>
      <c r="T71" s="24" t="str">
        <f>IF(Saisie!U71=0,"000",Saisie!U71*100)</f>
        <v>000</v>
      </c>
      <c r="U71" s="15" t="str">
        <f t="shared" ref="U71:U134" si="18">VLOOKUP((3-LEN(V71)),AE$5:AF$9999,2,FALSE)</f>
        <v xml:space="preserve">  </v>
      </c>
      <c r="V71" s="24">
        <f>Saisie!AA71</f>
        <v>0</v>
      </c>
      <c r="W71" s="15" t="str">
        <f t="shared" ref="W71:W134" si="19">VLOOKUP((10-LEN(X71)),AE$5:AF$10000,2,FALSE)</f>
        <v xml:space="preserve">       </v>
      </c>
      <c r="X71" s="24" t="str">
        <f>IF(Saisie!Z71=0,"000",Saisie!Z71*100)</f>
        <v>000</v>
      </c>
      <c r="Y71" s="15" t="str">
        <f t="shared" ref="Y71:Y134" si="20">VLOOKUP((12-LEN(Z71)),AE$5:AF$10000,2,FALSE)</f>
        <v xml:space="preserve">         </v>
      </c>
      <c r="Z71" s="24" t="str">
        <f>IF(Saisie!AB71=0,"000",Saisie!AB71*100)</f>
        <v>000</v>
      </c>
      <c r="AA71" s="24" t="str">
        <f>IF(Saisie!F71=0,"",Saisie!F71)</f>
        <v>26112017</v>
      </c>
      <c r="AB71" s="24" t="str">
        <f>IF(Saisie!G71=0,"",Saisie!G71)</f>
        <v>01012086</v>
      </c>
      <c r="AC71" s="8" t="str">
        <f t="shared" ref="AC71:AC134" si="21">VLOOKUP((28-LEN(AB71)),AE$5:AF$9999,2,FALSE)</f>
        <v xml:space="preserve">                    </v>
      </c>
    </row>
    <row r="72" spans="1:29" x14ac:dyDescent="0.25">
      <c r="A72" s="3" t="s">
        <v>107</v>
      </c>
      <c r="B72" s="15" t="str">
        <f t="shared" si="11"/>
        <v xml:space="preserve">    </v>
      </c>
      <c r="C72" s="26" t="str">
        <f>Saisie!D72</f>
        <v>000000000066</v>
      </c>
      <c r="D72" s="24" t="str">
        <f>Saisie!B72</f>
        <v>NOM67</v>
      </c>
      <c r="E72" s="16" t="str">
        <f>VLOOKUP((25-LEN(D72)),'Data S'!AE$5:AF$10000,2,FALSE)</f>
        <v xml:space="preserve">                    </v>
      </c>
      <c r="F72" s="25" t="str">
        <f>Saisie!C72</f>
        <v>PRENOM67</v>
      </c>
      <c r="G72" s="15" t="str">
        <f>VLOOKUP((25-LEN(F72)),'Data S'!AE$5:AF$10000,2,FALSE)</f>
        <v xml:space="preserve">                 </v>
      </c>
      <c r="H72" s="3" t="str">
        <f>Saisie!E72</f>
        <v>01012065</v>
      </c>
      <c r="I72" s="15" t="str">
        <f t="shared" si="12"/>
        <v xml:space="preserve">  </v>
      </c>
      <c r="J72" s="24">
        <f>Saisie!L72</f>
        <v>0</v>
      </c>
      <c r="K72" s="15" t="str">
        <f t="shared" si="13"/>
        <v xml:space="preserve">       </v>
      </c>
      <c r="L72" s="24" t="str">
        <f>IF(Saisie!K72=0,"000",Saisie!K72*100)</f>
        <v>000</v>
      </c>
      <c r="M72" s="15" t="str">
        <f t="shared" si="14"/>
        <v xml:space="preserve">  </v>
      </c>
      <c r="N72" s="24">
        <f>Saisie!Q72</f>
        <v>0</v>
      </c>
      <c r="O72" s="15" t="str">
        <f t="shared" si="15"/>
        <v xml:space="preserve">       </v>
      </c>
      <c r="P72" s="24" t="str">
        <f>IF(Saisie!P72=0,"000",Saisie!P72*100)</f>
        <v>000</v>
      </c>
      <c r="Q72" s="15" t="str">
        <f t="shared" si="16"/>
        <v xml:space="preserve">  </v>
      </c>
      <c r="R72" s="24">
        <f>Saisie!V72</f>
        <v>0</v>
      </c>
      <c r="S72" s="15" t="str">
        <f t="shared" si="17"/>
        <v xml:space="preserve">       </v>
      </c>
      <c r="T72" s="24" t="str">
        <f>IF(Saisie!U72=0,"000",Saisie!U72*100)</f>
        <v>000</v>
      </c>
      <c r="U72" s="15" t="str">
        <f t="shared" si="18"/>
        <v xml:space="preserve">  </v>
      </c>
      <c r="V72" s="24">
        <f>Saisie!AA72</f>
        <v>0</v>
      </c>
      <c r="W72" s="15" t="str">
        <f t="shared" si="19"/>
        <v xml:space="preserve">       </v>
      </c>
      <c r="X72" s="24" t="str">
        <f>IF(Saisie!Z72=0,"000",Saisie!Z72*100)</f>
        <v>000</v>
      </c>
      <c r="Y72" s="15" t="str">
        <f t="shared" si="20"/>
        <v xml:space="preserve">         </v>
      </c>
      <c r="Z72" s="24" t="str">
        <f>IF(Saisie!AB72=0,"000",Saisie!AB72*100)</f>
        <v>000</v>
      </c>
      <c r="AA72" s="24" t="str">
        <f>IF(Saisie!F72=0,"",Saisie!F72)</f>
        <v>26112017</v>
      </c>
      <c r="AB72" s="24" t="str">
        <f>IF(Saisie!G72=0,"",Saisie!G72)</f>
        <v>01012087</v>
      </c>
      <c r="AC72" s="8" t="str">
        <f t="shared" si="21"/>
        <v xml:space="preserve">                    </v>
      </c>
    </row>
    <row r="73" spans="1:29" x14ac:dyDescent="0.25">
      <c r="A73" s="3" t="s">
        <v>108</v>
      </c>
      <c r="B73" s="15" t="str">
        <f t="shared" si="11"/>
        <v xml:space="preserve">    </v>
      </c>
      <c r="C73" s="26" t="str">
        <f>Saisie!D73</f>
        <v>000000000067</v>
      </c>
      <c r="D73" s="24" t="str">
        <f>Saisie!B73</f>
        <v>NOM68</v>
      </c>
      <c r="E73" s="16" t="str">
        <f>VLOOKUP((25-LEN(D73)),'Data S'!AE$5:AF$10000,2,FALSE)</f>
        <v xml:space="preserve">                    </v>
      </c>
      <c r="F73" s="25" t="str">
        <f>Saisie!C73</f>
        <v>PRENOM68</v>
      </c>
      <c r="G73" s="15" t="str">
        <f>VLOOKUP((25-LEN(F73)),'Data S'!AE$5:AF$10000,2,FALSE)</f>
        <v xml:space="preserve">                 </v>
      </c>
      <c r="H73" s="3" t="str">
        <f>Saisie!E73</f>
        <v>01012066</v>
      </c>
      <c r="I73" s="15" t="str">
        <f t="shared" si="12"/>
        <v xml:space="preserve">  </v>
      </c>
      <c r="J73" s="24">
        <f>Saisie!L73</f>
        <v>0</v>
      </c>
      <c r="K73" s="15" t="str">
        <f t="shared" si="13"/>
        <v xml:space="preserve">       </v>
      </c>
      <c r="L73" s="24" t="str">
        <f>IF(Saisie!K73=0,"000",Saisie!K73*100)</f>
        <v>000</v>
      </c>
      <c r="M73" s="15" t="str">
        <f t="shared" si="14"/>
        <v xml:space="preserve">  </v>
      </c>
      <c r="N73" s="24">
        <f>Saisie!Q73</f>
        <v>0</v>
      </c>
      <c r="O73" s="15" t="str">
        <f t="shared" si="15"/>
        <v xml:space="preserve">       </v>
      </c>
      <c r="P73" s="24" t="str">
        <f>IF(Saisie!P73=0,"000",Saisie!P73*100)</f>
        <v>000</v>
      </c>
      <c r="Q73" s="15" t="str">
        <f t="shared" si="16"/>
        <v xml:space="preserve">  </v>
      </c>
      <c r="R73" s="24">
        <f>Saisie!V73</f>
        <v>0</v>
      </c>
      <c r="S73" s="15" t="str">
        <f t="shared" si="17"/>
        <v xml:space="preserve">       </v>
      </c>
      <c r="T73" s="24" t="str">
        <f>IF(Saisie!U73=0,"000",Saisie!U73*100)</f>
        <v>000</v>
      </c>
      <c r="U73" s="15" t="str">
        <f t="shared" si="18"/>
        <v xml:space="preserve">  </v>
      </c>
      <c r="V73" s="24">
        <f>Saisie!AA73</f>
        <v>0</v>
      </c>
      <c r="W73" s="15" t="str">
        <f t="shared" si="19"/>
        <v xml:space="preserve">       </v>
      </c>
      <c r="X73" s="24" t="str">
        <f>IF(Saisie!Z73=0,"000",Saisie!Z73*100)</f>
        <v>000</v>
      </c>
      <c r="Y73" s="15" t="str">
        <f t="shared" si="20"/>
        <v xml:space="preserve">         </v>
      </c>
      <c r="Z73" s="24" t="str">
        <f>IF(Saisie!AB73=0,"000",Saisie!AB73*100)</f>
        <v>000</v>
      </c>
      <c r="AA73" s="24" t="str">
        <f>IF(Saisie!F73=0,"",Saisie!F73)</f>
        <v>26112017</v>
      </c>
      <c r="AB73" s="24" t="str">
        <f>IF(Saisie!G73=0,"",Saisie!G73)</f>
        <v>01012088</v>
      </c>
      <c r="AC73" s="8" t="str">
        <f t="shared" si="21"/>
        <v xml:space="preserve">                    </v>
      </c>
    </row>
    <row r="74" spans="1:29" x14ac:dyDescent="0.25">
      <c r="A74" s="3" t="s">
        <v>109</v>
      </c>
      <c r="B74" s="15" t="str">
        <f t="shared" si="11"/>
        <v xml:space="preserve">    </v>
      </c>
      <c r="C74" s="26" t="str">
        <f>Saisie!D74</f>
        <v>000000000068</v>
      </c>
      <c r="D74" s="24" t="str">
        <f>Saisie!B74</f>
        <v>NOM69</v>
      </c>
      <c r="E74" s="16" t="str">
        <f>VLOOKUP((25-LEN(D74)),'Data S'!AE$5:AF$10000,2,FALSE)</f>
        <v xml:space="preserve">                    </v>
      </c>
      <c r="F74" s="25" t="str">
        <f>Saisie!C74</f>
        <v>PRENOM69</v>
      </c>
      <c r="G74" s="15" t="str">
        <f>VLOOKUP((25-LEN(F74)),'Data S'!AE$5:AF$10000,2,FALSE)</f>
        <v xml:space="preserve">                 </v>
      </c>
      <c r="H74" s="3" t="str">
        <f>Saisie!E74</f>
        <v>01012067</v>
      </c>
      <c r="I74" s="15" t="str">
        <f t="shared" si="12"/>
        <v xml:space="preserve">  </v>
      </c>
      <c r="J74" s="24">
        <f>Saisie!L74</f>
        <v>0</v>
      </c>
      <c r="K74" s="15" t="str">
        <f t="shared" si="13"/>
        <v xml:space="preserve">       </v>
      </c>
      <c r="L74" s="24" t="str">
        <f>IF(Saisie!K74=0,"000",Saisie!K74*100)</f>
        <v>000</v>
      </c>
      <c r="M74" s="15" t="str">
        <f t="shared" si="14"/>
        <v xml:space="preserve">  </v>
      </c>
      <c r="N74" s="24">
        <f>Saisie!Q74</f>
        <v>0</v>
      </c>
      <c r="O74" s="15" t="str">
        <f t="shared" si="15"/>
        <v xml:space="preserve">       </v>
      </c>
      <c r="P74" s="24" t="str">
        <f>IF(Saisie!P74=0,"000",Saisie!P74*100)</f>
        <v>000</v>
      </c>
      <c r="Q74" s="15" t="str">
        <f t="shared" si="16"/>
        <v xml:space="preserve">  </v>
      </c>
      <c r="R74" s="24">
        <f>Saisie!V74</f>
        <v>0</v>
      </c>
      <c r="S74" s="15" t="str">
        <f t="shared" si="17"/>
        <v xml:space="preserve">       </v>
      </c>
      <c r="T74" s="24" t="str">
        <f>IF(Saisie!U74=0,"000",Saisie!U74*100)</f>
        <v>000</v>
      </c>
      <c r="U74" s="15" t="str">
        <f t="shared" si="18"/>
        <v xml:space="preserve">  </v>
      </c>
      <c r="V74" s="24">
        <f>Saisie!AA74</f>
        <v>0</v>
      </c>
      <c r="W74" s="15" t="str">
        <f t="shared" si="19"/>
        <v xml:space="preserve">       </v>
      </c>
      <c r="X74" s="24" t="str">
        <f>IF(Saisie!Z74=0,"000",Saisie!Z74*100)</f>
        <v>000</v>
      </c>
      <c r="Y74" s="15" t="str">
        <f t="shared" si="20"/>
        <v xml:space="preserve">         </v>
      </c>
      <c r="Z74" s="24" t="str">
        <f>IF(Saisie!AB74=0,"000",Saisie!AB74*100)</f>
        <v>000</v>
      </c>
      <c r="AA74" s="24" t="str">
        <f>IF(Saisie!F74=0,"",Saisie!F74)</f>
        <v>26112017</v>
      </c>
      <c r="AB74" s="24" t="str">
        <f>IF(Saisie!G74=0,"",Saisie!G74)</f>
        <v>01012089</v>
      </c>
      <c r="AC74" s="8" t="str">
        <f t="shared" si="21"/>
        <v xml:space="preserve">                    </v>
      </c>
    </row>
    <row r="75" spans="1:29" x14ac:dyDescent="0.25">
      <c r="A75" s="3" t="s">
        <v>110</v>
      </c>
      <c r="B75" s="15" t="str">
        <f t="shared" si="11"/>
        <v xml:space="preserve">    </v>
      </c>
      <c r="C75" s="26" t="str">
        <f>Saisie!D75</f>
        <v>000000000069</v>
      </c>
      <c r="D75" s="24" t="str">
        <f>Saisie!B75</f>
        <v>NOM70</v>
      </c>
      <c r="E75" s="16" t="str">
        <f>VLOOKUP((25-LEN(D75)),'Data S'!AE$5:AF$10000,2,FALSE)</f>
        <v xml:space="preserve">                    </v>
      </c>
      <c r="F75" s="25" t="str">
        <f>Saisie!C75</f>
        <v>PRENOM70</v>
      </c>
      <c r="G75" s="15" t="str">
        <f>VLOOKUP((25-LEN(F75)),'Data S'!AE$5:AF$10000,2,FALSE)</f>
        <v xml:space="preserve">                 </v>
      </c>
      <c r="H75" s="3" t="str">
        <f>Saisie!E75</f>
        <v>01012068</v>
      </c>
      <c r="I75" s="15" t="str">
        <f t="shared" si="12"/>
        <v xml:space="preserve">  </v>
      </c>
      <c r="J75" s="24">
        <f>Saisie!L75</f>
        <v>0</v>
      </c>
      <c r="K75" s="15" t="str">
        <f t="shared" si="13"/>
        <v xml:space="preserve">       </v>
      </c>
      <c r="L75" s="24" t="str">
        <f>IF(Saisie!K75=0,"000",Saisie!K75*100)</f>
        <v>000</v>
      </c>
      <c r="M75" s="15" t="str">
        <f t="shared" si="14"/>
        <v xml:space="preserve">  </v>
      </c>
      <c r="N75" s="24">
        <f>Saisie!Q75</f>
        <v>0</v>
      </c>
      <c r="O75" s="15" t="str">
        <f t="shared" si="15"/>
        <v xml:space="preserve">       </v>
      </c>
      <c r="P75" s="24" t="str">
        <f>IF(Saisie!P75=0,"000",Saisie!P75*100)</f>
        <v>000</v>
      </c>
      <c r="Q75" s="15" t="str">
        <f t="shared" si="16"/>
        <v xml:space="preserve">  </v>
      </c>
      <c r="R75" s="24">
        <f>Saisie!V75</f>
        <v>0</v>
      </c>
      <c r="S75" s="15" t="str">
        <f t="shared" si="17"/>
        <v xml:space="preserve">       </v>
      </c>
      <c r="T75" s="24" t="str">
        <f>IF(Saisie!U75=0,"000",Saisie!U75*100)</f>
        <v>000</v>
      </c>
      <c r="U75" s="15" t="str">
        <f t="shared" si="18"/>
        <v xml:space="preserve">  </v>
      </c>
      <c r="V75" s="24">
        <f>Saisie!AA75</f>
        <v>0</v>
      </c>
      <c r="W75" s="15" t="str">
        <f t="shared" si="19"/>
        <v xml:space="preserve">       </v>
      </c>
      <c r="X75" s="24" t="str">
        <f>IF(Saisie!Z75=0,"000",Saisie!Z75*100)</f>
        <v>000</v>
      </c>
      <c r="Y75" s="15" t="str">
        <f t="shared" si="20"/>
        <v xml:space="preserve">         </v>
      </c>
      <c r="Z75" s="24" t="str">
        <f>IF(Saisie!AB75=0,"000",Saisie!AB75*100)</f>
        <v>000</v>
      </c>
      <c r="AA75" s="24" t="str">
        <f>IF(Saisie!F75=0,"",Saisie!F75)</f>
        <v>26112017</v>
      </c>
      <c r="AB75" s="24" t="str">
        <f>IF(Saisie!G75=0,"",Saisie!G75)</f>
        <v>01012090</v>
      </c>
      <c r="AC75" s="8" t="str">
        <f t="shared" si="21"/>
        <v xml:space="preserve">                    </v>
      </c>
    </row>
    <row r="76" spans="1:29" x14ac:dyDescent="0.25">
      <c r="A76" s="3" t="s">
        <v>111</v>
      </c>
      <c r="B76" s="15" t="str">
        <f t="shared" si="11"/>
        <v xml:space="preserve">    </v>
      </c>
      <c r="C76" s="26" t="str">
        <f>Saisie!D76</f>
        <v>000000000070</v>
      </c>
      <c r="D76" s="24" t="str">
        <f>Saisie!B76</f>
        <v>NOM71</v>
      </c>
      <c r="E76" s="16" t="str">
        <f>VLOOKUP((25-LEN(D76)),'Data S'!AE$5:AF$10000,2,FALSE)</f>
        <v xml:space="preserve">                    </v>
      </c>
      <c r="F76" s="25" t="str">
        <f>Saisie!C76</f>
        <v>PRENOM71</v>
      </c>
      <c r="G76" s="15" t="str">
        <f>VLOOKUP((25-LEN(F76)),'Data S'!AE$5:AF$10000,2,FALSE)</f>
        <v xml:space="preserve">                 </v>
      </c>
      <c r="H76" s="3" t="str">
        <f>Saisie!E76</f>
        <v>01012069</v>
      </c>
      <c r="I76" s="15" t="str">
        <f t="shared" si="12"/>
        <v xml:space="preserve">  </v>
      </c>
      <c r="J76" s="24">
        <f>Saisie!L76</f>
        <v>0</v>
      </c>
      <c r="K76" s="15" t="str">
        <f t="shared" si="13"/>
        <v xml:space="preserve">       </v>
      </c>
      <c r="L76" s="24" t="str">
        <f>IF(Saisie!K76=0,"000",Saisie!K76*100)</f>
        <v>000</v>
      </c>
      <c r="M76" s="15" t="str">
        <f t="shared" si="14"/>
        <v xml:space="preserve">  </v>
      </c>
      <c r="N76" s="24">
        <f>Saisie!Q76</f>
        <v>0</v>
      </c>
      <c r="O76" s="15" t="str">
        <f t="shared" si="15"/>
        <v xml:space="preserve">       </v>
      </c>
      <c r="P76" s="24" t="str">
        <f>IF(Saisie!P76=0,"000",Saisie!P76*100)</f>
        <v>000</v>
      </c>
      <c r="Q76" s="15" t="str">
        <f t="shared" si="16"/>
        <v xml:space="preserve">  </v>
      </c>
      <c r="R76" s="24">
        <f>Saisie!V76</f>
        <v>0</v>
      </c>
      <c r="S76" s="15" t="str">
        <f t="shared" si="17"/>
        <v xml:space="preserve">       </v>
      </c>
      <c r="T76" s="24" t="str">
        <f>IF(Saisie!U76=0,"000",Saisie!U76*100)</f>
        <v>000</v>
      </c>
      <c r="U76" s="15" t="str">
        <f t="shared" si="18"/>
        <v xml:space="preserve">  </v>
      </c>
      <c r="V76" s="24">
        <f>Saisie!AA76</f>
        <v>0</v>
      </c>
      <c r="W76" s="15" t="str">
        <f t="shared" si="19"/>
        <v xml:space="preserve">       </v>
      </c>
      <c r="X76" s="24" t="str">
        <f>IF(Saisie!Z76=0,"000",Saisie!Z76*100)</f>
        <v>000</v>
      </c>
      <c r="Y76" s="15" t="str">
        <f t="shared" si="20"/>
        <v xml:space="preserve">         </v>
      </c>
      <c r="Z76" s="24" t="str">
        <f>IF(Saisie!AB76=0,"000",Saisie!AB76*100)</f>
        <v>000</v>
      </c>
      <c r="AA76" s="24" t="str">
        <f>IF(Saisie!F76=0,"",Saisie!F76)</f>
        <v>26112017</v>
      </c>
      <c r="AB76" s="24" t="str">
        <f>IF(Saisie!G76=0,"",Saisie!G76)</f>
        <v>01012091</v>
      </c>
      <c r="AC76" s="8" t="str">
        <f t="shared" si="21"/>
        <v xml:space="preserve">                    </v>
      </c>
    </row>
    <row r="77" spans="1:29" x14ac:dyDescent="0.25">
      <c r="A77" s="3" t="s">
        <v>112</v>
      </c>
      <c r="B77" s="15" t="str">
        <f t="shared" si="11"/>
        <v xml:space="preserve">    </v>
      </c>
      <c r="C77" s="26" t="str">
        <f>Saisie!D77</f>
        <v>000000000071</v>
      </c>
      <c r="D77" s="24" t="str">
        <f>Saisie!B77</f>
        <v>NOM72</v>
      </c>
      <c r="E77" s="16" t="str">
        <f>VLOOKUP((25-LEN(D77)),'Data S'!AE$5:AF$10000,2,FALSE)</f>
        <v xml:space="preserve">                    </v>
      </c>
      <c r="F77" s="25" t="str">
        <f>Saisie!C77</f>
        <v>PRENOM72</v>
      </c>
      <c r="G77" s="15" t="str">
        <f>VLOOKUP((25-LEN(F77)),'Data S'!AE$5:AF$10000,2,FALSE)</f>
        <v xml:space="preserve">                 </v>
      </c>
      <c r="H77" s="3" t="str">
        <f>Saisie!E77</f>
        <v>01012070</v>
      </c>
      <c r="I77" s="15" t="str">
        <f t="shared" si="12"/>
        <v xml:space="preserve">  </v>
      </c>
      <c r="J77" s="24">
        <f>Saisie!L77</f>
        <v>0</v>
      </c>
      <c r="K77" s="15" t="str">
        <f t="shared" si="13"/>
        <v xml:space="preserve">       </v>
      </c>
      <c r="L77" s="24" t="str">
        <f>IF(Saisie!K77=0,"000",Saisie!K77*100)</f>
        <v>000</v>
      </c>
      <c r="M77" s="15" t="str">
        <f t="shared" si="14"/>
        <v xml:space="preserve">  </v>
      </c>
      <c r="N77" s="24">
        <f>Saisie!Q77</f>
        <v>0</v>
      </c>
      <c r="O77" s="15" t="str">
        <f t="shared" si="15"/>
        <v xml:space="preserve">       </v>
      </c>
      <c r="P77" s="24" t="str">
        <f>IF(Saisie!P77=0,"000",Saisie!P77*100)</f>
        <v>000</v>
      </c>
      <c r="Q77" s="15" t="str">
        <f t="shared" si="16"/>
        <v xml:space="preserve">  </v>
      </c>
      <c r="R77" s="24">
        <f>Saisie!V77</f>
        <v>0</v>
      </c>
      <c r="S77" s="15" t="str">
        <f t="shared" si="17"/>
        <v xml:space="preserve">       </v>
      </c>
      <c r="T77" s="24" t="str">
        <f>IF(Saisie!U77=0,"000",Saisie!U77*100)</f>
        <v>000</v>
      </c>
      <c r="U77" s="15" t="str">
        <f t="shared" si="18"/>
        <v xml:space="preserve">  </v>
      </c>
      <c r="V77" s="24">
        <f>Saisie!AA77</f>
        <v>0</v>
      </c>
      <c r="W77" s="15" t="str">
        <f t="shared" si="19"/>
        <v xml:space="preserve">       </v>
      </c>
      <c r="X77" s="24" t="str">
        <f>IF(Saisie!Z77=0,"000",Saisie!Z77*100)</f>
        <v>000</v>
      </c>
      <c r="Y77" s="15" t="str">
        <f t="shared" si="20"/>
        <v xml:space="preserve">         </v>
      </c>
      <c r="Z77" s="24" t="str">
        <f>IF(Saisie!AB77=0,"000",Saisie!AB77*100)</f>
        <v>000</v>
      </c>
      <c r="AA77" s="24" t="str">
        <f>IF(Saisie!F77=0,"",Saisie!F77)</f>
        <v>26112017</v>
      </c>
      <c r="AB77" s="24" t="str">
        <f>IF(Saisie!G77=0,"",Saisie!G77)</f>
        <v>01012092</v>
      </c>
      <c r="AC77" s="8" t="str">
        <f t="shared" si="21"/>
        <v xml:space="preserve">                    </v>
      </c>
    </row>
    <row r="78" spans="1:29" x14ac:dyDescent="0.25">
      <c r="A78" s="3" t="s">
        <v>113</v>
      </c>
      <c r="B78" s="15" t="str">
        <f t="shared" si="11"/>
        <v xml:space="preserve">    </v>
      </c>
      <c r="C78" s="26" t="str">
        <f>Saisie!D78</f>
        <v>000000000072</v>
      </c>
      <c r="D78" s="24" t="str">
        <f>Saisie!B78</f>
        <v>NOM73</v>
      </c>
      <c r="E78" s="16" t="str">
        <f>VLOOKUP((25-LEN(D78)),'Data S'!AE$5:AF$10000,2,FALSE)</f>
        <v xml:space="preserve">                    </v>
      </c>
      <c r="F78" s="25" t="str">
        <f>Saisie!C78</f>
        <v>PRENOM73</v>
      </c>
      <c r="G78" s="15" t="str">
        <f>VLOOKUP((25-LEN(F78)),'Data S'!AE$5:AF$10000,2,FALSE)</f>
        <v xml:space="preserve">                 </v>
      </c>
      <c r="H78" s="3" t="str">
        <f>Saisie!E78</f>
        <v>01012071</v>
      </c>
      <c r="I78" s="15" t="str">
        <f t="shared" si="12"/>
        <v xml:space="preserve">  </v>
      </c>
      <c r="J78" s="24">
        <f>Saisie!L78</f>
        <v>0</v>
      </c>
      <c r="K78" s="15" t="str">
        <f t="shared" si="13"/>
        <v xml:space="preserve">       </v>
      </c>
      <c r="L78" s="24" t="str">
        <f>IF(Saisie!K78=0,"000",Saisie!K78*100)</f>
        <v>000</v>
      </c>
      <c r="M78" s="15" t="str">
        <f t="shared" si="14"/>
        <v xml:space="preserve">  </v>
      </c>
      <c r="N78" s="24">
        <f>Saisie!Q78</f>
        <v>0</v>
      </c>
      <c r="O78" s="15" t="str">
        <f t="shared" si="15"/>
        <v xml:space="preserve">       </v>
      </c>
      <c r="P78" s="24" t="str">
        <f>IF(Saisie!P78=0,"000",Saisie!P78*100)</f>
        <v>000</v>
      </c>
      <c r="Q78" s="15" t="str">
        <f t="shared" si="16"/>
        <v xml:space="preserve">  </v>
      </c>
      <c r="R78" s="24">
        <f>Saisie!V78</f>
        <v>0</v>
      </c>
      <c r="S78" s="15" t="str">
        <f t="shared" si="17"/>
        <v xml:space="preserve">       </v>
      </c>
      <c r="T78" s="24" t="str">
        <f>IF(Saisie!U78=0,"000",Saisie!U78*100)</f>
        <v>000</v>
      </c>
      <c r="U78" s="15" t="str">
        <f t="shared" si="18"/>
        <v xml:space="preserve">  </v>
      </c>
      <c r="V78" s="24">
        <f>Saisie!AA78</f>
        <v>0</v>
      </c>
      <c r="W78" s="15" t="str">
        <f t="shared" si="19"/>
        <v xml:space="preserve">       </v>
      </c>
      <c r="X78" s="24" t="str">
        <f>IF(Saisie!Z78=0,"000",Saisie!Z78*100)</f>
        <v>000</v>
      </c>
      <c r="Y78" s="15" t="str">
        <f t="shared" si="20"/>
        <v xml:space="preserve">         </v>
      </c>
      <c r="Z78" s="24" t="str">
        <f>IF(Saisie!AB78=0,"000",Saisie!AB78*100)</f>
        <v>000</v>
      </c>
      <c r="AA78" s="24" t="str">
        <f>IF(Saisie!F78=0,"",Saisie!F78)</f>
        <v>26112017</v>
      </c>
      <c r="AB78" s="24" t="str">
        <f>IF(Saisie!G78=0,"",Saisie!G78)</f>
        <v>01012093</v>
      </c>
      <c r="AC78" s="8" t="str">
        <f t="shared" si="21"/>
        <v xml:space="preserve">                    </v>
      </c>
    </row>
    <row r="79" spans="1:29" x14ac:dyDescent="0.25">
      <c r="A79" s="3" t="s">
        <v>114</v>
      </c>
      <c r="B79" s="15" t="str">
        <f t="shared" si="11"/>
        <v xml:space="preserve">    </v>
      </c>
      <c r="C79" s="26" t="str">
        <f>Saisie!D79</f>
        <v>000000000073</v>
      </c>
      <c r="D79" s="24" t="str">
        <f>Saisie!B79</f>
        <v>NOM74</v>
      </c>
      <c r="E79" s="16" t="str">
        <f>VLOOKUP((25-LEN(D79)),'Data S'!AE$5:AF$10000,2,FALSE)</f>
        <v xml:space="preserve">                    </v>
      </c>
      <c r="F79" s="25" t="str">
        <f>Saisie!C79</f>
        <v>PRENOM74</v>
      </c>
      <c r="G79" s="15" t="str">
        <f>VLOOKUP((25-LEN(F79)),'Data S'!AE$5:AF$10000,2,FALSE)</f>
        <v xml:space="preserve">                 </v>
      </c>
      <c r="H79" s="3" t="str">
        <f>Saisie!E79</f>
        <v>01012072</v>
      </c>
      <c r="I79" s="15" t="str">
        <f t="shared" si="12"/>
        <v xml:space="preserve">  </v>
      </c>
      <c r="J79" s="24">
        <f>Saisie!L79</f>
        <v>0</v>
      </c>
      <c r="K79" s="15" t="str">
        <f t="shared" si="13"/>
        <v xml:space="preserve">       </v>
      </c>
      <c r="L79" s="24" t="str">
        <f>IF(Saisie!K79=0,"000",Saisie!K79*100)</f>
        <v>000</v>
      </c>
      <c r="M79" s="15" t="str">
        <f t="shared" si="14"/>
        <v xml:space="preserve">  </v>
      </c>
      <c r="N79" s="24">
        <f>Saisie!Q79</f>
        <v>0</v>
      </c>
      <c r="O79" s="15" t="str">
        <f t="shared" si="15"/>
        <v xml:space="preserve">       </v>
      </c>
      <c r="P79" s="24" t="str">
        <f>IF(Saisie!P79=0,"000",Saisie!P79*100)</f>
        <v>000</v>
      </c>
      <c r="Q79" s="15" t="str">
        <f t="shared" si="16"/>
        <v xml:space="preserve">  </v>
      </c>
      <c r="R79" s="24">
        <f>Saisie!V79</f>
        <v>0</v>
      </c>
      <c r="S79" s="15" t="str">
        <f t="shared" si="17"/>
        <v xml:space="preserve">       </v>
      </c>
      <c r="T79" s="24" t="str">
        <f>IF(Saisie!U79=0,"000",Saisie!U79*100)</f>
        <v>000</v>
      </c>
      <c r="U79" s="15" t="str">
        <f t="shared" si="18"/>
        <v xml:space="preserve">  </v>
      </c>
      <c r="V79" s="24">
        <f>Saisie!AA79</f>
        <v>0</v>
      </c>
      <c r="W79" s="15" t="str">
        <f t="shared" si="19"/>
        <v xml:space="preserve">       </v>
      </c>
      <c r="X79" s="24" t="str">
        <f>IF(Saisie!Z79=0,"000",Saisie!Z79*100)</f>
        <v>000</v>
      </c>
      <c r="Y79" s="15" t="str">
        <f t="shared" si="20"/>
        <v xml:space="preserve">         </v>
      </c>
      <c r="Z79" s="24" t="str">
        <f>IF(Saisie!AB79=0,"000",Saisie!AB79*100)</f>
        <v>000</v>
      </c>
      <c r="AA79" s="24" t="str">
        <f>IF(Saisie!F79=0,"",Saisie!F79)</f>
        <v>26112017</v>
      </c>
      <c r="AB79" s="24" t="str">
        <f>IF(Saisie!G79=0,"",Saisie!G79)</f>
        <v>01012094</v>
      </c>
      <c r="AC79" s="8" t="str">
        <f t="shared" si="21"/>
        <v xml:space="preserve">                    </v>
      </c>
    </row>
    <row r="80" spans="1:29" x14ac:dyDescent="0.25">
      <c r="A80" s="3" t="s">
        <v>115</v>
      </c>
      <c r="B80" s="15" t="str">
        <f t="shared" si="11"/>
        <v xml:space="preserve">    </v>
      </c>
      <c r="C80" s="26" t="str">
        <f>Saisie!D80</f>
        <v>000000000074</v>
      </c>
      <c r="D80" s="24" t="str">
        <f>Saisie!B80</f>
        <v>NOM75</v>
      </c>
      <c r="E80" s="16" t="str">
        <f>VLOOKUP((25-LEN(D80)),'Data S'!AE$5:AF$10000,2,FALSE)</f>
        <v xml:space="preserve">                    </v>
      </c>
      <c r="F80" s="25" t="str">
        <f>Saisie!C80</f>
        <v>PRENOM75</v>
      </c>
      <c r="G80" s="15" t="str">
        <f>VLOOKUP((25-LEN(F80)),'Data S'!AE$5:AF$10000,2,FALSE)</f>
        <v xml:space="preserve">                 </v>
      </c>
      <c r="H80" s="3" t="str">
        <f>Saisie!E80</f>
        <v>01012073</v>
      </c>
      <c r="I80" s="15" t="str">
        <f t="shared" si="12"/>
        <v xml:space="preserve">  </v>
      </c>
      <c r="J80" s="24">
        <f>Saisie!L80</f>
        <v>0</v>
      </c>
      <c r="K80" s="15" t="str">
        <f t="shared" si="13"/>
        <v xml:space="preserve">       </v>
      </c>
      <c r="L80" s="24" t="str">
        <f>IF(Saisie!K80=0,"000",Saisie!K80*100)</f>
        <v>000</v>
      </c>
      <c r="M80" s="15" t="str">
        <f t="shared" si="14"/>
        <v xml:space="preserve">  </v>
      </c>
      <c r="N80" s="24">
        <f>Saisie!Q80</f>
        <v>0</v>
      </c>
      <c r="O80" s="15" t="str">
        <f t="shared" si="15"/>
        <v xml:space="preserve">       </v>
      </c>
      <c r="P80" s="24" t="str">
        <f>IF(Saisie!P80=0,"000",Saisie!P80*100)</f>
        <v>000</v>
      </c>
      <c r="Q80" s="15" t="str">
        <f t="shared" si="16"/>
        <v xml:space="preserve">  </v>
      </c>
      <c r="R80" s="24">
        <f>Saisie!V80</f>
        <v>0</v>
      </c>
      <c r="S80" s="15" t="str">
        <f t="shared" si="17"/>
        <v xml:space="preserve">       </v>
      </c>
      <c r="T80" s="24" t="str">
        <f>IF(Saisie!U80=0,"000",Saisie!U80*100)</f>
        <v>000</v>
      </c>
      <c r="U80" s="15" t="str">
        <f t="shared" si="18"/>
        <v xml:space="preserve">  </v>
      </c>
      <c r="V80" s="24">
        <f>Saisie!AA80</f>
        <v>0</v>
      </c>
      <c r="W80" s="15" t="str">
        <f t="shared" si="19"/>
        <v xml:space="preserve">       </v>
      </c>
      <c r="X80" s="24" t="str">
        <f>IF(Saisie!Z80=0,"000",Saisie!Z80*100)</f>
        <v>000</v>
      </c>
      <c r="Y80" s="15" t="str">
        <f t="shared" si="20"/>
        <v xml:space="preserve">         </v>
      </c>
      <c r="Z80" s="24" t="str">
        <f>IF(Saisie!AB80=0,"000",Saisie!AB80*100)</f>
        <v>000</v>
      </c>
      <c r="AA80" s="24" t="str">
        <f>IF(Saisie!F80=0,"",Saisie!F80)</f>
        <v>26112017</v>
      </c>
      <c r="AB80" s="24" t="str">
        <f>IF(Saisie!G80=0,"",Saisie!G80)</f>
        <v>01012095</v>
      </c>
      <c r="AC80" s="8" t="str">
        <f t="shared" si="21"/>
        <v xml:space="preserve">                    </v>
      </c>
    </row>
    <row r="81" spans="1:29" x14ac:dyDescent="0.25">
      <c r="A81" s="3" t="s">
        <v>116</v>
      </c>
      <c r="B81" s="15" t="str">
        <f t="shared" si="11"/>
        <v xml:space="preserve">    </v>
      </c>
      <c r="C81" s="26" t="str">
        <f>Saisie!D81</f>
        <v>000000000075</v>
      </c>
      <c r="D81" s="24" t="str">
        <f>Saisie!B81</f>
        <v>NOM76</v>
      </c>
      <c r="E81" s="16" t="str">
        <f>VLOOKUP((25-LEN(D81)),'Data S'!AE$5:AF$10000,2,FALSE)</f>
        <v xml:space="preserve">                    </v>
      </c>
      <c r="F81" s="25" t="str">
        <f>Saisie!C81</f>
        <v>PRENOM76</v>
      </c>
      <c r="G81" s="15" t="str">
        <f>VLOOKUP((25-LEN(F81)),'Data S'!AE$5:AF$10000,2,FALSE)</f>
        <v xml:space="preserve">                 </v>
      </c>
      <c r="H81" s="3" t="str">
        <f>Saisie!E81</f>
        <v>01012074</v>
      </c>
      <c r="I81" s="15" t="str">
        <f t="shared" si="12"/>
        <v xml:space="preserve">  </v>
      </c>
      <c r="J81" s="24">
        <f>Saisie!L81</f>
        <v>0</v>
      </c>
      <c r="K81" s="15" t="str">
        <f t="shared" si="13"/>
        <v xml:space="preserve">       </v>
      </c>
      <c r="L81" s="24" t="str">
        <f>IF(Saisie!K81=0,"000",Saisie!K81*100)</f>
        <v>000</v>
      </c>
      <c r="M81" s="15" t="str">
        <f t="shared" si="14"/>
        <v xml:space="preserve">  </v>
      </c>
      <c r="N81" s="24">
        <f>Saisie!Q81</f>
        <v>0</v>
      </c>
      <c r="O81" s="15" t="str">
        <f t="shared" si="15"/>
        <v xml:space="preserve">       </v>
      </c>
      <c r="P81" s="24" t="str">
        <f>IF(Saisie!P81=0,"000",Saisie!P81*100)</f>
        <v>000</v>
      </c>
      <c r="Q81" s="15" t="str">
        <f t="shared" si="16"/>
        <v xml:space="preserve">  </v>
      </c>
      <c r="R81" s="24">
        <f>Saisie!V81</f>
        <v>0</v>
      </c>
      <c r="S81" s="15" t="str">
        <f t="shared" si="17"/>
        <v xml:space="preserve">       </v>
      </c>
      <c r="T81" s="24" t="str">
        <f>IF(Saisie!U81=0,"000",Saisie!U81*100)</f>
        <v>000</v>
      </c>
      <c r="U81" s="15" t="str">
        <f t="shared" si="18"/>
        <v xml:space="preserve">  </v>
      </c>
      <c r="V81" s="24">
        <f>Saisie!AA81</f>
        <v>0</v>
      </c>
      <c r="W81" s="15" t="str">
        <f t="shared" si="19"/>
        <v xml:space="preserve">       </v>
      </c>
      <c r="X81" s="24" t="str">
        <f>IF(Saisie!Z81=0,"000",Saisie!Z81*100)</f>
        <v>000</v>
      </c>
      <c r="Y81" s="15" t="str">
        <f t="shared" si="20"/>
        <v xml:space="preserve">         </v>
      </c>
      <c r="Z81" s="24" t="str">
        <f>IF(Saisie!AB81=0,"000",Saisie!AB81*100)</f>
        <v>000</v>
      </c>
      <c r="AA81" s="24" t="str">
        <f>IF(Saisie!F81=0,"",Saisie!F81)</f>
        <v>26112017</v>
      </c>
      <c r="AB81" s="24" t="str">
        <f>IF(Saisie!G81=0,"",Saisie!G81)</f>
        <v>01012096</v>
      </c>
      <c r="AC81" s="8" t="str">
        <f t="shared" si="21"/>
        <v xml:space="preserve">                    </v>
      </c>
    </row>
    <row r="82" spans="1:29" x14ac:dyDescent="0.25">
      <c r="A82" s="3" t="s">
        <v>117</v>
      </c>
      <c r="B82" s="15" t="str">
        <f t="shared" si="11"/>
        <v xml:space="preserve">    </v>
      </c>
      <c r="C82" s="26" t="str">
        <f>Saisie!D82</f>
        <v>000000000076</v>
      </c>
      <c r="D82" s="24" t="str">
        <f>Saisie!B82</f>
        <v>NOM77</v>
      </c>
      <c r="E82" s="16" t="str">
        <f>VLOOKUP((25-LEN(D82)),'Data S'!AE$5:AF$10000,2,FALSE)</f>
        <v xml:space="preserve">                    </v>
      </c>
      <c r="F82" s="25" t="str">
        <f>Saisie!C82</f>
        <v>PRENOM77</v>
      </c>
      <c r="G82" s="15" t="str">
        <f>VLOOKUP((25-LEN(F82)),'Data S'!AE$5:AF$10000,2,FALSE)</f>
        <v xml:space="preserve">                 </v>
      </c>
      <c r="H82" s="3" t="str">
        <f>Saisie!E82</f>
        <v>01012075</v>
      </c>
      <c r="I82" s="15" t="str">
        <f t="shared" si="12"/>
        <v xml:space="preserve">  </v>
      </c>
      <c r="J82" s="24">
        <f>Saisie!L82</f>
        <v>0</v>
      </c>
      <c r="K82" s="15" t="str">
        <f t="shared" si="13"/>
        <v xml:space="preserve">       </v>
      </c>
      <c r="L82" s="24" t="str">
        <f>IF(Saisie!K82=0,"000",Saisie!K82*100)</f>
        <v>000</v>
      </c>
      <c r="M82" s="15" t="str">
        <f t="shared" si="14"/>
        <v xml:space="preserve">  </v>
      </c>
      <c r="N82" s="24">
        <f>Saisie!Q82</f>
        <v>0</v>
      </c>
      <c r="O82" s="15" t="str">
        <f t="shared" si="15"/>
        <v xml:space="preserve">       </v>
      </c>
      <c r="P82" s="24" t="str">
        <f>IF(Saisie!P82=0,"000",Saisie!P82*100)</f>
        <v>000</v>
      </c>
      <c r="Q82" s="15" t="str">
        <f t="shared" si="16"/>
        <v xml:space="preserve">  </v>
      </c>
      <c r="R82" s="24">
        <f>Saisie!V82</f>
        <v>0</v>
      </c>
      <c r="S82" s="15" t="str">
        <f t="shared" si="17"/>
        <v xml:space="preserve">       </v>
      </c>
      <c r="T82" s="24" t="str">
        <f>IF(Saisie!U82=0,"000",Saisie!U82*100)</f>
        <v>000</v>
      </c>
      <c r="U82" s="15" t="str">
        <f t="shared" si="18"/>
        <v xml:space="preserve">  </v>
      </c>
      <c r="V82" s="24">
        <f>Saisie!AA82</f>
        <v>0</v>
      </c>
      <c r="W82" s="15" t="str">
        <f t="shared" si="19"/>
        <v xml:space="preserve">       </v>
      </c>
      <c r="X82" s="24" t="str">
        <f>IF(Saisie!Z82=0,"000",Saisie!Z82*100)</f>
        <v>000</v>
      </c>
      <c r="Y82" s="15" t="str">
        <f t="shared" si="20"/>
        <v xml:space="preserve">         </v>
      </c>
      <c r="Z82" s="24" t="str">
        <f>IF(Saisie!AB82=0,"000",Saisie!AB82*100)</f>
        <v>000</v>
      </c>
      <c r="AA82" s="24" t="str">
        <f>IF(Saisie!F82=0,"",Saisie!F82)</f>
        <v>26112017</v>
      </c>
      <c r="AB82" s="24" t="str">
        <f>IF(Saisie!G82=0,"",Saisie!G82)</f>
        <v>01012097</v>
      </c>
      <c r="AC82" s="8" t="str">
        <f t="shared" si="21"/>
        <v xml:space="preserve">                    </v>
      </c>
    </row>
    <row r="83" spans="1:29" x14ac:dyDescent="0.25">
      <c r="A83" s="3" t="s">
        <v>118</v>
      </c>
      <c r="B83" s="15" t="str">
        <f t="shared" si="11"/>
        <v xml:space="preserve">    </v>
      </c>
      <c r="C83" s="26" t="str">
        <f>Saisie!D83</f>
        <v>000000000077</v>
      </c>
      <c r="D83" s="24" t="str">
        <f>Saisie!B83</f>
        <v>NOM78</v>
      </c>
      <c r="E83" s="16" t="str">
        <f>VLOOKUP((25-LEN(D83)),'Data S'!AE$5:AF$10000,2,FALSE)</f>
        <v xml:space="preserve">                    </v>
      </c>
      <c r="F83" s="25" t="str">
        <f>Saisie!C83</f>
        <v>PRENOM78</v>
      </c>
      <c r="G83" s="15" t="str">
        <f>VLOOKUP((25-LEN(F83)),'Data S'!AE$5:AF$10000,2,FALSE)</f>
        <v xml:space="preserve">                 </v>
      </c>
      <c r="H83" s="3" t="str">
        <f>Saisie!E83</f>
        <v>01012076</v>
      </c>
      <c r="I83" s="15" t="str">
        <f t="shared" si="12"/>
        <v xml:space="preserve">  </v>
      </c>
      <c r="J83" s="24">
        <f>Saisie!L83</f>
        <v>0</v>
      </c>
      <c r="K83" s="15" t="str">
        <f t="shared" si="13"/>
        <v xml:space="preserve">       </v>
      </c>
      <c r="L83" s="24" t="str">
        <f>IF(Saisie!K83=0,"000",Saisie!K83*100)</f>
        <v>000</v>
      </c>
      <c r="M83" s="15" t="str">
        <f t="shared" si="14"/>
        <v xml:space="preserve">  </v>
      </c>
      <c r="N83" s="24">
        <f>Saisie!Q83</f>
        <v>0</v>
      </c>
      <c r="O83" s="15" t="str">
        <f t="shared" si="15"/>
        <v xml:space="preserve">       </v>
      </c>
      <c r="P83" s="24" t="str">
        <f>IF(Saisie!P83=0,"000",Saisie!P83*100)</f>
        <v>000</v>
      </c>
      <c r="Q83" s="15" t="str">
        <f t="shared" si="16"/>
        <v xml:space="preserve">  </v>
      </c>
      <c r="R83" s="24">
        <f>Saisie!V83</f>
        <v>0</v>
      </c>
      <c r="S83" s="15" t="str">
        <f t="shared" si="17"/>
        <v xml:space="preserve">       </v>
      </c>
      <c r="T83" s="24" t="str">
        <f>IF(Saisie!U83=0,"000",Saisie!U83*100)</f>
        <v>000</v>
      </c>
      <c r="U83" s="15" t="str">
        <f t="shared" si="18"/>
        <v xml:space="preserve">  </v>
      </c>
      <c r="V83" s="24">
        <f>Saisie!AA83</f>
        <v>0</v>
      </c>
      <c r="W83" s="15" t="str">
        <f t="shared" si="19"/>
        <v xml:space="preserve">       </v>
      </c>
      <c r="X83" s="24" t="str">
        <f>IF(Saisie!Z83=0,"000",Saisie!Z83*100)</f>
        <v>000</v>
      </c>
      <c r="Y83" s="15" t="str">
        <f t="shared" si="20"/>
        <v xml:space="preserve">         </v>
      </c>
      <c r="Z83" s="24" t="str">
        <f>IF(Saisie!AB83=0,"000",Saisie!AB83*100)</f>
        <v>000</v>
      </c>
      <c r="AA83" s="24" t="str">
        <f>IF(Saisie!F83=0,"",Saisie!F83)</f>
        <v>26112017</v>
      </c>
      <c r="AB83" s="24" t="str">
        <f>IF(Saisie!G83=0,"",Saisie!G83)</f>
        <v>01012098</v>
      </c>
      <c r="AC83" s="8" t="str">
        <f t="shared" si="21"/>
        <v xml:space="preserve">                    </v>
      </c>
    </row>
    <row r="84" spans="1:29" x14ac:dyDescent="0.25">
      <c r="A84" s="3" t="s">
        <v>119</v>
      </c>
      <c r="B84" s="15" t="str">
        <f t="shared" si="11"/>
        <v xml:space="preserve">    </v>
      </c>
      <c r="C84" s="26" t="str">
        <f>Saisie!D84</f>
        <v>000000000078</v>
      </c>
      <c r="D84" s="24" t="str">
        <f>Saisie!B84</f>
        <v>NOM79</v>
      </c>
      <c r="E84" s="16" t="str">
        <f>VLOOKUP((25-LEN(D84)),'Data S'!AE$5:AF$10000,2,FALSE)</f>
        <v xml:space="preserve">                    </v>
      </c>
      <c r="F84" s="25" t="str">
        <f>Saisie!C84</f>
        <v>PRENOM79</v>
      </c>
      <c r="G84" s="15" t="str">
        <f>VLOOKUP((25-LEN(F84)),'Data S'!AE$5:AF$10000,2,FALSE)</f>
        <v xml:space="preserve">                 </v>
      </c>
      <c r="H84" s="3" t="str">
        <f>Saisie!E84</f>
        <v>01012077</v>
      </c>
      <c r="I84" s="15" t="str">
        <f t="shared" si="12"/>
        <v xml:space="preserve">  </v>
      </c>
      <c r="J84" s="24">
        <f>Saisie!L84</f>
        <v>0</v>
      </c>
      <c r="K84" s="15" t="str">
        <f t="shared" si="13"/>
        <v xml:space="preserve">       </v>
      </c>
      <c r="L84" s="24" t="str">
        <f>IF(Saisie!K84=0,"000",Saisie!K84*100)</f>
        <v>000</v>
      </c>
      <c r="M84" s="15" t="str">
        <f t="shared" si="14"/>
        <v xml:space="preserve">  </v>
      </c>
      <c r="N84" s="24">
        <f>Saisie!Q84</f>
        <v>0</v>
      </c>
      <c r="O84" s="15" t="str">
        <f t="shared" si="15"/>
        <v xml:space="preserve">       </v>
      </c>
      <c r="P84" s="24" t="str">
        <f>IF(Saisie!P84=0,"000",Saisie!P84*100)</f>
        <v>000</v>
      </c>
      <c r="Q84" s="15" t="str">
        <f t="shared" si="16"/>
        <v xml:space="preserve">  </v>
      </c>
      <c r="R84" s="24">
        <f>Saisie!V84</f>
        <v>0</v>
      </c>
      <c r="S84" s="15" t="str">
        <f t="shared" si="17"/>
        <v xml:space="preserve">       </v>
      </c>
      <c r="T84" s="24" t="str">
        <f>IF(Saisie!U84=0,"000",Saisie!U84*100)</f>
        <v>000</v>
      </c>
      <c r="U84" s="15" t="str">
        <f t="shared" si="18"/>
        <v xml:space="preserve">  </v>
      </c>
      <c r="V84" s="24">
        <f>Saisie!AA84</f>
        <v>0</v>
      </c>
      <c r="W84" s="15" t="str">
        <f t="shared" si="19"/>
        <v xml:space="preserve">       </v>
      </c>
      <c r="X84" s="24" t="str">
        <f>IF(Saisie!Z84=0,"000",Saisie!Z84*100)</f>
        <v>000</v>
      </c>
      <c r="Y84" s="15" t="str">
        <f t="shared" si="20"/>
        <v xml:space="preserve">         </v>
      </c>
      <c r="Z84" s="24" t="str">
        <f>IF(Saisie!AB84=0,"000",Saisie!AB84*100)</f>
        <v>000</v>
      </c>
      <c r="AA84" s="24" t="str">
        <f>IF(Saisie!F84=0,"",Saisie!F84)</f>
        <v>26112017</v>
      </c>
      <c r="AB84" s="24" t="str">
        <f>IF(Saisie!G84=0,"",Saisie!G84)</f>
        <v>01012099</v>
      </c>
      <c r="AC84" s="8" t="str">
        <f t="shared" si="21"/>
        <v xml:space="preserve">                    </v>
      </c>
    </row>
    <row r="85" spans="1:29" x14ac:dyDescent="0.25">
      <c r="A85" s="3" t="s">
        <v>120</v>
      </c>
      <c r="B85" s="15" t="str">
        <f t="shared" si="11"/>
        <v xml:space="preserve">    </v>
      </c>
      <c r="C85" s="26" t="str">
        <f>Saisie!D85</f>
        <v>000000000079</v>
      </c>
      <c r="D85" s="24" t="str">
        <f>Saisie!B85</f>
        <v>NOM80</v>
      </c>
      <c r="E85" s="16" t="str">
        <f>VLOOKUP((25-LEN(D85)),'Data S'!AE$5:AF$10000,2,FALSE)</f>
        <v xml:space="preserve">                    </v>
      </c>
      <c r="F85" s="25" t="str">
        <f>Saisie!C85</f>
        <v>PRENOM80</v>
      </c>
      <c r="G85" s="15" t="str">
        <f>VLOOKUP((25-LEN(F85)),'Data S'!AE$5:AF$10000,2,FALSE)</f>
        <v xml:space="preserve">                 </v>
      </c>
      <c r="H85" s="3" t="str">
        <f>Saisie!E85</f>
        <v>01012078</v>
      </c>
      <c r="I85" s="15" t="str">
        <f t="shared" si="12"/>
        <v xml:space="preserve">  </v>
      </c>
      <c r="J85" s="24">
        <f>Saisie!L85</f>
        <v>0</v>
      </c>
      <c r="K85" s="15" t="str">
        <f t="shared" si="13"/>
        <v xml:space="preserve">       </v>
      </c>
      <c r="L85" s="24" t="str">
        <f>IF(Saisie!K85=0,"000",Saisie!K85*100)</f>
        <v>000</v>
      </c>
      <c r="M85" s="15" t="str">
        <f t="shared" si="14"/>
        <v xml:space="preserve">  </v>
      </c>
      <c r="N85" s="24">
        <f>Saisie!Q85</f>
        <v>0</v>
      </c>
      <c r="O85" s="15" t="str">
        <f t="shared" si="15"/>
        <v xml:space="preserve">       </v>
      </c>
      <c r="P85" s="24" t="str">
        <f>IF(Saisie!P85=0,"000",Saisie!P85*100)</f>
        <v>000</v>
      </c>
      <c r="Q85" s="15" t="str">
        <f t="shared" si="16"/>
        <v xml:space="preserve">  </v>
      </c>
      <c r="R85" s="24">
        <f>Saisie!V85</f>
        <v>0</v>
      </c>
      <c r="S85" s="15" t="str">
        <f t="shared" si="17"/>
        <v xml:space="preserve">       </v>
      </c>
      <c r="T85" s="24" t="str">
        <f>IF(Saisie!U85=0,"000",Saisie!U85*100)</f>
        <v>000</v>
      </c>
      <c r="U85" s="15" t="str">
        <f t="shared" si="18"/>
        <v xml:space="preserve">  </v>
      </c>
      <c r="V85" s="24">
        <f>Saisie!AA85</f>
        <v>0</v>
      </c>
      <c r="W85" s="15" t="str">
        <f t="shared" si="19"/>
        <v xml:space="preserve">       </v>
      </c>
      <c r="X85" s="24" t="str">
        <f>IF(Saisie!Z85=0,"000",Saisie!Z85*100)</f>
        <v>000</v>
      </c>
      <c r="Y85" s="15" t="str">
        <f t="shared" si="20"/>
        <v xml:space="preserve">         </v>
      </c>
      <c r="Z85" s="24" t="str">
        <f>IF(Saisie!AB85=0,"000",Saisie!AB85*100)</f>
        <v>000</v>
      </c>
      <c r="AA85" s="24" t="str">
        <f>IF(Saisie!F85=0,"",Saisie!F85)</f>
        <v>26112017</v>
      </c>
      <c r="AB85" s="24" t="str">
        <f>IF(Saisie!G85=0,"",Saisie!G85)</f>
        <v>01012100</v>
      </c>
      <c r="AC85" s="8" t="str">
        <f t="shared" si="21"/>
        <v xml:space="preserve">                    </v>
      </c>
    </row>
    <row r="86" spans="1:29" x14ac:dyDescent="0.25">
      <c r="A86" s="3" t="s">
        <v>121</v>
      </c>
      <c r="B86" s="15" t="str">
        <f t="shared" si="11"/>
        <v xml:space="preserve">    </v>
      </c>
      <c r="C86" s="26" t="str">
        <f>Saisie!D86</f>
        <v>000000000080</v>
      </c>
      <c r="D86" s="24" t="str">
        <f>Saisie!B86</f>
        <v>NOM81</v>
      </c>
      <c r="E86" s="16" t="str">
        <f>VLOOKUP((25-LEN(D86)),'Data S'!AE$5:AF$10000,2,FALSE)</f>
        <v xml:space="preserve">                    </v>
      </c>
      <c r="F86" s="25" t="str">
        <f>Saisie!C86</f>
        <v>PRENOM81</v>
      </c>
      <c r="G86" s="15" t="str">
        <f>VLOOKUP((25-LEN(F86)),'Data S'!AE$5:AF$10000,2,FALSE)</f>
        <v xml:space="preserve">                 </v>
      </c>
      <c r="H86" s="3" t="str">
        <f>Saisie!E86</f>
        <v>01012079</v>
      </c>
      <c r="I86" s="15" t="str">
        <f t="shared" si="12"/>
        <v xml:space="preserve">  </v>
      </c>
      <c r="J86" s="24">
        <f>Saisie!L86</f>
        <v>0</v>
      </c>
      <c r="K86" s="15" t="str">
        <f t="shared" si="13"/>
        <v xml:space="preserve">       </v>
      </c>
      <c r="L86" s="24" t="str">
        <f>IF(Saisie!K86=0,"000",Saisie!K86*100)</f>
        <v>000</v>
      </c>
      <c r="M86" s="15" t="str">
        <f t="shared" si="14"/>
        <v xml:space="preserve">  </v>
      </c>
      <c r="N86" s="24">
        <f>Saisie!Q86</f>
        <v>0</v>
      </c>
      <c r="O86" s="15" t="str">
        <f t="shared" si="15"/>
        <v xml:space="preserve">       </v>
      </c>
      <c r="P86" s="24" t="str">
        <f>IF(Saisie!P86=0,"000",Saisie!P86*100)</f>
        <v>000</v>
      </c>
      <c r="Q86" s="15" t="str">
        <f t="shared" si="16"/>
        <v xml:space="preserve">  </v>
      </c>
      <c r="R86" s="24">
        <f>Saisie!V86</f>
        <v>0</v>
      </c>
      <c r="S86" s="15" t="str">
        <f t="shared" si="17"/>
        <v xml:space="preserve">       </v>
      </c>
      <c r="T86" s="24" t="str">
        <f>IF(Saisie!U86=0,"000",Saisie!U86*100)</f>
        <v>000</v>
      </c>
      <c r="U86" s="15" t="str">
        <f t="shared" si="18"/>
        <v xml:space="preserve">  </v>
      </c>
      <c r="V86" s="24">
        <f>Saisie!AA86</f>
        <v>0</v>
      </c>
      <c r="W86" s="15" t="str">
        <f t="shared" si="19"/>
        <v xml:space="preserve">       </v>
      </c>
      <c r="X86" s="24" t="str">
        <f>IF(Saisie!Z86=0,"000",Saisie!Z86*100)</f>
        <v>000</v>
      </c>
      <c r="Y86" s="15" t="str">
        <f t="shared" si="20"/>
        <v xml:space="preserve">         </v>
      </c>
      <c r="Z86" s="24" t="str">
        <f>IF(Saisie!AB86=0,"000",Saisie!AB86*100)</f>
        <v>000</v>
      </c>
      <c r="AA86" s="24" t="str">
        <f>IF(Saisie!F86=0,"",Saisie!F86)</f>
        <v>26112017</v>
      </c>
      <c r="AB86" s="24" t="str">
        <f>IF(Saisie!G86=0,"",Saisie!G86)</f>
        <v>01012101</v>
      </c>
      <c r="AC86" s="8" t="str">
        <f t="shared" si="21"/>
        <v xml:space="preserve">                    </v>
      </c>
    </row>
    <row r="87" spans="1:29" x14ac:dyDescent="0.25">
      <c r="A87" s="3" t="s">
        <v>122</v>
      </c>
      <c r="B87" s="15" t="str">
        <f t="shared" si="11"/>
        <v xml:space="preserve">    </v>
      </c>
      <c r="C87" s="26" t="str">
        <f>Saisie!D87</f>
        <v>000000000081</v>
      </c>
      <c r="D87" s="24" t="str">
        <f>Saisie!B87</f>
        <v>NOM82</v>
      </c>
      <c r="E87" s="16" t="str">
        <f>VLOOKUP((25-LEN(D87)),'Data S'!AE$5:AF$10000,2,FALSE)</f>
        <v xml:space="preserve">                    </v>
      </c>
      <c r="F87" s="25" t="str">
        <f>Saisie!C87</f>
        <v>PRENOM82</v>
      </c>
      <c r="G87" s="15" t="str">
        <f>VLOOKUP((25-LEN(F87)),'Data S'!AE$5:AF$10000,2,FALSE)</f>
        <v xml:space="preserve">                 </v>
      </c>
      <c r="H87" s="3" t="str">
        <f>Saisie!E87</f>
        <v>01012080</v>
      </c>
      <c r="I87" s="15" t="str">
        <f t="shared" si="12"/>
        <v xml:space="preserve">  </v>
      </c>
      <c r="J87" s="24">
        <f>Saisie!L87</f>
        <v>0</v>
      </c>
      <c r="K87" s="15" t="str">
        <f t="shared" si="13"/>
        <v xml:space="preserve">       </v>
      </c>
      <c r="L87" s="24" t="str">
        <f>IF(Saisie!K87=0,"000",Saisie!K87*100)</f>
        <v>000</v>
      </c>
      <c r="M87" s="15" t="str">
        <f t="shared" si="14"/>
        <v xml:space="preserve">  </v>
      </c>
      <c r="N87" s="24">
        <f>Saisie!Q87</f>
        <v>0</v>
      </c>
      <c r="O87" s="15" t="str">
        <f t="shared" si="15"/>
        <v xml:space="preserve">       </v>
      </c>
      <c r="P87" s="24" t="str">
        <f>IF(Saisie!P87=0,"000",Saisie!P87*100)</f>
        <v>000</v>
      </c>
      <c r="Q87" s="15" t="str">
        <f t="shared" si="16"/>
        <v xml:space="preserve">  </v>
      </c>
      <c r="R87" s="24">
        <f>Saisie!V87</f>
        <v>0</v>
      </c>
      <c r="S87" s="15" t="str">
        <f t="shared" si="17"/>
        <v xml:space="preserve">       </v>
      </c>
      <c r="T87" s="24" t="str">
        <f>IF(Saisie!U87=0,"000",Saisie!U87*100)</f>
        <v>000</v>
      </c>
      <c r="U87" s="15" t="str">
        <f t="shared" si="18"/>
        <v xml:space="preserve">  </v>
      </c>
      <c r="V87" s="24">
        <f>Saisie!AA87</f>
        <v>0</v>
      </c>
      <c r="W87" s="15" t="str">
        <f t="shared" si="19"/>
        <v xml:space="preserve">       </v>
      </c>
      <c r="X87" s="24" t="str">
        <f>IF(Saisie!Z87=0,"000",Saisie!Z87*100)</f>
        <v>000</v>
      </c>
      <c r="Y87" s="15" t="str">
        <f t="shared" si="20"/>
        <v xml:space="preserve">         </v>
      </c>
      <c r="Z87" s="24" t="str">
        <f>IF(Saisie!AB87=0,"000",Saisie!AB87*100)</f>
        <v>000</v>
      </c>
      <c r="AA87" s="24" t="str">
        <f>IF(Saisie!F87=0,"",Saisie!F87)</f>
        <v>26112017</v>
      </c>
      <c r="AB87" s="24" t="str">
        <f>IF(Saisie!G87=0,"",Saisie!G87)</f>
        <v>01012102</v>
      </c>
      <c r="AC87" s="8" t="str">
        <f t="shared" si="21"/>
        <v xml:space="preserve">                    </v>
      </c>
    </row>
    <row r="88" spans="1:29" x14ac:dyDescent="0.25">
      <c r="A88" s="3" t="s">
        <v>123</v>
      </c>
      <c r="B88" s="15" t="str">
        <f t="shared" si="11"/>
        <v xml:space="preserve">    </v>
      </c>
      <c r="C88" s="26" t="str">
        <f>Saisie!D88</f>
        <v>000000000082</v>
      </c>
      <c r="D88" s="24" t="str">
        <f>Saisie!B88</f>
        <v>NOM83</v>
      </c>
      <c r="E88" s="16" t="str">
        <f>VLOOKUP((25-LEN(D88)),'Data S'!AE$5:AF$10000,2,FALSE)</f>
        <v xml:space="preserve">                    </v>
      </c>
      <c r="F88" s="25" t="str">
        <f>Saisie!C88</f>
        <v>PRENOM83</v>
      </c>
      <c r="G88" s="15" t="str">
        <f>VLOOKUP((25-LEN(F88)),'Data S'!AE$5:AF$10000,2,FALSE)</f>
        <v xml:space="preserve">                 </v>
      </c>
      <c r="H88" s="3" t="str">
        <f>Saisie!E88</f>
        <v>01012081</v>
      </c>
      <c r="I88" s="15" t="str">
        <f t="shared" si="12"/>
        <v xml:space="preserve">  </v>
      </c>
      <c r="J88" s="24">
        <f>Saisie!L88</f>
        <v>0</v>
      </c>
      <c r="K88" s="15" t="str">
        <f t="shared" si="13"/>
        <v xml:space="preserve">       </v>
      </c>
      <c r="L88" s="24" t="str">
        <f>IF(Saisie!K88=0,"000",Saisie!K88*100)</f>
        <v>000</v>
      </c>
      <c r="M88" s="15" t="str">
        <f t="shared" si="14"/>
        <v xml:space="preserve">  </v>
      </c>
      <c r="N88" s="24">
        <f>Saisie!Q88</f>
        <v>0</v>
      </c>
      <c r="O88" s="15" t="str">
        <f t="shared" si="15"/>
        <v xml:space="preserve">       </v>
      </c>
      <c r="P88" s="24" t="str">
        <f>IF(Saisie!P88=0,"000",Saisie!P88*100)</f>
        <v>000</v>
      </c>
      <c r="Q88" s="15" t="str">
        <f t="shared" si="16"/>
        <v xml:space="preserve">  </v>
      </c>
      <c r="R88" s="24">
        <f>Saisie!V88</f>
        <v>0</v>
      </c>
      <c r="S88" s="15" t="str">
        <f t="shared" si="17"/>
        <v xml:space="preserve">       </v>
      </c>
      <c r="T88" s="24" t="str">
        <f>IF(Saisie!U88=0,"000",Saisie!U88*100)</f>
        <v>000</v>
      </c>
      <c r="U88" s="15" t="str">
        <f t="shared" si="18"/>
        <v xml:space="preserve">  </v>
      </c>
      <c r="V88" s="24">
        <f>Saisie!AA88</f>
        <v>0</v>
      </c>
      <c r="W88" s="15" t="str">
        <f t="shared" si="19"/>
        <v xml:space="preserve">       </v>
      </c>
      <c r="X88" s="24" t="str">
        <f>IF(Saisie!Z88=0,"000",Saisie!Z88*100)</f>
        <v>000</v>
      </c>
      <c r="Y88" s="15" t="str">
        <f t="shared" si="20"/>
        <v xml:space="preserve">         </v>
      </c>
      <c r="Z88" s="24" t="str">
        <f>IF(Saisie!AB88=0,"000",Saisie!AB88*100)</f>
        <v>000</v>
      </c>
      <c r="AA88" s="24" t="str">
        <f>IF(Saisie!F88=0,"",Saisie!F88)</f>
        <v>26112017</v>
      </c>
      <c r="AB88" s="24" t="str">
        <f>IF(Saisie!G88=0,"",Saisie!G88)</f>
        <v>01012103</v>
      </c>
      <c r="AC88" s="8" t="str">
        <f t="shared" si="21"/>
        <v xml:space="preserve">                    </v>
      </c>
    </row>
    <row r="89" spans="1:29" x14ac:dyDescent="0.25">
      <c r="A89" s="3" t="s">
        <v>124</v>
      </c>
      <c r="B89" s="15" t="str">
        <f t="shared" si="11"/>
        <v xml:space="preserve">    </v>
      </c>
      <c r="C89" s="26" t="str">
        <f>Saisie!D89</f>
        <v>000000000083</v>
      </c>
      <c r="D89" s="24" t="str">
        <f>Saisie!B89</f>
        <v>NOM84</v>
      </c>
      <c r="E89" s="16" t="str">
        <f>VLOOKUP((25-LEN(D89)),'Data S'!AE$5:AF$10000,2,FALSE)</f>
        <v xml:space="preserve">                    </v>
      </c>
      <c r="F89" s="25" t="str">
        <f>Saisie!C89</f>
        <v>PRENOM84</v>
      </c>
      <c r="G89" s="15" t="str">
        <f>VLOOKUP((25-LEN(F89)),'Data S'!AE$5:AF$10000,2,FALSE)</f>
        <v xml:space="preserve">                 </v>
      </c>
      <c r="H89" s="3" t="str">
        <f>Saisie!E89</f>
        <v>01012082</v>
      </c>
      <c r="I89" s="15" t="str">
        <f t="shared" si="12"/>
        <v xml:space="preserve">  </v>
      </c>
      <c r="J89" s="24">
        <f>Saisie!L89</f>
        <v>0</v>
      </c>
      <c r="K89" s="15" t="str">
        <f t="shared" si="13"/>
        <v xml:space="preserve">       </v>
      </c>
      <c r="L89" s="24" t="str">
        <f>IF(Saisie!K89=0,"000",Saisie!K89*100)</f>
        <v>000</v>
      </c>
      <c r="M89" s="15" t="str">
        <f t="shared" si="14"/>
        <v xml:space="preserve">  </v>
      </c>
      <c r="N89" s="24">
        <f>Saisie!Q89</f>
        <v>0</v>
      </c>
      <c r="O89" s="15" t="str">
        <f t="shared" si="15"/>
        <v xml:space="preserve">       </v>
      </c>
      <c r="P89" s="24" t="str">
        <f>IF(Saisie!P89=0,"000",Saisie!P89*100)</f>
        <v>000</v>
      </c>
      <c r="Q89" s="15" t="str">
        <f t="shared" si="16"/>
        <v xml:space="preserve">  </v>
      </c>
      <c r="R89" s="24">
        <f>Saisie!V89</f>
        <v>0</v>
      </c>
      <c r="S89" s="15" t="str">
        <f t="shared" si="17"/>
        <v xml:space="preserve">       </v>
      </c>
      <c r="T89" s="24" t="str">
        <f>IF(Saisie!U89=0,"000",Saisie!U89*100)</f>
        <v>000</v>
      </c>
      <c r="U89" s="15" t="str">
        <f t="shared" si="18"/>
        <v xml:space="preserve">  </v>
      </c>
      <c r="V89" s="24">
        <f>Saisie!AA89</f>
        <v>0</v>
      </c>
      <c r="W89" s="15" t="str">
        <f t="shared" si="19"/>
        <v xml:space="preserve">       </v>
      </c>
      <c r="X89" s="24" t="str">
        <f>IF(Saisie!Z89=0,"000",Saisie!Z89*100)</f>
        <v>000</v>
      </c>
      <c r="Y89" s="15" t="str">
        <f t="shared" si="20"/>
        <v xml:space="preserve">         </v>
      </c>
      <c r="Z89" s="24" t="str">
        <f>IF(Saisie!AB89=0,"000",Saisie!AB89*100)</f>
        <v>000</v>
      </c>
      <c r="AA89" s="24" t="str">
        <f>IF(Saisie!F89=0,"",Saisie!F89)</f>
        <v>26112017</v>
      </c>
      <c r="AB89" s="24" t="str">
        <f>IF(Saisie!G89=0,"",Saisie!G89)</f>
        <v>01012104</v>
      </c>
      <c r="AC89" s="8" t="str">
        <f t="shared" si="21"/>
        <v xml:space="preserve">                    </v>
      </c>
    </row>
    <row r="90" spans="1:29" x14ac:dyDescent="0.25">
      <c r="A90" s="3" t="s">
        <v>125</v>
      </c>
      <c r="B90" s="15" t="str">
        <f t="shared" si="11"/>
        <v xml:space="preserve">    </v>
      </c>
      <c r="C90" s="26" t="str">
        <f>Saisie!D90</f>
        <v>000000000084</v>
      </c>
      <c r="D90" s="24" t="str">
        <f>Saisie!B90</f>
        <v>NOM85</v>
      </c>
      <c r="E90" s="16" t="str">
        <f>VLOOKUP((25-LEN(D90)),'Data S'!AE$5:AF$10000,2,FALSE)</f>
        <v xml:space="preserve">                    </v>
      </c>
      <c r="F90" s="25" t="str">
        <f>Saisie!C90</f>
        <v>PRENOM85</v>
      </c>
      <c r="G90" s="15" t="str">
        <f>VLOOKUP((25-LEN(F90)),'Data S'!AE$5:AF$10000,2,FALSE)</f>
        <v xml:space="preserve">                 </v>
      </c>
      <c r="H90" s="3" t="str">
        <f>Saisie!E90</f>
        <v>01012083</v>
      </c>
      <c r="I90" s="15" t="str">
        <f t="shared" si="12"/>
        <v xml:space="preserve">  </v>
      </c>
      <c r="J90" s="24">
        <f>Saisie!L90</f>
        <v>0</v>
      </c>
      <c r="K90" s="15" t="str">
        <f t="shared" si="13"/>
        <v xml:space="preserve">       </v>
      </c>
      <c r="L90" s="24" t="str">
        <f>IF(Saisie!K90=0,"000",Saisie!K90*100)</f>
        <v>000</v>
      </c>
      <c r="M90" s="15" t="str">
        <f t="shared" si="14"/>
        <v xml:space="preserve">  </v>
      </c>
      <c r="N90" s="24">
        <f>Saisie!Q90</f>
        <v>0</v>
      </c>
      <c r="O90" s="15" t="str">
        <f t="shared" si="15"/>
        <v xml:space="preserve">       </v>
      </c>
      <c r="P90" s="24" t="str">
        <f>IF(Saisie!P90=0,"000",Saisie!P90*100)</f>
        <v>000</v>
      </c>
      <c r="Q90" s="15" t="str">
        <f t="shared" si="16"/>
        <v xml:space="preserve">  </v>
      </c>
      <c r="R90" s="24">
        <f>Saisie!V90</f>
        <v>0</v>
      </c>
      <c r="S90" s="15" t="str">
        <f t="shared" si="17"/>
        <v xml:space="preserve">       </v>
      </c>
      <c r="T90" s="24" t="str">
        <f>IF(Saisie!U90=0,"000",Saisie!U90*100)</f>
        <v>000</v>
      </c>
      <c r="U90" s="15" t="str">
        <f t="shared" si="18"/>
        <v xml:space="preserve">  </v>
      </c>
      <c r="V90" s="24">
        <f>Saisie!AA90</f>
        <v>0</v>
      </c>
      <c r="W90" s="15" t="str">
        <f t="shared" si="19"/>
        <v xml:space="preserve">       </v>
      </c>
      <c r="X90" s="24" t="str">
        <f>IF(Saisie!Z90=0,"000",Saisie!Z90*100)</f>
        <v>000</v>
      </c>
      <c r="Y90" s="15" t="str">
        <f t="shared" si="20"/>
        <v xml:space="preserve">         </v>
      </c>
      <c r="Z90" s="24" t="str">
        <f>IF(Saisie!AB90=0,"000",Saisie!AB90*100)</f>
        <v>000</v>
      </c>
      <c r="AA90" s="24" t="str">
        <f>IF(Saisie!F90=0,"",Saisie!F90)</f>
        <v>26112017</v>
      </c>
      <c r="AB90" s="24" t="str">
        <f>IF(Saisie!G90=0,"",Saisie!G90)</f>
        <v>01012105</v>
      </c>
      <c r="AC90" s="8" t="str">
        <f t="shared" si="21"/>
        <v xml:space="preserve">                    </v>
      </c>
    </row>
    <row r="91" spans="1:29" x14ac:dyDescent="0.25">
      <c r="A91" s="3" t="s">
        <v>126</v>
      </c>
      <c r="B91" s="15" t="str">
        <f t="shared" si="11"/>
        <v xml:space="preserve">    </v>
      </c>
      <c r="C91" s="26" t="str">
        <f>Saisie!D91</f>
        <v>000000000085</v>
      </c>
      <c r="D91" s="24" t="str">
        <f>Saisie!B91</f>
        <v>NOM86</v>
      </c>
      <c r="E91" s="16" t="str">
        <f>VLOOKUP((25-LEN(D91)),'Data S'!AE$5:AF$10000,2,FALSE)</f>
        <v xml:space="preserve">                    </v>
      </c>
      <c r="F91" s="25" t="str">
        <f>Saisie!C91</f>
        <v>PRENOM86</v>
      </c>
      <c r="G91" s="15" t="str">
        <f>VLOOKUP((25-LEN(F91)),'Data S'!AE$5:AF$10000,2,FALSE)</f>
        <v xml:space="preserve">                 </v>
      </c>
      <c r="H91" s="3" t="str">
        <f>Saisie!E91</f>
        <v>01012084</v>
      </c>
      <c r="I91" s="15" t="str">
        <f t="shared" si="12"/>
        <v xml:space="preserve">  </v>
      </c>
      <c r="J91" s="24">
        <f>Saisie!L91</f>
        <v>0</v>
      </c>
      <c r="K91" s="15" t="str">
        <f t="shared" si="13"/>
        <v xml:space="preserve">       </v>
      </c>
      <c r="L91" s="24" t="str">
        <f>IF(Saisie!K91=0,"000",Saisie!K91*100)</f>
        <v>000</v>
      </c>
      <c r="M91" s="15" t="str">
        <f t="shared" si="14"/>
        <v xml:space="preserve">  </v>
      </c>
      <c r="N91" s="24">
        <f>Saisie!Q91</f>
        <v>0</v>
      </c>
      <c r="O91" s="15" t="str">
        <f t="shared" si="15"/>
        <v xml:space="preserve">       </v>
      </c>
      <c r="P91" s="24" t="str">
        <f>IF(Saisie!P91=0,"000",Saisie!P91*100)</f>
        <v>000</v>
      </c>
      <c r="Q91" s="15" t="str">
        <f t="shared" si="16"/>
        <v xml:space="preserve">  </v>
      </c>
      <c r="R91" s="24">
        <f>Saisie!V91</f>
        <v>0</v>
      </c>
      <c r="S91" s="15" t="str">
        <f t="shared" si="17"/>
        <v xml:space="preserve">       </v>
      </c>
      <c r="T91" s="24" t="str">
        <f>IF(Saisie!U91=0,"000",Saisie!U91*100)</f>
        <v>000</v>
      </c>
      <c r="U91" s="15" t="str">
        <f t="shared" si="18"/>
        <v xml:space="preserve">  </v>
      </c>
      <c r="V91" s="24">
        <f>Saisie!AA91</f>
        <v>0</v>
      </c>
      <c r="W91" s="15" t="str">
        <f t="shared" si="19"/>
        <v xml:space="preserve">       </v>
      </c>
      <c r="X91" s="24" t="str">
        <f>IF(Saisie!Z91=0,"000",Saisie!Z91*100)</f>
        <v>000</v>
      </c>
      <c r="Y91" s="15" t="str">
        <f t="shared" si="20"/>
        <v xml:space="preserve">         </v>
      </c>
      <c r="Z91" s="24" t="str">
        <f>IF(Saisie!AB91=0,"000",Saisie!AB91*100)</f>
        <v>000</v>
      </c>
      <c r="AA91" s="24" t="str">
        <f>IF(Saisie!F91=0,"",Saisie!F91)</f>
        <v>26112017</v>
      </c>
      <c r="AB91" s="24" t="str">
        <f>IF(Saisie!G91=0,"",Saisie!G91)</f>
        <v>01012106</v>
      </c>
      <c r="AC91" s="8" t="str">
        <f t="shared" si="21"/>
        <v xml:space="preserve">                    </v>
      </c>
    </row>
    <row r="92" spans="1:29" x14ac:dyDescent="0.25">
      <c r="A92" s="3" t="s">
        <v>127</v>
      </c>
      <c r="B92" s="15" t="str">
        <f t="shared" si="11"/>
        <v xml:space="preserve">    </v>
      </c>
      <c r="C92" s="26" t="str">
        <f>Saisie!D92</f>
        <v>000000000086</v>
      </c>
      <c r="D92" s="24" t="str">
        <f>Saisie!B92</f>
        <v>NOM87</v>
      </c>
      <c r="E92" s="16" t="str">
        <f>VLOOKUP((25-LEN(D92)),'Data S'!AE$5:AF$10000,2,FALSE)</f>
        <v xml:space="preserve">                    </v>
      </c>
      <c r="F92" s="25" t="str">
        <f>Saisie!C92</f>
        <v>PRENOM87</v>
      </c>
      <c r="G92" s="15" t="str">
        <f>VLOOKUP((25-LEN(F92)),'Data S'!AE$5:AF$10000,2,FALSE)</f>
        <v xml:space="preserve">                 </v>
      </c>
      <c r="H92" s="3" t="str">
        <f>Saisie!E92</f>
        <v>01012085</v>
      </c>
      <c r="I92" s="15" t="str">
        <f t="shared" si="12"/>
        <v xml:space="preserve">  </v>
      </c>
      <c r="J92" s="24">
        <f>Saisie!L92</f>
        <v>0</v>
      </c>
      <c r="K92" s="15" t="str">
        <f t="shared" si="13"/>
        <v xml:space="preserve">       </v>
      </c>
      <c r="L92" s="24" t="str">
        <f>IF(Saisie!K92=0,"000",Saisie!K92*100)</f>
        <v>000</v>
      </c>
      <c r="M92" s="15" t="str">
        <f t="shared" si="14"/>
        <v xml:space="preserve">  </v>
      </c>
      <c r="N92" s="24">
        <f>Saisie!Q92</f>
        <v>0</v>
      </c>
      <c r="O92" s="15" t="str">
        <f t="shared" si="15"/>
        <v xml:space="preserve">       </v>
      </c>
      <c r="P92" s="24" t="str">
        <f>IF(Saisie!P92=0,"000",Saisie!P92*100)</f>
        <v>000</v>
      </c>
      <c r="Q92" s="15" t="str">
        <f t="shared" si="16"/>
        <v xml:space="preserve">  </v>
      </c>
      <c r="R92" s="24">
        <f>Saisie!V92</f>
        <v>0</v>
      </c>
      <c r="S92" s="15" t="str">
        <f t="shared" si="17"/>
        <v xml:space="preserve">       </v>
      </c>
      <c r="T92" s="24" t="str">
        <f>IF(Saisie!U92=0,"000",Saisie!U92*100)</f>
        <v>000</v>
      </c>
      <c r="U92" s="15" t="str">
        <f t="shared" si="18"/>
        <v xml:space="preserve">  </v>
      </c>
      <c r="V92" s="24">
        <f>Saisie!AA92</f>
        <v>0</v>
      </c>
      <c r="W92" s="15" t="str">
        <f t="shared" si="19"/>
        <v xml:space="preserve">       </v>
      </c>
      <c r="X92" s="24" t="str">
        <f>IF(Saisie!Z92=0,"000",Saisie!Z92*100)</f>
        <v>000</v>
      </c>
      <c r="Y92" s="15" t="str">
        <f t="shared" si="20"/>
        <v xml:space="preserve">         </v>
      </c>
      <c r="Z92" s="24" t="str">
        <f>IF(Saisie!AB92=0,"000",Saisie!AB92*100)</f>
        <v>000</v>
      </c>
      <c r="AA92" s="24" t="str">
        <f>IF(Saisie!F92=0,"",Saisie!F92)</f>
        <v>26112017</v>
      </c>
      <c r="AB92" s="24" t="str">
        <f>IF(Saisie!G92=0,"",Saisie!G92)</f>
        <v>01012107</v>
      </c>
      <c r="AC92" s="8" t="str">
        <f t="shared" si="21"/>
        <v xml:space="preserve">                    </v>
      </c>
    </row>
    <row r="93" spans="1:29" x14ac:dyDescent="0.25">
      <c r="A93" s="3" t="s">
        <v>128</v>
      </c>
      <c r="B93" s="15" t="str">
        <f t="shared" si="11"/>
        <v xml:space="preserve">    </v>
      </c>
      <c r="C93" s="26" t="str">
        <f>Saisie!D93</f>
        <v>000000000087</v>
      </c>
      <c r="D93" s="24" t="str">
        <f>Saisie!B93</f>
        <v>NOM88</v>
      </c>
      <c r="E93" s="16" t="str">
        <f>VLOOKUP((25-LEN(D93)),'Data S'!AE$5:AF$10000,2,FALSE)</f>
        <v xml:space="preserve">                    </v>
      </c>
      <c r="F93" s="25" t="str">
        <f>Saisie!C93</f>
        <v>PRENOM88</v>
      </c>
      <c r="G93" s="15" t="str">
        <f>VLOOKUP((25-LEN(F93)),'Data S'!AE$5:AF$10000,2,FALSE)</f>
        <v xml:space="preserve">                 </v>
      </c>
      <c r="H93" s="3" t="str">
        <f>Saisie!E93</f>
        <v>01012086</v>
      </c>
      <c r="I93" s="15" t="str">
        <f t="shared" si="12"/>
        <v xml:space="preserve">  </v>
      </c>
      <c r="J93" s="24">
        <f>Saisie!L93</f>
        <v>0</v>
      </c>
      <c r="K93" s="15" t="str">
        <f t="shared" si="13"/>
        <v xml:space="preserve">       </v>
      </c>
      <c r="L93" s="24" t="str">
        <f>IF(Saisie!K93=0,"000",Saisie!K93*100)</f>
        <v>000</v>
      </c>
      <c r="M93" s="15" t="str">
        <f t="shared" si="14"/>
        <v xml:space="preserve">  </v>
      </c>
      <c r="N93" s="24">
        <f>Saisie!Q93</f>
        <v>0</v>
      </c>
      <c r="O93" s="15" t="str">
        <f t="shared" si="15"/>
        <v xml:space="preserve">       </v>
      </c>
      <c r="P93" s="24" t="str">
        <f>IF(Saisie!P93=0,"000",Saisie!P93*100)</f>
        <v>000</v>
      </c>
      <c r="Q93" s="15" t="str">
        <f t="shared" si="16"/>
        <v xml:space="preserve">  </v>
      </c>
      <c r="R93" s="24">
        <f>Saisie!V93</f>
        <v>0</v>
      </c>
      <c r="S93" s="15" t="str">
        <f t="shared" si="17"/>
        <v xml:space="preserve">       </v>
      </c>
      <c r="T93" s="24" t="str">
        <f>IF(Saisie!U93=0,"000",Saisie!U93*100)</f>
        <v>000</v>
      </c>
      <c r="U93" s="15" t="str">
        <f t="shared" si="18"/>
        <v xml:space="preserve">  </v>
      </c>
      <c r="V93" s="24">
        <f>Saisie!AA93</f>
        <v>0</v>
      </c>
      <c r="W93" s="15" t="str">
        <f t="shared" si="19"/>
        <v xml:space="preserve">       </v>
      </c>
      <c r="X93" s="24" t="str">
        <f>IF(Saisie!Z93=0,"000",Saisie!Z93*100)</f>
        <v>000</v>
      </c>
      <c r="Y93" s="15" t="str">
        <f t="shared" si="20"/>
        <v xml:space="preserve">         </v>
      </c>
      <c r="Z93" s="24" t="str">
        <f>IF(Saisie!AB93=0,"000",Saisie!AB93*100)</f>
        <v>000</v>
      </c>
      <c r="AA93" s="24" t="str">
        <f>IF(Saisie!F93=0,"",Saisie!F93)</f>
        <v>26112017</v>
      </c>
      <c r="AB93" s="24" t="str">
        <f>IF(Saisie!G93=0,"",Saisie!G93)</f>
        <v>01012108</v>
      </c>
      <c r="AC93" s="8" t="str">
        <f t="shared" si="21"/>
        <v xml:space="preserve">                    </v>
      </c>
    </row>
    <row r="94" spans="1:29" x14ac:dyDescent="0.25">
      <c r="A94" s="3" t="s">
        <v>43</v>
      </c>
      <c r="B94" s="15" t="str">
        <f t="shared" si="11"/>
        <v xml:space="preserve">    </v>
      </c>
      <c r="C94" s="26" t="str">
        <f>Saisie!D94</f>
        <v>000000000088</v>
      </c>
      <c r="D94" s="24" t="str">
        <f>Saisie!B94</f>
        <v>NOM89</v>
      </c>
      <c r="E94" s="16" t="str">
        <f>VLOOKUP((25-LEN(D94)),'Data S'!AE$5:AF$10000,2,FALSE)</f>
        <v xml:space="preserve">                    </v>
      </c>
      <c r="F94" s="25" t="str">
        <f>Saisie!C94</f>
        <v>PRENOM89</v>
      </c>
      <c r="G94" s="15" t="str">
        <f>VLOOKUP((25-LEN(F94)),'Data S'!AE$5:AF$10000,2,FALSE)</f>
        <v xml:space="preserve">                 </v>
      </c>
      <c r="H94" s="3" t="str">
        <f>Saisie!E94</f>
        <v>01012087</v>
      </c>
      <c r="I94" s="15" t="str">
        <f t="shared" si="12"/>
        <v xml:space="preserve">  </v>
      </c>
      <c r="J94" s="24">
        <f>Saisie!L94</f>
        <v>0</v>
      </c>
      <c r="K94" s="15" t="str">
        <f t="shared" si="13"/>
        <v xml:space="preserve">       </v>
      </c>
      <c r="L94" s="24" t="str">
        <f>IF(Saisie!K94=0,"000",Saisie!K94*100)</f>
        <v>000</v>
      </c>
      <c r="M94" s="15" t="str">
        <f t="shared" si="14"/>
        <v xml:space="preserve">  </v>
      </c>
      <c r="N94" s="24">
        <f>Saisie!Q94</f>
        <v>0</v>
      </c>
      <c r="O94" s="15" t="str">
        <f t="shared" si="15"/>
        <v xml:space="preserve">       </v>
      </c>
      <c r="P94" s="24" t="str">
        <f>IF(Saisie!P94=0,"000",Saisie!P94*100)</f>
        <v>000</v>
      </c>
      <c r="Q94" s="15" t="str">
        <f t="shared" si="16"/>
        <v xml:space="preserve">  </v>
      </c>
      <c r="R94" s="24">
        <f>Saisie!V94</f>
        <v>0</v>
      </c>
      <c r="S94" s="15" t="str">
        <f t="shared" si="17"/>
        <v xml:space="preserve">       </v>
      </c>
      <c r="T94" s="24" t="str">
        <f>IF(Saisie!U94=0,"000",Saisie!U94*100)</f>
        <v>000</v>
      </c>
      <c r="U94" s="15" t="str">
        <f t="shared" si="18"/>
        <v xml:space="preserve">  </v>
      </c>
      <c r="V94" s="24">
        <f>Saisie!AA94</f>
        <v>0</v>
      </c>
      <c r="W94" s="15" t="str">
        <f t="shared" si="19"/>
        <v xml:space="preserve">       </v>
      </c>
      <c r="X94" s="24" t="str">
        <f>IF(Saisie!Z94=0,"000",Saisie!Z94*100)</f>
        <v>000</v>
      </c>
      <c r="Y94" s="15" t="str">
        <f t="shared" si="20"/>
        <v xml:space="preserve">         </v>
      </c>
      <c r="Z94" s="24" t="str">
        <f>IF(Saisie!AB94=0,"000",Saisie!AB94*100)</f>
        <v>000</v>
      </c>
      <c r="AA94" s="24" t="str">
        <f>IF(Saisie!F94=0,"",Saisie!F94)</f>
        <v>26112017</v>
      </c>
      <c r="AB94" s="24" t="str">
        <f>IF(Saisie!G94=0,"",Saisie!G94)</f>
        <v>01012109</v>
      </c>
      <c r="AC94" s="8" t="str">
        <f t="shared" si="21"/>
        <v xml:space="preserve">                    </v>
      </c>
    </row>
    <row r="95" spans="1:29" x14ac:dyDescent="0.25">
      <c r="A95" s="3" t="s">
        <v>44</v>
      </c>
      <c r="B95" s="15" t="str">
        <f t="shared" si="11"/>
        <v xml:space="preserve">    </v>
      </c>
      <c r="C95" s="26" t="str">
        <f>Saisie!D95</f>
        <v>000000000089</v>
      </c>
      <c r="D95" s="24" t="str">
        <f>Saisie!B95</f>
        <v>NOM90</v>
      </c>
      <c r="E95" s="16" t="str">
        <f>VLOOKUP((25-LEN(D95)),'Data S'!AE$5:AF$10000,2,FALSE)</f>
        <v xml:space="preserve">                    </v>
      </c>
      <c r="F95" s="25" t="str">
        <f>Saisie!C95</f>
        <v>PRENOM90</v>
      </c>
      <c r="G95" s="15" t="str">
        <f>VLOOKUP((25-LEN(F95)),'Data S'!AE$5:AF$10000,2,FALSE)</f>
        <v xml:space="preserve">                 </v>
      </c>
      <c r="H95" s="3" t="str">
        <f>Saisie!E95</f>
        <v>01012088</v>
      </c>
      <c r="I95" s="15" t="str">
        <f t="shared" si="12"/>
        <v xml:space="preserve">  </v>
      </c>
      <c r="J95" s="24">
        <f>Saisie!L95</f>
        <v>0</v>
      </c>
      <c r="K95" s="15" t="str">
        <f t="shared" si="13"/>
        <v xml:space="preserve">       </v>
      </c>
      <c r="L95" s="24" t="str">
        <f>IF(Saisie!K95=0,"000",Saisie!K95*100)</f>
        <v>000</v>
      </c>
      <c r="M95" s="15" t="str">
        <f t="shared" si="14"/>
        <v xml:space="preserve">  </v>
      </c>
      <c r="N95" s="24">
        <f>Saisie!Q95</f>
        <v>0</v>
      </c>
      <c r="O95" s="15" t="str">
        <f t="shared" si="15"/>
        <v xml:space="preserve">       </v>
      </c>
      <c r="P95" s="24" t="str">
        <f>IF(Saisie!P95=0,"000",Saisie!P95*100)</f>
        <v>000</v>
      </c>
      <c r="Q95" s="15" t="str">
        <f t="shared" si="16"/>
        <v xml:space="preserve">  </v>
      </c>
      <c r="R95" s="24">
        <f>Saisie!V95</f>
        <v>0</v>
      </c>
      <c r="S95" s="15" t="str">
        <f t="shared" si="17"/>
        <v xml:space="preserve">       </v>
      </c>
      <c r="T95" s="24" t="str">
        <f>IF(Saisie!U95=0,"000",Saisie!U95*100)</f>
        <v>000</v>
      </c>
      <c r="U95" s="15" t="str">
        <f t="shared" si="18"/>
        <v xml:space="preserve">  </v>
      </c>
      <c r="V95" s="24">
        <f>Saisie!AA95</f>
        <v>0</v>
      </c>
      <c r="W95" s="15" t="str">
        <f t="shared" si="19"/>
        <v xml:space="preserve">       </v>
      </c>
      <c r="X95" s="24" t="str">
        <f>IF(Saisie!Z95=0,"000",Saisie!Z95*100)</f>
        <v>000</v>
      </c>
      <c r="Y95" s="15" t="str">
        <f t="shared" si="20"/>
        <v xml:space="preserve">         </v>
      </c>
      <c r="Z95" s="24" t="str">
        <f>IF(Saisie!AB95=0,"000",Saisie!AB95*100)</f>
        <v>000</v>
      </c>
      <c r="AA95" s="24" t="str">
        <f>IF(Saisie!F95=0,"",Saisie!F95)</f>
        <v>26112017</v>
      </c>
      <c r="AB95" s="24" t="str">
        <f>IF(Saisie!G95=0,"",Saisie!G95)</f>
        <v>01012110</v>
      </c>
      <c r="AC95" s="8" t="str">
        <f t="shared" si="21"/>
        <v xml:space="preserve">                    </v>
      </c>
    </row>
    <row r="96" spans="1:29" x14ac:dyDescent="0.25">
      <c r="A96" s="3" t="s">
        <v>129</v>
      </c>
      <c r="B96" s="15" t="str">
        <f t="shared" si="11"/>
        <v xml:space="preserve">    </v>
      </c>
      <c r="C96" s="26" t="str">
        <f>Saisie!D96</f>
        <v>000000000090</v>
      </c>
      <c r="D96" s="24" t="str">
        <f>Saisie!B96</f>
        <v>NOM91</v>
      </c>
      <c r="E96" s="16" t="str">
        <f>VLOOKUP((25-LEN(D96)),'Data S'!AE$5:AF$10000,2,FALSE)</f>
        <v xml:space="preserve">                    </v>
      </c>
      <c r="F96" s="25" t="str">
        <f>Saisie!C96</f>
        <v>PRENOM91</v>
      </c>
      <c r="G96" s="15" t="str">
        <f>VLOOKUP((25-LEN(F96)),'Data S'!AE$5:AF$10000,2,FALSE)</f>
        <v xml:space="preserve">                 </v>
      </c>
      <c r="H96" s="3" t="str">
        <f>Saisie!E96</f>
        <v>01012089</v>
      </c>
      <c r="I96" s="15" t="str">
        <f t="shared" si="12"/>
        <v xml:space="preserve">  </v>
      </c>
      <c r="J96" s="24">
        <f>Saisie!L96</f>
        <v>0</v>
      </c>
      <c r="K96" s="15" t="str">
        <f t="shared" si="13"/>
        <v xml:space="preserve">       </v>
      </c>
      <c r="L96" s="24" t="str">
        <f>IF(Saisie!K96=0,"000",Saisie!K96*100)</f>
        <v>000</v>
      </c>
      <c r="M96" s="15" t="str">
        <f t="shared" si="14"/>
        <v xml:space="preserve">  </v>
      </c>
      <c r="N96" s="24">
        <f>Saisie!Q96</f>
        <v>0</v>
      </c>
      <c r="O96" s="15" t="str">
        <f t="shared" si="15"/>
        <v xml:space="preserve">       </v>
      </c>
      <c r="P96" s="24" t="str">
        <f>IF(Saisie!P96=0,"000",Saisie!P96*100)</f>
        <v>000</v>
      </c>
      <c r="Q96" s="15" t="str">
        <f t="shared" si="16"/>
        <v xml:space="preserve">  </v>
      </c>
      <c r="R96" s="24">
        <f>Saisie!V96</f>
        <v>0</v>
      </c>
      <c r="S96" s="15" t="str">
        <f t="shared" si="17"/>
        <v xml:space="preserve">       </v>
      </c>
      <c r="T96" s="24" t="str">
        <f>IF(Saisie!U96=0,"000",Saisie!U96*100)</f>
        <v>000</v>
      </c>
      <c r="U96" s="15" t="str">
        <f t="shared" si="18"/>
        <v xml:space="preserve">  </v>
      </c>
      <c r="V96" s="24">
        <f>Saisie!AA96</f>
        <v>0</v>
      </c>
      <c r="W96" s="15" t="str">
        <f t="shared" si="19"/>
        <v xml:space="preserve">       </v>
      </c>
      <c r="X96" s="24" t="str">
        <f>IF(Saisie!Z96=0,"000",Saisie!Z96*100)</f>
        <v>000</v>
      </c>
      <c r="Y96" s="15" t="str">
        <f t="shared" si="20"/>
        <v xml:space="preserve">         </v>
      </c>
      <c r="Z96" s="24" t="str">
        <f>IF(Saisie!AB96=0,"000",Saisie!AB96*100)</f>
        <v>000</v>
      </c>
      <c r="AA96" s="24" t="str">
        <f>IF(Saisie!F96=0,"",Saisie!F96)</f>
        <v>26112017</v>
      </c>
      <c r="AB96" s="24" t="str">
        <f>IF(Saisie!G96=0,"",Saisie!G96)</f>
        <v>01012111</v>
      </c>
      <c r="AC96" s="8" t="str">
        <f t="shared" si="21"/>
        <v xml:space="preserve">                    </v>
      </c>
    </row>
    <row r="97" spans="1:29" x14ac:dyDescent="0.25">
      <c r="A97" s="3" t="s">
        <v>130</v>
      </c>
      <c r="B97" s="15" t="str">
        <f t="shared" si="11"/>
        <v xml:space="preserve">    </v>
      </c>
      <c r="C97" s="26" t="str">
        <f>Saisie!D97</f>
        <v>000000000091</v>
      </c>
      <c r="D97" s="24" t="str">
        <f>Saisie!B97</f>
        <v>NOM92</v>
      </c>
      <c r="E97" s="16" t="str">
        <f>VLOOKUP((25-LEN(D97)),'Data S'!AE$5:AF$10000,2,FALSE)</f>
        <v xml:space="preserve">                    </v>
      </c>
      <c r="F97" s="25" t="str">
        <f>Saisie!C97</f>
        <v>PRENOM92</v>
      </c>
      <c r="G97" s="15" t="str">
        <f>VLOOKUP((25-LEN(F97)),'Data S'!AE$5:AF$10000,2,FALSE)</f>
        <v xml:space="preserve">                 </v>
      </c>
      <c r="H97" s="3" t="str">
        <f>Saisie!E97</f>
        <v>01012090</v>
      </c>
      <c r="I97" s="15" t="str">
        <f t="shared" si="12"/>
        <v xml:space="preserve">  </v>
      </c>
      <c r="J97" s="24">
        <f>Saisie!L97</f>
        <v>0</v>
      </c>
      <c r="K97" s="15" t="str">
        <f t="shared" si="13"/>
        <v xml:space="preserve">       </v>
      </c>
      <c r="L97" s="24" t="str">
        <f>IF(Saisie!K97=0,"000",Saisie!K97*100)</f>
        <v>000</v>
      </c>
      <c r="M97" s="15" t="str">
        <f t="shared" si="14"/>
        <v xml:space="preserve">  </v>
      </c>
      <c r="N97" s="24">
        <f>Saisie!Q97</f>
        <v>0</v>
      </c>
      <c r="O97" s="15" t="str">
        <f t="shared" si="15"/>
        <v xml:space="preserve">       </v>
      </c>
      <c r="P97" s="24" t="str">
        <f>IF(Saisie!P97=0,"000",Saisie!P97*100)</f>
        <v>000</v>
      </c>
      <c r="Q97" s="15" t="str">
        <f t="shared" si="16"/>
        <v xml:space="preserve">  </v>
      </c>
      <c r="R97" s="24">
        <f>Saisie!V97</f>
        <v>0</v>
      </c>
      <c r="S97" s="15" t="str">
        <f t="shared" si="17"/>
        <v xml:space="preserve">       </v>
      </c>
      <c r="T97" s="24" t="str">
        <f>IF(Saisie!U97=0,"000",Saisie!U97*100)</f>
        <v>000</v>
      </c>
      <c r="U97" s="15" t="str">
        <f t="shared" si="18"/>
        <v xml:space="preserve">  </v>
      </c>
      <c r="V97" s="24">
        <f>Saisie!AA97</f>
        <v>0</v>
      </c>
      <c r="W97" s="15" t="str">
        <f t="shared" si="19"/>
        <v xml:space="preserve">       </v>
      </c>
      <c r="X97" s="24" t="str">
        <f>IF(Saisie!Z97=0,"000",Saisie!Z97*100)</f>
        <v>000</v>
      </c>
      <c r="Y97" s="15" t="str">
        <f t="shared" si="20"/>
        <v xml:space="preserve">         </v>
      </c>
      <c r="Z97" s="24" t="str">
        <f>IF(Saisie!AB97=0,"000",Saisie!AB97*100)</f>
        <v>000</v>
      </c>
      <c r="AA97" s="24" t="str">
        <f>IF(Saisie!F97=0,"",Saisie!F97)</f>
        <v>26112017</v>
      </c>
      <c r="AB97" s="24" t="str">
        <f>IF(Saisie!G97=0,"",Saisie!G97)</f>
        <v>01012112</v>
      </c>
      <c r="AC97" s="8" t="str">
        <f t="shared" si="21"/>
        <v xml:space="preserve">                    </v>
      </c>
    </row>
    <row r="98" spans="1:29" x14ac:dyDescent="0.25">
      <c r="A98" s="3" t="s">
        <v>131</v>
      </c>
      <c r="B98" s="15" t="str">
        <f t="shared" si="11"/>
        <v xml:space="preserve">    </v>
      </c>
      <c r="C98" s="26" t="str">
        <f>Saisie!D98</f>
        <v>000000000092</v>
      </c>
      <c r="D98" s="24" t="str">
        <f>Saisie!B98</f>
        <v>NOM93</v>
      </c>
      <c r="E98" s="16" t="str">
        <f>VLOOKUP((25-LEN(D98)),'Data S'!AE$5:AF$10000,2,FALSE)</f>
        <v xml:space="preserve">                    </v>
      </c>
      <c r="F98" s="25" t="str">
        <f>Saisie!C98</f>
        <v>PRENOM93</v>
      </c>
      <c r="G98" s="15" t="str">
        <f>VLOOKUP((25-LEN(F98)),'Data S'!AE$5:AF$10000,2,FALSE)</f>
        <v xml:space="preserve">                 </v>
      </c>
      <c r="H98" s="3" t="str">
        <f>Saisie!E98</f>
        <v>01012091</v>
      </c>
      <c r="I98" s="15" t="str">
        <f t="shared" si="12"/>
        <v xml:space="preserve">  </v>
      </c>
      <c r="J98" s="24">
        <f>Saisie!L98</f>
        <v>0</v>
      </c>
      <c r="K98" s="15" t="str">
        <f t="shared" si="13"/>
        <v xml:space="preserve">       </v>
      </c>
      <c r="L98" s="24" t="str">
        <f>IF(Saisie!K98=0,"000",Saisie!K98*100)</f>
        <v>000</v>
      </c>
      <c r="M98" s="15" t="str">
        <f t="shared" si="14"/>
        <v xml:space="preserve">  </v>
      </c>
      <c r="N98" s="24">
        <f>Saisie!Q98</f>
        <v>0</v>
      </c>
      <c r="O98" s="15" t="str">
        <f t="shared" si="15"/>
        <v xml:space="preserve">       </v>
      </c>
      <c r="P98" s="24" t="str">
        <f>IF(Saisie!P98=0,"000",Saisie!P98*100)</f>
        <v>000</v>
      </c>
      <c r="Q98" s="15" t="str">
        <f t="shared" si="16"/>
        <v xml:space="preserve">  </v>
      </c>
      <c r="R98" s="24">
        <f>Saisie!V98</f>
        <v>0</v>
      </c>
      <c r="S98" s="15" t="str">
        <f t="shared" si="17"/>
        <v xml:space="preserve">       </v>
      </c>
      <c r="T98" s="24" t="str">
        <f>IF(Saisie!U98=0,"000",Saisie!U98*100)</f>
        <v>000</v>
      </c>
      <c r="U98" s="15" t="str">
        <f t="shared" si="18"/>
        <v xml:space="preserve">  </v>
      </c>
      <c r="V98" s="24">
        <f>Saisie!AA98</f>
        <v>0</v>
      </c>
      <c r="W98" s="15" t="str">
        <f t="shared" si="19"/>
        <v xml:space="preserve">       </v>
      </c>
      <c r="X98" s="24" t="str">
        <f>IF(Saisie!Z98=0,"000",Saisie!Z98*100)</f>
        <v>000</v>
      </c>
      <c r="Y98" s="15" t="str">
        <f t="shared" si="20"/>
        <v xml:space="preserve">         </v>
      </c>
      <c r="Z98" s="24" t="str">
        <f>IF(Saisie!AB98=0,"000",Saisie!AB98*100)</f>
        <v>000</v>
      </c>
      <c r="AA98" s="24" t="str">
        <f>IF(Saisie!F98=0,"",Saisie!F98)</f>
        <v>26112017</v>
      </c>
      <c r="AB98" s="24" t="str">
        <f>IF(Saisie!G98=0,"",Saisie!G98)</f>
        <v>01012113</v>
      </c>
      <c r="AC98" s="8" t="str">
        <f t="shared" si="21"/>
        <v xml:space="preserve">                    </v>
      </c>
    </row>
    <row r="99" spans="1:29" x14ac:dyDescent="0.25">
      <c r="A99" s="3" t="s">
        <v>132</v>
      </c>
      <c r="B99" s="15" t="str">
        <f t="shared" si="11"/>
        <v xml:space="preserve">    </v>
      </c>
      <c r="C99" s="26" t="str">
        <f>Saisie!D99</f>
        <v>000000000093</v>
      </c>
      <c r="D99" s="24" t="str">
        <f>Saisie!B99</f>
        <v>NOM94</v>
      </c>
      <c r="E99" s="16" t="str">
        <f>VLOOKUP((25-LEN(D99)),'Data S'!AE$5:AF$10000,2,FALSE)</f>
        <v xml:space="preserve">                    </v>
      </c>
      <c r="F99" s="25" t="str">
        <f>Saisie!C99</f>
        <v>PRENOM94</v>
      </c>
      <c r="G99" s="15" t="str">
        <f>VLOOKUP((25-LEN(F99)),'Data S'!AE$5:AF$10000,2,FALSE)</f>
        <v xml:space="preserve">                 </v>
      </c>
      <c r="H99" s="3" t="str">
        <f>Saisie!E99</f>
        <v>01012092</v>
      </c>
      <c r="I99" s="15" t="str">
        <f t="shared" si="12"/>
        <v xml:space="preserve">  </v>
      </c>
      <c r="J99" s="24">
        <f>Saisie!L99</f>
        <v>0</v>
      </c>
      <c r="K99" s="15" t="str">
        <f t="shared" si="13"/>
        <v xml:space="preserve">       </v>
      </c>
      <c r="L99" s="24" t="str">
        <f>IF(Saisie!K99=0,"000",Saisie!K99*100)</f>
        <v>000</v>
      </c>
      <c r="M99" s="15" t="str">
        <f t="shared" si="14"/>
        <v xml:space="preserve">  </v>
      </c>
      <c r="N99" s="24">
        <f>Saisie!Q99</f>
        <v>0</v>
      </c>
      <c r="O99" s="15" t="str">
        <f t="shared" si="15"/>
        <v xml:space="preserve">       </v>
      </c>
      <c r="P99" s="24" t="str">
        <f>IF(Saisie!P99=0,"000",Saisie!P99*100)</f>
        <v>000</v>
      </c>
      <c r="Q99" s="15" t="str">
        <f t="shared" si="16"/>
        <v xml:space="preserve">  </v>
      </c>
      <c r="R99" s="24">
        <f>Saisie!V99</f>
        <v>0</v>
      </c>
      <c r="S99" s="15" t="str">
        <f t="shared" si="17"/>
        <v xml:space="preserve">       </v>
      </c>
      <c r="T99" s="24" t="str">
        <f>IF(Saisie!U99=0,"000",Saisie!U99*100)</f>
        <v>000</v>
      </c>
      <c r="U99" s="15" t="str">
        <f t="shared" si="18"/>
        <v xml:space="preserve">  </v>
      </c>
      <c r="V99" s="24">
        <f>Saisie!AA99</f>
        <v>0</v>
      </c>
      <c r="W99" s="15" t="str">
        <f t="shared" si="19"/>
        <v xml:space="preserve">       </v>
      </c>
      <c r="X99" s="24" t="str">
        <f>IF(Saisie!Z99=0,"000",Saisie!Z99*100)</f>
        <v>000</v>
      </c>
      <c r="Y99" s="15" t="str">
        <f t="shared" si="20"/>
        <v xml:space="preserve">         </v>
      </c>
      <c r="Z99" s="24" t="str">
        <f>IF(Saisie!AB99=0,"000",Saisie!AB99*100)</f>
        <v>000</v>
      </c>
      <c r="AA99" s="24" t="str">
        <f>IF(Saisie!F99=0,"",Saisie!F99)</f>
        <v>26112017</v>
      </c>
      <c r="AB99" s="24" t="str">
        <f>IF(Saisie!G99=0,"",Saisie!G99)</f>
        <v>01012114</v>
      </c>
      <c r="AC99" s="8" t="str">
        <f t="shared" si="21"/>
        <v xml:space="preserve">                    </v>
      </c>
    </row>
    <row r="100" spans="1:29" x14ac:dyDescent="0.25">
      <c r="A100" s="3" t="s">
        <v>133</v>
      </c>
      <c r="B100" s="15" t="str">
        <f t="shared" si="11"/>
        <v xml:space="preserve">    </v>
      </c>
      <c r="C100" s="26" t="str">
        <f>Saisie!D100</f>
        <v>000000000094</v>
      </c>
      <c r="D100" s="24" t="str">
        <f>Saisie!B100</f>
        <v>NOM95</v>
      </c>
      <c r="E100" s="16" t="str">
        <f>VLOOKUP((25-LEN(D100)),'Data S'!AE$5:AF$10000,2,FALSE)</f>
        <v xml:space="preserve">                    </v>
      </c>
      <c r="F100" s="25" t="str">
        <f>Saisie!C100</f>
        <v>PRENOM95</v>
      </c>
      <c r="G100" s="15" t="str">
        <f>VLOOKUP((25-LEN(F100)),'Data S'!AE$5:AF$10000,2,FALSE)</f>
        <v xml:space="preserve">                 </v>
      </c>
      <c r="H100" s="3" t="str">
        <f>Saisie!E100</f>
        <v>01012093</v>
      </c>
      <c r="I100" s="15" t="str">
        <f t="shared" si="12"/>
        <v xml:space="preserve">  </v>
      </c>
      <c r="J100" s="24">
        <f>Saisie!L100</f>
        <v>0</v>
      </c>
      <c r="K100" s="15" t="str">
        <f t="shared" si="13"/>
        <v xml:space="preserve">       </v>
      </c>
      <c r="L100" s="24" t="str">
        <f>IF(Saisie!K100=0,"000",Saisie!K100*100)</f>
        <v>000</v>
      </c>
      <c r="M100" s="15" t="str">
        <f t="shared" si="14"/>
        <v xml:space="preserve">  </v>
      </c>
      <c r="N100" s="24">
        <f>Saisie!Q100</f>
        <v>0</v>
      </c>
      <c r="O100" s="15" t="str">
        <f t="shared" si="15"/>
        <v xml:space="preserve">       </v>
      </c>
      <c r="P100" s="24" t="str">
        <f>IF(Saisie!P100=0,"000",Saisie!P100*100)</f>
        <v>000</v>
      </c>
      <c r="Q100" s="15" t="str">
        <f t="shared" si="16"/>
        <v xml:space="preserve">  </v>
      </c>
      <c r="R100" s="24">
        <f>Saisie!V100</f>
        <v>0</v>
      </c>
      <c r="S100" s="15" t="str">
        <f t="shared" si="17"/>
        <v xml:space="preserve">       </v>
      </c>
      <c r="T100" s="24" t="str">
        <f>IF(Saisie!U100=0,"000",Saisie!U100*100)</f>
        <v>000</v>
      </c>
      <c r="U100" s="15" t="str">
        <f t="shared" si="18"/>
        <v xml:space="preserve">  </v>
      </c>
      <c r="V100" s="24">
        <f>Saisie!AA100</f>
        <v>0</v>
      </c>
      <c r="W100" s="15" t="str">
        <f t="shared" si="19"/>
        <v xml:space="preserve">       </v>
      </c>
      <c r="X100" s="24" t="str">
        <f>IF(Saisie!Z100=0,"000",Saisie!Z100*100)</f>
        <v>000</v>
      </c>
      <c r="Y100" s="15" t="str">
        <f t="shared" si="20"/>
        <v xml:space="preserve">         </v>
      </c>
      <c r="Z100" s="24" t="str">
        <f>IF(Saisie!AB100=0,"000",Saisie!AB100*100)</f>
        <v>000</v>
      </c>
      <c r="AA100" s="24" t="str">
        <f>IF(Saisie!F100=0,"",Saisie!F100)</f>
        <v>26112017</v>
      </c>
      <c r="AB100" s="24" t="str">
        <f>IF(Saisie!G100=0,"",Saisie!G100)</f>
        <v>01012115</v>
      </c>
      <c r="AC100" s="8" t="str">
        <f t="shared" si="21"/>
        <v xml:space="preserve">                    </v>
      </c>
    </row>
    <row r="101" spans="1:29" x14ac:dyDescent="0.25">
      <c r="A101" s="3" t="s">
        <v>134</v>
      </c>
      <c r="B101" s="15" t="str">
        <f t="shared" si="11"/>
        <v xml:space="preserve">    </v>
      </c>
      <c r="C101" s="26" t="str">
        <f>Saisie!D101</f>
        <v>000000000095</v>
      </c>
      <c r="D101" s="24" t="str">
        <f>Saisie!B101</f>
        <v>NOM96</v>
      </c>
      <c r="E101" s="16" t="str">
        <f>VLOOKUP((25-LEN(D101)),'Data S'!AE$5:AF$10000,2,FALSE)</f>
        <v xml:space="preserve">                    </v>
      </c>
      <c r="F101" s="25" t="str">
        <f>Saisie!C101</f>
        <v>PRENOM96</v>
      </c>
      <c r="G101" s="15" t="str">
        <f>VLOOKUP((25-LEN(F101)),'Data S'!AE$5:AF$10000,2,FALSE)</f>
        <v xml:space="preserve">                 </v>
      </c>
      <c r="H101" s="3" t="str">
        <f>Saisie!E101</f>
        <v>01012094</v>
      </c>
      <c r="I101" s="15" t="str">
        <f t="shared" si="12"/>
        <v xml:space="preserve">  </v>
      </c>
      <c r="J101" s="24">
        <f>Saisie!L101</f>
        <v>0</v>
      </c>
      <c r="K101" s="15" t="str">
        <f t="shared" si="13"/>
        <v xml:space="preserve">       </v>
      </c>
      <c r="L101" s="24" t="str">
        <f>IF(Saisie!K101=0,"000",Saisie!K101*100)</f>
        <v>000</v>
      </c>
      <c r="M101" s="15" t="str">
        <f t="shared" si="14"/>
        <v xml:space="preserve">  </v>
      </c>
      <c r="N101" s="24">
        <f>Saisie!Q101</f>
        <v>0</v>
      </c>
      <c r="O101" s="15" t="str">
        <f t="shared" si="15"/>
        <v xml:space="preserve">       </v>
      </c>
      <c r="P101" s="24" t="str">
        <f>IF(Saisie!P101=0,"000",Saisie!P101*100)</f>
        <v>000</v>
      </c>
      <c r="Q101" s="15" t="str">
        <f t="shared" si="16"/>
        <v xml:space="preserve">  </v>
      </c>
      <c r="R101" s="24">
        <f>Saisie!V101</f>
        <v>0</v>
      </c>
      <c r="S101" s="15" t="str">
        <f t="shared" si="17"/>
        <v xml:space="preserve">       </v>
      </c>
      <c r="T101" s="24" t="str">
        <f>IF(Saisie!U101=0,"000",Saisie!U101*100)</f>
        <v>000</v>
      </c>
      <c r="U101" s="15" t="str">
        <f t="shared" si="18"/>
        <v xml:space="preserve">  </v>
      </c>
      <c r="V101" s="24">
        <f>Saisie!AA101</f>
        <v>0</v>
      </c>
      <c r="W101" s="15" t="str">
        <f t="shared" si="19"/>
        <v xml:space="preserve">       </v>
      </c>
      <c r="X101" s="24" t="str">
        <f>IF(Saisie!Z101=0,"000",Saisie!Z101*100)</f>
        <v>000</v>
      </c>
      <c r="Y101" s="15" t="str">
        <f t="shared" si="20"/>
        <v xml:space="preserve">         </v>
      </c>
      <c r="Z101" s="24" t="str">
        <f>IF(Saisie!AB101=0,"000",Saisie!AB101*100)</f>
        <v>000</v>
      </c>
      <c r="AA101" s="24" t="str">
        <f>IF(Saisie!F101=0,"",Saisie!F101)</f>
        <v>26112017</v>
      </c>
      <c r="AB101" s="24" t="str">
        <f>IF(Saisie!G101=0,"",Saisie!G101)</f>
        <v>01012116</v>
      </c>
      <c r="AC101" s="8" t="str">
        <f t="shared" si="21"/>
        <v xml:space="preserve">                    </v>
      </c>
    </row>
    <row r="102" spans="1:29" x14ac:dyDescent="0.25">
      <c r="A102" s="3" t="s">
        <v>135</v>
      </c>
      <c r="B102" s="15" t="str">
        <f t="shared" si="11"/>
        <v xml:space="preserve">    </v>
      </c>
      <c r="C102" s="26" t="str">
        <f>Saisie!D102</f>
        <v>000000000096</v>
      </c>
      <c r="D102" s="24" t="str">
        <f>Saisie!B102</f>
        <v>NOM97</v>
      </c>
      <c r="E102" s="16" t="str">
        <f>VLOOKUP((25-LEN(D102)),'Data S'!AE$5:AF$10000,2,FALSE)</f>
        <v xml:space="preserve">                    </v>
      </c>
      <c r="F102" s="25" t="str">
        <f>Saisie!C102</f>
        <v>PRENOM97</v>
      </c>
      <c r="G102" s="15" t="str">
        <f>VLOOKUP((25-LEN(F102)),'Data S'!AE$5:AF$10000,2,FALSE)</f>
        <v xml:space="preserve">                 </v>
      </c>
      <c r="H102" s="3" t="str">
        <f>Saisie!E102</f>
        <v>01012095</v>
      </c>
      <c r="I102" s="15" t="str">
        <f t="shared" si="12"/>
        <v xml:space="preserve">  </v>
      </c>
      <c r="J102" s="24">
        <f>Saisie!L102</f>
        <v>0</v>
      </c>
      <c r="K102" s="15" t="str">
        <f t="shared" si="13"/>
        <v xml:space="preserve">       </v>
      </c>
      <c r="L102" s="24" t="str">
        <f>IF(Saisie!K102=0,"000",Saisie!K102*100)</f>
        <v>000</v>
      </c>
      <c r="M102" s="15" t="str">
        <f t="shared" si="14"/>
        <v xml:space="preserve">  </v>
      </c>
      <c r="N102" s="24">
        <f>Saisie!Q102</f>
        <v>0</v>
      </c>
      <c r="O102" s="15" t="str">
        <f t="shared" si="15"/>
        <v xml:space="preserve">       </v>
      </c>
      <c r="P102" s="24" t="str">
        <f>IF(Saisie!P102=0,"000",Saisie!P102*100)</f>
        <v>000</v>
      </c>
      <c r="Q102" s="15" t="str">
        <f t="shared" si="16"/>
        <v xml:space="preserve">  </v>
      </c>
      <c r="R102" s="24">
        <f>Saisie!V102</f>
        <v>0</v>
      </c>
      <c r="S102" s="15" t="str">
        <f t="shared" si="17"/>
        <v xml:space="preserve">       </v>
      </c>
      <c r="T102" s="24" t="str">
        <f>IF(Saisie!U102=0,"000",Saisie!U102*100)</f>
        <v>000</v>
      </c>
      <c r="U102" s="15" t="str">
        <f t="shared" si="18"/>
        <v xml:space="preserve">  </v>
      </c>
      <c r="V102" s="24">
        <f>Saisie!AA102</f>
        <v>0</v>
      </c>
      <c r="W102" s="15" t="str">
        <f t="shared" si="19"/>
        <v xml:space="preserve">       </v>
      </c>
      <c r="X102" s="24" t="str">
        <f>IF(Saisie!Z102=0,"000",Saisie!Z102*100)</f>
        <v>000</v>
      </c>
      <c r="Y102" s="15" t="str">
        <f t="shared" si="20"/>
        <v xml:space="preserve">         </v>
      </c>
      <c r="Z102" s="24" t="str">
        <f>IF(Saisie!AB102=0,"000",Saisie!AB102*100)</f>
        <v>000</v>
      </c>
      <c r="AA102" s="24" t="str">
        <f>IF(Saisie!F102=0,"",Saisie!F102)</f>
        <v>26112017</v>
      </c>
      <c r="AB102" s="24" t="str">
        <f>IF(Saisie!G102=0,"",Saisie!G102)</f>
        <v>01012117</v>
      </c>
      <c r="AC102" s="8" t="str">
        <f t="shared" si="21"/>
        <v xml:space="preserve">                    </v>
      </c>
    </row>
    <row r="103" spans="1:29" x14ac:dyDescent="0.25">
      <c r="A103" s="3" t="s">
        <v>136</v>
      </c>
      <c r="B103" s="15" t="str">
        <f t="shared" si="11"/>
        <v xml:space="preserve">    </v>
      </c>
      <c r="C103" s="26" t="str">
        <f>Saisie!D103</f>
        <v>000000000097</v>
      </c>
      <c r="D103" s="24" t="str">
        <f>Saisie!B103</f>
        <v>NOM98</v>
      </c>
      <c r="E103" s="16" t="str">
        <f>VLOOKUP((25-LEN(D103)),'Data S'!AE$5:AF$10000,2,FALSE)</f>
        <v xml:space="preserve">                    </v>
      </c>
      <c r="F103" s="25" t="str">
        <f>Saisie!C103</f>
        <v>PRENOM98</v>
      </c>
      <c r="G103" s="15" t="str">
        <f>VLOOKUP((25-LEN(F103)),'Data S'!AE$5:AF$10000,2,FALSE)</f>
        <v xml:space="preserve">                 </v>
      </c>
      <c r="H103" s="3" t="str">
        <f>Saisie!E103</f>
        <v>01012096</v>
      </c>
      <c r="I103" s="15" t="str">
        <f t="shared" si="12"/>
        <v xml:space="preserve">  </v>
      </c>
      <c r="J103" s="24">
        <f>Saisie!L103</f>
        <v>0</v>
      </c>
      <c r="K103" s="15" t="str">
        <f t="shared" si="13"/>
        <v xml:space="preserve">       </v>
      </c>
      <c r="L103" s="24" t="str">
        <f>IF(Saisie!K103=0,"000",Saisie!K103*100)</f>
        <v>000</v>
      </c>
      <c r="M103" s="15" t="str">
        <f t="shared" si="14"/>
        <v xml:space="preserve">  </v>
      </c>
      <c r="N103" s="24">
        <f>Saisie!Q103</f>
        <v>0</v>
      </c>
      <c r="O103" s="15" t="str">
        <f t="shared" si="15"/>
        <v xml:space="preserve">       </v>
      </c>
      <c r="P103" s="24" t="str">
        <f>IF(Saisie!P103=0,"000",Saisie!P103*100)</f>
        <v>000</v>
      </c>
      <c r="Q103" s="15" t="str">
        <f t="shared" si="16"/>
        <v xml:space="preserve">  </v>
      </c>
      <c r="R103" s="24">
        <f>Saisie!V103</f>
        <v>0</v>
      </c>
      <c r="S103" s="15" t="str">
        <f t="shared" si="17"/>
        <v xml:space="preserve">       </v>
      </c>
      <c r="T103" s="24" t="str">
        <f>IF(Saisie!U103=0,"000",Saisie!U103*100)</f>
        <v>000</v>
      </c>
      <c r="U103" s="15" t="str">
        <f t="shared" si="18"/>
        <v xml:space="preserve">  </v>
      </c>
      <c r="V103" s="24">
        <f>Saisie!AA103</f>
        <v>0</v>
      </c>
      <c r="W103" s="15" t="str">
        <f t="shared" si="19"/>
        <v xml:space="preserve">       </v>
      </c>
      <c r="X103" s="24" t="str">
        <f>IF(Saisie!Z103=0,"000",Saisie!Z103*100)</f>
        <v>000</v>
      </c>
      <c r="Y103" s="15" t="str">
        <f t="shared" si="20"/>
        <v xml:space="preserve">         </v>
      </c>
      <c r="Z103" s="24" t="str">
        <f>IF(Saisie!AB103=0,"000",Saisie!AB103*100)</f>
        <v>000</v>
      </c>
      <c r="AA103" s="24" t="str">
        <f>IF(Saisie!F103=0,"",Saisie!F103)</f>
        <v>26112017</v>
      </c>
      <c r="AB103" s="24" t="str">
        <f>IF(Saisie!G103=0,"",Saisie!G103)</f>
        <v>01012118</v>
      </c>
      <c r="AC103" s="8" t="str">
        <f t="shared" si="21"/>
        <v xml:space="preserve">                    </v>
      </c>
    </row>
    <row r="104" spans="1:29" x14ac:dyDescent="0.25">
      <c r="A104" s="3" t="s">
        <v>137</v>
      </c>
      <c r="B104" s="15" t="str">
        <f t="shared" si="11"/>
        <v xml:space="preserve">    </v>
      </c>
      <c r="C104" s="26" t="str">
        <f>Saisie!D104</f>
        <v>000000000098</v>
      </c>
      <c r="D104" s="24" t="str">
        <f>Saisie!B104</f>
        <v>NOM99</v>
      </c>
      <c r="E104" s="16" t="str">
        <f>VLOOKUP((25-LEN(D104)),'Data S'!AE$5:AF$10000,2,FALSE)</f>
        <v xml:space="preserve">                    </v>
      </c>
      <c r="F104" s="25" t="str">
        <f>Saisie!C104</f>
        <v>PRENOM99</v>
      </c>
      <c r="G104" s="15" t="str">
        <f>VLOOKUP((25-LEN(F104)),'Data S'!AE$5:AF$10000,2,FALSE)</f>
        <v xml:space="preserve">                 </v>
      </c>
      <c r="H104" s="3" t="str">
        <f>Saisie!E104</f>
        <v>01012097</v>
      </c>
      <c r="I104" s="15" t="str">
        <f t="shared" si="12"/>
        <v xml:space="preserve">  </v>
      </c>
      <c r="J104" s="24">
        <f>Saisie!L104</f>
        <v>0</v>
      </c>
      <c r="K104" s="15" t="str">
        <f t="shared" si="13"/>
        <v xml:space="preserve">       </v>
      </c>
      <c r="L104" s="24" t="str">
        <f>IF(Saisie!K104=0,"000",Saisie!K104*100)</f>
        <v>000</v>
      </c>
      <c r="M104" s="15" t="str">
        <f t="shared" si="14"/>
        <v xml:space="preserve">  </v>
      </c>
      <c r="N104" s="24">
        <f>Saisie!Q104</f>
        <v>0</v>
      </c>
      <c r="O104" s="15" t="str">
        <f t="shared" si="15"/>
        <v xml:space="preserve">       </v>
      </c>
      <c r="P104" s="24" t="str">
        <f>IF(Saisie!P104=0,"000",Saisie!P104*100)</f>
        <v>000</v>
      </c>
      <c r="Q104" s="15" t="str">
        <f t="shared" si="16"/>
        <v xml:space="preserve">  </v>
      </c>
      <c r="R104" s="24">
        <f>Saisie!V104</f>
        <v>0</v>
      </c>
      <c r="S104" s="15" t="str">
        <f t="shared" si="17"/>
        <v xml:space="preserve">       </v>
      </c>
      <c r="T104" s="24" t="str">
        <f>IF(Saisie!U104=0,"000",Saisie!U104*100)</f>
        <v>000</v>
      </c>
      <c r="U104" s="15" t="str">
        <f t="shared" si="18"/>
        <v xml:space="preserve">  </v>
      </c>
      <c r="V104" s="24">
        <f>Saisie!AA104</f>
        <v>0</v>
      </c>
      <c r="W104" s="15" t="str">
        <f t="shared" si="19"/>
        <v xml:space="preserve">       </v>
      </c>
      <c r="X104" s="24" t="str">
        <f>IF(Saisie!Z104=0,"000",Saisie!Z104*100)</f>
        <v>000</v>
      </c>
      <c r="Y104" s="15" t="str">
        <f t="shared" si="20"/>
        <v xml:space="preserve">         </v>
      </c>
      <c r="Z104" s="24" t="str">
        <f>IF(Saisie!AB104=0,"000",Saisie!AB104*100)</f>
        <v>000</v>
      </c>
      <c r="AA104" s="24" t="str">
        <f>IF(Saisie!F104=0,"",Saisie!F104)</f>
        <v>26112017</v>
      </c>
      <c r="AB104" s="24" t="str">
        <f>IF(Saisie!G104=0,"",Saisie!G104)</f>
        <v>01012119</v>
      </c>
      <c r="AC104" s="8" t="str">
        <f t="shared" si="21"/>
        <v xml:space="preserve">                    </v>
      </c>
    </row>
    <row r="105" spans="1:29" x14ac:dyDescent="0.25">
      <c r="A105" s="3" t="s">
        <v>138</v>
      </c>
      <c r="B105" s="15" t="str">
        <f t="shared" si="11"/>
        <v xml:space="preserve">   </v>
      </c>
      <c r="C105" s="26" t="str">
        <f>Saisie!D105</f>
        <v>000000000099</v>
      </c>
      <c r="D105" s="24" t="str">
        <f>Saisie!B105</f>
        <v>NOM100</v>
      </c>
      <c r="E105" s="16" t="str">
        <f>VLOOKUP((25-LEN(D105)),'Data S'!AE$5:AF$10000,2,FALSE)</f>
        <v xml:space="preserve">                   </v>
      </c>
      <c r="F105" s="25" t="str">
        <f>Saisie!C105</f>
        <v>PRENOM100</v>
      </c>
      <c r="G105" s="15" t="str">
        <f>VLOOKUP((25-LEN(F105)),'Data S'!AE$5:AF$10000,2,FALSE)</f>
        <v xml:space="preserve">                </v>
      </c>
      <c r="H105" s="3" t="str">
        <f>Saisie!E105</f>
        <v>01012098</v>
      </c>
      <c r="I105" s="15" t="str">
        <f t="shared" si="12"/>
        <v xml:space="preserve">  </v>
      </c>
      <c r="J105" s="24">
        <f>Saisie!L105</f>
        <v>0</v>
      </c>
      <c r="K105" s="15" t="str">
        <f t="shared" si="13"/>
        <v xml:space="preserve">       </v>
      </c>
      <c r="L105" s="24" t="str">
        <f>IF(Saisie!K105=0,"000",Saisie!K105*100)</f>
        <v>000</v>
      </c>
      <c r="M105" s="15" t="str">
        <f t="shared" si="14"/>
        <v xml:space="preserve">  </v>
      </c>
      <c r="N105" s="24">
        <f>Saisie!Q105</f>
        <v>0</v>
      </c>
      <c r="O105" s="15" t="str">
        <f t="shared" si="15"/>
        <v xml:space="preserve">       </v>
      </c>
      <c r="P105" s="24" t="str">
        <f>IF(Saisie!P105=0,"000",Saisie!P105*100)</f>
        <v>000</v>
      </c>
      <c r="Q105" s="15" t="str">
        <f t="shared" si="16"/>
        <v xml:space="preserve">  </v>
      </c>
      <c r="R105" s="24">
        <f>Saisie!V105</f>
        <v>0</v>
      </c>
      <c r="S105" s="15" t="str">
        <f t="shared" si="17"/>
        <v xml:space="preserve">       </v>
      </c>
      <c r="T105" s="24" t="str">
        <f>IF(Saisie!U105=0,"000",Saisie!U105*100)</f>
        <v>000</v>
      </c>
      <c r="U105" s="15" t="str">
        <f t="shared" si="18"/>
        <v xml:space="preserve">  </v>
      </c>
      <c r="V105" s="24">
        <f>Saisie!AA105</f>
        <v>0</v>
      </c>
      <c r="W105" s="15" t="str">
        <f t="shared" si="19"/>
        <v xml:space="preserve">       </v>
      </c>
      <c r="X105" s="24" t="str">
        <f>IF(Saisie!Z105=0,"000",Saisie!Z105*100)</f>
        <v>000</v>
      </c>
      <c r="Y105" s="15" t="str">
        <f t="shared" si="20"/>
        <v xml:space="preserve">         </v>
      </c>
      <c r="Z105" s="24" t="str">
        <f>IF(Saisie!AB105=0,"000",Saisie!AB105*100)</f>
        <v>000</v>
      </c>
      <c r="AA105" s="24" t="str">
        <f>IF(Saisie!F105=0,"",Saisie!F105)</f>
        <v>26112017</v>
      </c>
      <c r="AB105" s="24" t="str">
        <f>IF(Saisie!G105=0,"",Saisie!G105)</f>
        <v>01012120</v>
      </c>
      <c r="AC105" s="8" t="str">
        <f t="shared" si="21"/>
        <v xml:space="preserve">                    </v>
      </c>
    </row>
    <row r="106" spans="1:29" x14ac:dyDescent="0.25">
      <c r="A106" s="3" t="s">
        <v>162</v>
      </c>
      <c r="B106" s="15" t="str">
        <f t="shared" si="11"/>
        <v xml:space="preserve">   </v>
      </c>
      <c r="C106" s="26" t="str">
        <f>Saisie!D106</f>
        <v>000000000100</v>
      </c>
      <c r="D106" s="24" t="str">
        <f>Saisie!B106</f>
        <v>NOM101</v>
      </c>
      <c r="E106" s="16" t="str">
        <f>VLOOKUP((25-LEN(D106)),'Data S'!AE$5:AF$10000,2,FALSE)</f>
        <v xml:space="preserve">                   </v>
      </c>
      <c r="F106" s="25" t="str">
        <f>Saisie!C106</f>
        <v>PRENOM101</v>
      </c>
      <c r="G106" s="15" t="str">
        <f>VLOOKUP((25-LEN(F106)),'Data S'!AE$5:AF$10000,2,FALSE)</f>
        <v xml:space="preserve">                </v>
      </c>
      <c r="H106" s="3" t="str">
        <f>Saisie!E106</f>
        <v>01012099</v>
      </c>
      <c r="I106" s="15" t="str">
        <f t="shared" si="12"/>
        <v xml:space="preserve">  </v>
      </c>
      <c r="J106" s="24">
        <f>Saisie!L106</f>
        <v>0</v>
      </c>
      <c r="K106" s="15" t="str">
        <f t="shared" si="13"/>
        <v xml:space="preserve">       </v>
      </c>
      <c r="L106" s="24" t="str">
        <f>IF(Saisie!K106=0,"000",Saisie!K106*100)</f>
        <v>000</v>
      </c>
      <c r="M106" s="15" t="str">
        <f t="shared" si="14"/>
        <v xml:space="preserve">  </v>
      </c>
      <c r="N106" s="24">
        <f>Saisie!Q106</f>
        <v>0</v>
      </c>
      <c r="O106" s="15" t="str">
        <f t="shared" si="15"/>
        <v xml:space="preserve">       </v>
      </c>
      <c r="P106" s="24" t="str">
        <f>IF(Saisie!P106=0,"000",Saisie!P106*100)</f>
        <v>000</v>
      </c>
      <c r="Q106" s="15" t="str">
        <f t="shared" si="16"/>
        <v xml:space="preserve">  </v>
      </c>
      <c r="R106" s="24">
        <f>Saisie!V106</f>
        <v>0</v>
      </c>
      <c r="S106" s="15" t="str">
        <f t="shared" si="17"/>
        <v xml:space="preserve">       </v>
      </c>
      <c r="T106" s="24" t="str">
        <f>IF(Saisie!U106=0,"000",Saisie!U106*100)</f>
        <v>000</v>
      </c>
      <c r="U106" s="15" t="str">
        <f t="shared" si="18"/>
        <v xml:space="preserve">  </v>
      </c>
      <c r="V106" s="24">
        <f>Saisie!AA106</f>
        <v>0</v>
      </c>
      <c r="W106" s="15" t="str">
        <f t="shared" si="19"/>
        <v xml:space="preserve">       </v>
      </c>
      <c r="X106" s="24" t="str">
        <f>IF(Saisie!Z106=0,"000",Saisie!Z106*100)</f>
        <v>000</v>
      </c>
      <c r="Y106" s="15" t="str">
        <f t="shared" si="20"/>
        <v xml:space="preserve">         </v>
      </c>
      <c r="Z106" s="24" t="str">
        <f>IF(Saisie!AB106=0,"000",Saisie!AB106*100)</f>
        <v>000</v>
      </c>
      <c r="AA106" s="24" t="str">
        <f>IF(Saisie!F106=0,"",Saisie!F106)</f>
        <v>26112017</v>
      </c>
      <c r="AB106" s="24" t="str">
        <f>IF(Saisie!G106=0,"",Saisie!G106)</f>
        <v>01012121</v>
      </c>
      <c r="AC106" s="8" t="str">
        <f t="shared" si="21"/>
        <v xml:space="preserve">                    </v>
      </c>
    </row>
    <row r="107" spans="1:29" x14ac:dyDescent="0.25">
      <c r="A107" s="3" t="s">
        <v>163</v>
      </c>
      <c r="B107" s="15" t="str">
        <f t="shared" si="11"/>
        <v xml:space="preserve">   </v>
      </c>
      <c r="C107" s="26" t="str">
        <f>Saisie!D107</f>
        <v>000000000101</v>
      </c>
      <c r="D107" s="24" t="str">
        <f>Saisie!B107</f>
        <v>NOM102</v>
      </c>
      <c r="E107" s="16" t="str">
        <f>VLOOKUP((25-LEN(D107)),'Data S'!AE$5:AF$10000,2,FALSE)</f>
        <v xml:space="preserve">                   </v>
      </c>
      <c r="F107" s="25" t="str">
        <f>Saisie!C107</f>
        <v>PRENOM102</v>
      </c>
      <c r="G107" s="15" t="str">
        <f>VLOOKUP((25-LEN(F107)),'Data S'!AE$5:AF$10000,2,FALSE)</f>
        <v xml:space="preserve">                </v>
      </c>
      <c r="H107" s="3" t="str">
        <f>Saisie!E107</f>
        <v>01012100</v>
      </c>
      <c r="I107" s="15" t="str">
        <f t="shared" si="12"/>
        <v xml:space="preserve">  </v>
      </c>
      <c r="J107" s="24">
        <f>Saisie!L107</f>
        <v>0</v>
      </c>
      <c r="K107" s="15" t="str">
        <f t="shared" si="13"/>
        <v xml:space="preserve">       </v>
      </c>
      <c r="L107" s="24" t="str">
        <f>IF(Saisie!K107=0,"000",Saisie!K107*100)</f>
        <v>000</v>
      </c>
      <c r="M107" s="15" t="str">
        <f t="shared" si="14"/>
        <v xml:space="preserve">  </v>
      </c>
      <c r="N107" s="24">
        <f>Saisie!Q107</f>
        <v>0</v>
      </c>
      <c r="O107" s="15" t="str">
        <f t="shared" si="15"/>
        <v xml:space="preserve">       </v>
      </c>
      <c r="P107" s="24" t="str">
        <f>IF(Saisie!P107=0,"000",Saisie!P107*100)</f>
        <v>000</v>
      </c>
      <c r="Q107" s="15" t="str">
        <f t="shared" si="16"/>
        <v xml:space="preserve">  </v>
      </c>
      <c r="R107" s="24">
        <f>Saisie!V107</f>
        <v>0</v>
      </c>
      <c r="S107" s="15" t="str">
        <f t="shared" si="17"/>
        <v xml:space="preserve">       </v>
      </c>
      <c r="T107" s="24" t="str">
        <f>IF(Saisie!U107=0,"000",Saisie!U107*100)</f>
        <v>000</v>
      </c>
      <c r="U107" s="15" t="str">
        <f t="shared" si="18"/>
        <v xml:space="preserve">  </v>
      </c>
      <c r="V107" s="24">
        <f>Saisie!AA107</f>
        <v>0</v>
      </c>
      <c r="W107" s="15" t="str">
        <f t="shared" si="19"/>
        <v xml:space="preserve">       </v>
      </c>
      <c r="X107" s="24" t="str">
        <f>IF(Saisie!Z107=0,"000",Saisie!Z107*100)</f>
        <v>000</v>
      </c>
      <c r="Y107" s="15" t="str">
        <f t="shared" si="20"/>
        <v xml:space="preserve">         </v>
      </c>
      <c r="Z107" s="24" t="str">
        <f>IF(Saisie!AB107=0,"000",Saisie!AB107*100)</f>
        <v>000</v>
      </c>
      <c r="AA107" s="24" t="str">
        <f>IF(Saisie!F107=0,"",Saisie!F107)</f>
        <v>26112017</v>
      </c>
      <c r="AB107" s="24" t="str">
        <f>IF(Saisie!G107=0,"",Saisie!G107)</f>
        <v>01012122</v>
      </c>
      <c r="AC107" s="8" t="str">
        <f t="shared" si="21"/>
        <v xml:space="preserve">                    </v>
      </c>
    </row>
    <row r="108" spans="1:29" x14ac:dyDescent="0.25">
      <c r="A108" s="3" t="s">
        <v>164</v>
      </c>
      <c r="B108" s="15" t="str">
        <f t="shared" si="11"/>
        <v xml:space="preserve">   </v>
      </c>
      <c r="C108" s="26" t="str">
        <f>Saisie!D108</f>
        <v>000000000102</v>
      </c>
      <c r="D108" s="24" t="str">
        <f>Saisie!B108</f>
        <v>NOM103</v>
      </c>
      <c r="E108" s="16" t="str">
        <f>VLOOKUP((25-LEN(D108)),'Data S'!AE$5:AF$10000,2,FALSE)</f>
        <v xml:space="preserve">                   </v>
      </c>
      <c r="F108" s="25" t="str">
        <f>Saisie!C108</f>
        <v>PRENOM103</v>
      </c>
      <c r="G108" s="15" t="str">
        <f>VLOOKUP((25-LEN(F108)),'Data S'!AE$5:AF$10000,2,FALSE)</f>
        <v xml:space="preserve">                </v>
      </c>
      <c r="H108" s="3" t="str">
        <f>Saisie!E108</f>
        <v>01012101</v>
      </c>
      <c r="I108" s="15" t="str">
        <f t="shared" si="12"/>
        <v xml:space="preserve">  </v>
      </c>
      <c r="J108" s="24">
        <f>Saisie!L108</f>
        <v>0</v>
      </c>
      <c r="K108" s="15" t="str">
        <f t="shared" si="13"/>
        <v xml:space="preserve">       </v>
      </c>
      <c r="L108" s="24" t="str">
        <f>IF(Saisie!K108=0,"000",Saisie!K108*100)</f>
        <v>000</v>
      </c>
      <c r="M108" s="15" t="str">
        <f t="shared" si="14"/>
        <v xml:space="preserve">  </v>
      </c>
      <c r="N108" s="24">
        <f>Saisie!Q108</f>
        <v>0</v>
      </c>
      <c r="O108" s="15" t="str">
        <f t="shared" si="15"/>
        <v xml:space="preserve">       </v>
      </c>
      <c r="P108" s="24" t="str">
        <f>IF(Saisie!P108=0,"000",Saisie!P108*100)</f>
        <v>000</v>
      </c>
      <c r="Q108" s="15" t="str">
        <f t="shared" si="16"/>
        <v xml:space="preserve">  </v>
      </c>
      <c r="R108" s="24">
        <f>Saisie!V108</f>
        <v>0</v>
      </c>
      <c r="S108" s="15" t="str">
        <f t="shared" si="17"/>
        <v xml:space="preserve">       </v>
      </c>
      <c r="T108" s="24" t="str">
        <f>IF(Saisie!U108=0,"000",Saisie!U108*100)</f>
        <v>000</v>
      </c>
      <c r="U108" s="15" t="str">
        <f t="shared" si="18"/>
        <v xml:space="preserve">  </v>
      </c>
      <c r="V108" s="24">
        <f>Saisie!AA108</f>
        <v>0</v>
      </c>
      <c r="W108" s="15" t="str">
        <f t="shared" si="19"/>
        <v xml:space="preserve">       </v>
      </c>
      <c r="X108" s="24" t="str">
        <f>IF(Saisie!Z108=0,"000",Saisie!Z108*100)</f>
        <v>000</v>
      </c>
      <c r="Y108" s="15" t="str">
        <f t="shared" si="20"/>
        <v xml:space="preserve">         </v>
      </c>
      <c r="Z108" s="24" t="str">
        <f>IF(Saisie!AB108=0,"000",Saisie!AB108*100)</f>
        <v>000</v>
      </c>
      <c r="AA108" s="24" t="str">
        <f>IF(Saisie!F108=0,"",Saisie!F108)</f>
        <v>26112017</v>
      </c>
      <c r="AB108" s="24" t="str">
        <f>IF(Saisie!G108=0,"",Saisie!G108)</f>
        <v>01012123</v>
      </c>
      <c r="AC108" s="8" t="str">
        <f t="shared" si="21"/>
        <v xml:space="preserve">                    </v>
      </c>
    </row>
    <row r="109" spans="1:29" x14ac:dyDescent="0.25">
      <c r="A109" s="3" t="s">
        <v>165</v>
      </c>
      <c r="B109" s="15" t="str">
        <f t="shared" si="11"/>
        <v xml:space="preserve">   </v>
      </c>
      <c r="C109" s="26" t="str">
        <f>Saisie!D109</f>
        <v>000000000103</v>
      </c>
      <c r="D109" s="24" t="str">
        <f>Saisie!B109</f>
        <v>NOM104</v>
      </c>
      <c r="E109" s="16" t="str">
        <f>VLOOKUP((25-LEN(D109)),'Data S'!AE$5:AF$10000,2,FALSE)</f>
        <v xml:space="preserve">                   </v>
      </c>
      <c r="F109" s="25" t="str">
        <f>Saisie!C109</f>
        <v>PRENOM104</v>
      </c>
      <c r="G109" s="15" t="str">
        <f>VLOOKUP((25-LEN(F109)),'Data S'!AE$5:AF$10000,2,FALSE)</f>
        <v xml:space="preserve">                </v>
      </c>
      <c r="H109" s="3" t="str">
        <f>Saisie!E109</f>
        <v>01012102</v>
      </c>
      <c r="I109" s="15" t="str">
        <f t="shared" si="12"/>
        <v xml:space="preserve">  </v>
      </c>
      <c r="J109" s="24">
        <f>Saisie!L109</f>
        <v>0</v>
      </c>
      <c r="K109" s="15" t="str">
        <f t="shared" si="13"/>
        <v xml:space="preserve">       </v>
      </c>
      <c r="L109" s="24" t="str">
        <f>IF(Saisie!K109=0,"000",Saisie!K109*100)</f>
        <v>000</v>
      </c>
      <c r="M109" s="15" t="str">
        <f t="shared" si="14"/>
        <v xml:space="preserve">  </v>
      </c>
      <c r="N109" s="24">
        <f>Saisie!Q109</f>
        <v>0</v>
      </c>
      <c r="O109" s="15" t="str">
        <f t="shared" si="15"/>
        <v xml:space="preserve">       </v>
      </c>
      <c r="P109" s="24" t="str">
        <f>IF(Saisie!P109=0,"000",Saisie!P109*100)</f>
        <v>000</v>
      </c>
      <c r="Q109" s="15" t="str">
        <f t="shared" si="16"/>
        <v xml:space="preserve">  </v>
      </c>
      <c r="R109" s="24">
        <f>Saisie!V109</f>
        <v>0</v>
      </c>
      <c r="S109" s="15" t="str">
        <f t="shared" si="17"/>
        <v xml:space="preserve">       </v>
      </c>
      <c r="T109" s="24" t="str">
        <f>IF(Saisie!U109=0,"000",Saisie!U109*100)</f>
        <v>000</v>
      </c>
      <c r="U109" s="15" t="str">
        <f t="shared" si="18"/>
        <v xml:space="preserve">  </v>
      </c>
      <c r="V109" s="24">
        <f>Saisie!AA109</f>
        <v>0</v>
      </c>
      <c r="W109" s="15" t="str">
        <f t="shared" si="19"/>
        <v xml:space="preserve">       </v>
      </c>
      <c r="X109" s="24" t="str">
        <f>IF(Saisie!Z109=0,"000",Saisie!Z109*100)</f>
        <v>000</v>
      </c>
      <c r="Y109" s="15" t="str">
        <f t="shared" si="20"/>
        <v xml:space="preserve">         </v>
      </c>
      <c r="Z109" s="24" t="str">
        <f>IF(Saisie!AB109=0,"000",Saisie!AB109*100)</f>
        <v>000</v>
      </c>
      <c r="AA109" s="24" t="str">
        <f>IF(Saisie!F109=0,"",Saisie!F109)</f>
        <v>26112017</v>
      </c>
      <c r="AB109" s="24" t="str">
        <f>IF(Saisie!G109=0,"",Saisie!G109)</f>
        <v>01012124</v>
      </c>
      <c r="AC109" s="8" t="str">
        <f t="shared" si="21"/>
        <v xml:space="preserve">                    </v>
      </c>
    </row>
    <row r="110" spans="1:29" x14ac:dyDescent="0.25">
      <c r="A110" s="3" t="s">
        <v>166</v>
      </c>
      <c r="B110" s="15" t="str">
        <f t="shared" si="11"/>
        <v xml:space="preserve">   </v>
      </c>
      <c r="C110" s="26" t="str">
        <f>Saisie!D110</f>
        <v>000000000104</v>
      </c>
      <c r="D110" s="24" t="str">
        <f>Saisie!B110</f>
        <v>NOM105</v>
      </c>
      <c r="E110" s="16" t="str">
        <f>VLOOKUP((25-LEN(D110)),'Data S'!AE$5:AF$10000,2,FALSE)</f>
        <v xml:space="preserve">                   </v>
      </c>
      <c r="F110" s="25" t="str">
        <f>Saisie!C110</f>
        <v>PRENOM105</v>
      </c>
      <c r="G110" s="15" t="str">
        <f>VLOOKUP((25-LEN(F110)),'Data S'!AE$5:AF$10000,2,FALSE)</f>
        <v xml:space="preserve">                </v>
      </c>
      <c r="H110" s="3" t="str">
        <f>Saisie!E110</f>
        <v>01012103</v>
      </c>
      <c r="I110" s="15" t="str">
        <f t="shared" si="12"/>
        <v xml:space="preserve">  </v>
      </c>
      <c r="J110" s="24">
        <f>Saisie!L110</f>
        <v>0</v>
      </c>
      <c r="K110" s="15" t="str">
        <f t="shared" si="13"/>
        <v xml:space="preserve">       </v>
      </c>
      <c r="L110" s="24" t="str">
        <f>IF(Saisie!K110=0,"000",Saisie!K110*100)</f>
        <v>000</v>
      </c>
      <c r="M110" s="15" t="str">
        <f t="shared" si="14"/>
        <v xml:space="preserve">  </v>
      </c>
      <c r="N110" s="24">
        <f>Saisie!Q110</f>
        <v>0</v>
      </c>
      <c r="O110" s="15" t="str">
        <f t="shared" si="15"/>
        <v xml:space="preserve">       </v>
      </c>
      <c r="P110" s="24" t="str">
        <f>IF(Saisie!P110=0,"000",Saisie!P110*100)</f>
        <v>000</v>
      </c>
      <c r="Q110" s="15" t="str">
        <f t="shared" si="16"/>
        <v xml:space="preserve">  </v>
      </c>
      <c r="R110" s="24">
        <f>Saisie!V110</f>
        <v>0</v>
      </c>
      <c r="S110" s="15" t="str">
        <f t="shared" si="17"/>
        <v xml:space="preserve">       </v>
      </c>
      <c r="T110" s="24" t="str">
        <f>IF(Saisie!U110=0,"000",Saisie!U110*100)</f>
        <v>000</v>
      </c>
      <c r="U110" s="15" t="str">
        <f t="shared" si="18"/>
        <v xml:space="preserve">  </v>
      </c>
      <c r="V110" s="24">
        <f>Saisie!AA110</f>
        <v>0</v>
      </c>
      <c r="W110" s="15" t="str">
        <f t="shared" si="19"/>
        <v xml:space="preserve">       </v>
      </c>
      <c r="X110" s="24" t="str">
        <f>IF(Saisie!Z110=0,"000",Saisie!Z110*100)</f>
        <v>000</v>
      </c>
      <c r="Y110" s="15" t="str">
        <f t="shared" si="20"/>
        <v xml:space="preserve">         </v>
      </c>
      <c r="Z110" s="24" t="str">
        <f>IF(Saisie!AB110=0,"000",Saisie!AB110*100)</f>
        <v>000</v>
      </c>
      <c r="AA110" s="24" t="str">
        <f>IF(Saisie!F110=0,"",Saisie!F110)</f>
        <v>26112017</v>
      </c>
      <c r="AB110" s="24" t="str">
        <f>IF(Saisie!G110=0,"",Saisie!G110)</f>
        <v>01012125</v>
      </c>
      <c r="AC110" s="8" t="str">
        <f t="shared" si="21"/>
        <v xml:space="preserve">                    </v>
      </c>
    </row>
    <row r="111" spans="1:29" x14ac:dyDescent="0.25">
      <c r="A111" s="3" t="s">
        <v>167</v>
      </c>
      <c r="B111" s="15" t="str">
        <f t="shared" si="11"/>
        <v xml:space="preserve">   </v>
      </c>
      <c r="C111" s="26" t="str">
        <f>Saisie!D111</f>
        <v>000000000105</v>
      </c>
      <c r="D111" s="24" t="str">
        <f>Saisie!B111</f>
        <v>NOM106</v>
      </c>
      <c r="E111" s="16" t="str">
        <f>VLOOKUP((25-LEN(D111)),'Data S'!AE$5:AF$10000,2,FALSE)</f>
        <v xml:space="preserve">                   </v>
      </c>
      <c r="F111" s="25" t="str">
        <f>Saisie!C111</f>
        <v>PRENOM106</v>
      </c>
      <c r="G111" s="15" t="str">
        <f>VLOOKUP((25-LEN(F111)),'Data S'!AE$5:AF$10000,2,FALSE)</f>
        <v xml:space="preserve">                </v>
      </c>
      <c r="H111" s="3" t="str">
        <f>Saisie!E111</f>
        <v>01012104</v>
      </c>
      <c r="I111" s="15" t="str">
        <f t="shared" si="12"/>
        <v xml:space="preserve">  </v>
      </c>
      <c r="J111" s="24">
        <f>Saisie!L111</f>
        <v>0</v>
      </c>
      <c r="K111" s="15" t="str">
        <f t="shared" si="13"/>
        <v xml:space="preserve">       </v>
      </c>
      <c r="L111" s="24" t="str">
        <f>IF(Saisie!K111=0,"000",Saisie!K111*100)</f>
        <v>000</v>
      </c>
      <c r="M111" s="15" t="str">
        <f t="shared" si="14"/>
        <v xml:space="preserve">  </v>
      </c>
      <c r="N111" s="24">
        <f>Saisie!Q111</f>
        <v>0</v>
      </c>
      <c r="O111" s="15" t="str">
        <f t="shared" si="15"/>
        <v xml:space="preserve">       </v>
      </c>
      <c r="P111" s="24" t="str">
        <f>IF(Saisie!P111=0,"000",Saisie!P111*100)</f>
        <v>000</v>
      </c>
      <c r="Q111" s="15" t="str">
        <f t="shared" si="16"/>
        <v xml:space="preserve">  </v>
      </c>
      <c r="R111" s="24">
        <f>Saisie!V111</f>
        <v>0</v>
      </c>
      <c r="S111" s="15" t="str">
        <f t="shared" si="17"/>
        <v xml:space="preserve">       </v>
      </c>
      <c r="T111" s="24" t="str">
        <f>IF(Saisie!U111=0,"000",Saisie!U111*100)</f>
        <v>000</v>
      </c>
      <c r="U111" s="15" t="str">
        <f t="shared" si="18"/>
        <v xml:space="preserve">  </v>
      </c>
      <c r="V111" s="24">
        <f>Saisie!AA111</f>
        <v>0</v>
      </c>
      <c r="W111" s="15" t="str">
        <f t="shared" si="19"/>
        <v xml:space="preserve">       </v>
      </c>
      <c r="X111" s="24" t="str">
        <f>IF(Saisie!Z111=0,"000",Saisie!Z111*100)</f>
        <v>000</v>
      </c>
      <c r="Y111" s="15" t="str">
        <f t="shared" si="20"/>
        <v xml:space="preserve">         </v>
      </c>
      <c r="Z111" s="24" t="str">
        <f>IF(Saisie!AB111=0,"000",Saisie!AB111*100)</f>
        <v>000</v>
      </c>
      <c r="AA111" s="24" t="str">
        <f>IF(Saisie!F111=0,"",Saisie!F111)</f>
        <v>26112017</v>
      </c>
      <c r="AB111" s="24" t="str">
        <f>IF(Saisie!G111=0,"",Saisie!G111)</f>
        <v>01012126</v>
      </c>
      <c r="AC111" s="8" t="str">
        <f t="shared" si="21"/>
        <v xml:space="preserve">                    </v>
      </c>
    </row>
    <row r="112" spans="1:29" x14ac:dyDescent="0.25">
      <c r="A112" s="3" t="s">
        <v>168</v>
      </c>
      <c r="B112" s="15" t="str">
        <f t="shared" si="11"/>
        <v xml:space="preserve">   </v>
      </c>
      <c r="C112" s="26" t="str">
        <f>Saisie!D112</f>
        <v>000000000106</v>
      </c>
      <c r="D112" s="24" t="str">
        <f>Saisie!B112</f>
        <v>NOM107</v>
      </c>
      <c r="E112" s="16" t="str">
        <f>VLOOKUP((25-LEN(D112)),'Data S'!AE$5:AF$10000,2,FALSE)</f>
        <v xml:space="preserve">                   </v>
      </c>
      <c r="F112" s="25" t="str">
        <f>Saisie!C112</f>
        <v>PRENOM107</v>
      </c>
      <c r="G112" s="15" t="str">
        <f>VLOOKUP((25-LEN(F112)),'Data S'!AE$5:AF$10000,2,FALSE)</f>
        <v xml:space="preserve">                </v>
      </c>
      <c r="H112" s="3" t="str">
        <f>Saisie!E112</f>
        <v>01012105</v>
      </c>
      <c r="I112" s="15" t="str">
        <f t="shared" si="12"/>
        <v xml:space="preserve">  </v>
      </c>
      <c r="J112" s="24">
        <f>Saisie!L112</f>
        <v>0</v>
      </c>
      <c r="K112" s="15" t="str">
        <f t="shared" si="13"/>
        <v xml:space="preserve">       </v>
      </c>
      <c r="L112" s="24" t="str">
        <f>IF(Saisie!K112=0,"000",Saisie!K112*100)</f>
        <v>000</v>
      </c>
      <c r="M112" s="15" t="str">
        <f t="shared" si="14"/>
        <v xml:space="preserve">  </v>
      </c>
      <c r="N112" s="24">
        <f>Saisie!Q112</f>
        <v>0</v>
      </c>
      <c r="O112" s="15" t="str">
        <f t="shared" si="15"/>
        <v xml:space="preserve">       </v>
      </c>
      <c r="P112" s="24" t="str">
        <f>IF(Saisie!P112=0,"000",Saisie!P112*100)</f>
        <v>000</v>
      </c>
      <c r="Q112" s="15" t="str">
        <f t="shared" si="16"/>
        <v xml:space="preserve">  </v>
      </c>
      <c r="R112" s="24">
        <f>Saisie!V112</f>
        <v>0</v>
      </c>
      <c r="S112" s="15" t="str">
        <f t="shared" si="17"/>
        <v xml:space="preserve">       </v>
      </c>
      <c r="T112" s="24" t="str">
        <f>IF(Saisie!U112=0,"000",Saisie!U112*100)</f>
        <v>000</v>
      </c>
      <c r="U112" s="15" t="str">
        <f t="shared" si="18"/>
        <v xml:space="preserve">  </v>
      </c>
      <c r="V112" s="24">
        <f>Saisie!AA112</f>
        <v>0</v>
      </c>
      <c r="W112" s="15" t="str">
        <f t="shared" si="19"/>
        <v xml:space="preserve">       </v>
      </c>
      <c r="X112" s="24" t="str">
        <f>IF(Saisie!Z112=0,"000",Saisie!Z112*100)</f>
        <v>000</v>
      </c>
      <c r="Y112" s="15" t="str">
        <f t="shared" si="20"/>
        <v xml:space="preserve">         </v>
      </c>
      <c r="Z112" s="24" t="str">
        <f>IF(Saisie!AB112=0,"000",Saisie!AB112*100)</f>
        <v>000</v>
      </c>
      <c r="AA112" s="24" t="str">
        <f>IF(Saisie!F112=0,"",Saisie!F112)</f>
        <v>26112017</v>
      </c>
      <c r="AB112" s="24" t="str">
        <f>IF(Saisie!G112=0,"",Saisie!G112)</f>
        <v>01012127</v>
      </c>
      <c r="AC112" s="8" t="str">
        <f t="shared" si="21"/>
        <v xml:space="preserve">                    </v>
      </c>
    </row>
    <row r="113" spans="1:29" x14ac:dyDescent="0.25">
      <c r="A113" s="3" t="s">
        <v>169</v>
      </c>
      <c r="B113" s="15" t="str">
        <f t="shared" si="11"/>
        <v xml:space="preserve">   </v>
      </c>
      <c r="C113" s="26" t="str">
        <f>Saisie!D113</f>
        <v>000000000107</v>
      </c>
      <c r="D113" s="24" t="str">
        <f>Saisie!B113</f>
        <v>NOM108</v>
      </c>
      <c r="E113" s="16" t="str">
        <f>VLOOKUP((25-LEN(D113)),'Data S'!AE$5:AF$10000,2,FALSE)</f>
        <v xml:space="preserve">                   </v>
      </c>
      <c r="F113" s="25" t="str">
        <f>Saisie!C113</f>
        <v>PRENOM108</v>
      </c>
      <c r="G113" s="15" t="str">
        <f>VLOOKUP((25-LEN(F113)),'Data S'!AE$5:AF$10000,2,FALSE)</f>
        <v xml:space="preserve">                </v>
      </c>
      <c r="H113" s="3" t="str">
        <f>Saisie!E113</f>
        <v>01012106</v>
      </c>
      <c r="I113" s="15" t="str">
        <f t="shared" si="12"/>
        <v xml:space="preserve">  </v>
      </c>
      <c r="J113" s="24">
        <f>Saisie!L113</f>
        <v>0</v>
      </c>
      <c r="K113" s="15" t="str">
        <f t="shared" si="13"/>
        <v xml:space="preserve">       </v>
      </c>
      <c r="L113" s="24" t="str">
        <f>IF(Saisie!K113=0,"000",Saisie!K113*100)</f>
        <v>000</v>
      </c>
      <c r="M113" s="15" t="str">
        <f t="shared" si="14"/>
        <v xml:space="preserve">  </v>
      </c>
      <c r="N113" s="24">
        <f>Saisie!Q113</f>
        <v>0</v>
      </c>
      <c r="O113" s="15" t="str">
        <f t="shared" si="15"/>
        <v xml:space="preserve">       </v>
      </c>
      <c r="P113" s="24" t="str">
        <f>IF(Saisie!P113=0,"000",Saisie!P113*100)</f>
        <v>000</v>
      </c>
      <c r="Q113" s="15" t="str">
        <f t="shared" si="16"/>
        <v xml:space="preserve">  </v>
      </c>
      <c r="R113" s="24">
        <f>Saisie!V113</f>
        <v>0</v>
      </c>
      <c r="S113" s="15" t="str">
        <f t="shared" si="17"/>
        <v xml:space="preserve">       </v>
      </c>
      <c r="T113" s="24" t="str">
        <f>IF(Saisie!U113=0,"000",Saisie!U113*100)</f>
        <v>000</v>
      </c>
      <c r="U113" s="15" t="str">
        <f t="shared" si="18"/>
        <v xml:space="preserve">  </v>
      </c>
      <c r="V113" s="24">
        <f>Saisie!AA113</f>
        <v>0</v>
      </c>
      <c r="W113" s="15" t="str">
        <f t="shared" si="19"/>
        <v xml:space="preserve">       </v>
      </c>
      <c r="X113" s="24" t="str">
        <f>IF(Saisie!Z113=0,"000",Saisie!Z113*100)</f>
        <v>000</v>
      </c>
      <c r="Y113" s="15" t="str">
        <f t="shared" si="20"/>
        <v xml:space="preserve">         </v>
      </c>
      <c r="Z113" s="24" t="str">
        <f>IF(Saisie!AB113=0,"000",Saisie!AB113*100)</f>
        <v>000</v>
      </c>
      <c r="AA113" s="24" t="str">
        <f>IF(Saisie!F113=0,"",Saisie!F113)</f>
        <v>26112017</v>
      </c>
      <c r="AB113" s="24" t="str">
        <f>IF(Saisie!G113=0,"",Saisie!G113)</f>
        <v>01012128</v>
      </c>
      <c r="AC113" s="8" t="str">
        <f t="shared" si="21"/>
        <v xml:space="preserve">                    </v>
      </c>
    </row>
    <row r="114" spans="1:29" x14ac:dyDescent="0.25">
      <c r="A114" s="3" t="s">
        <v>170</v>
      </c>
      <c r="B114" s="15" t="str">
        <f t="shared" si="11"/>
        <v xml:space="preserve">   </v>
      </c>
      <c r="C114" s="26" t="str">
        <f>Saisie!D114</f>
        <v>000000000108</v>
      </c>
      <c r="D114" s="24" t="str">
        <f>Saisie!B114</f>
        <v>NOM109</v>
      </c>
      <c r="E114" s="16" t="str">
        <f>VLOOKUP((25-LEN(D114)),'Data S'!AE$5:AF$10000,2,FALSE)</f>
        <v xml:space="preserve">                   </v>
      </c>
      <c r="F114" s="25" t="str">
        <f>Saisie!C114</f>
        <v>PRENOM109</v>
      </c>
      <c r="G114" s="15" t="str">
        <f>VLOOKUP((25-LEN(F114)),'Data S'!AE$5:AF$10000,2,FALSE)</f>
        <v xml:space="preserve">                </v>
      </c>
      <c r="H114" s="3" t="str">
        <f>Saisie!E114</f>
        <v>01012107</v>
      </c>
      <c r="I114" s="15" t="str">
        <f t="shared" si="12"/>
        <v xml:space="preserve">  </v>
      </c>
      <c r="J114" s="24">
        <f>Saisie!L114</f>
        <v>0</v>
      </c>
      <c r="K114" s="15" t="str">
        <f t="shared" si="13"/>
        <v xml:space="preserve">       </v>
      </c>
      <c r="L114" s="24" t="str">
        <f>IF(Saisie!K114=0,"000",Saisie!K114*100)</f>
        <v>000</v>
      </c>
      <c r="M114" s="15" t="str">
        <f t="shared" si="14"/>
        <v xml:space="preserve">  </v>
      </c>
      <c r="N114" s="24">
        <f>Saisie!Q114</f>
        <v>0</v>
      </c>
      <c r="O114" s="15" t="str">
        <f t="shared" si="15"/>
        <v xml:space="preserve">       </v>
      </c>
      <c r="P114" s="24" t="str">
        <f>IF(Saisie!P114=0,"000",Saisie!P114*100)</f>
        <v>000</v>
      </c>
      <c r="Q114" s="15" t="str">
        <f t="shared" si="16"/>
        <v xml:space="preserve">  </v>
      </c>
      <c r="R114" s="24">
        <f>Saisie!V114</f>
        <v>0</v>
      </c>
      <c r="S114" s="15" t="str">
        <f t="shared" si="17"/>
        <v xml:space="preserve">       </v>
      </c>
      <c r="T114" s="24" t="str">
        <f>IF(Saisie!U114=0,"000",Saisie!U114*100)</f>
        <v>000</v>
      </c>
      <c r="U114" s="15" t="str">
        <f t="shared" si="18"/>
        <v xml:space="preserve">  </v>
      </c>
      <c r="V114" s="24">
        <f>Saisie!AA114</f>
        <v>0</v>
      </c>
      <c r="W114" s="15" t="str">
        <f t="shared" si="19"/>
        <v xml:space="preserve">       </v>
      </c>
      <c r="X114" s="24" t="str">
        <f>IF(Saisie!Z114=0,"000",Saisie!Z114*100)</f>
        <v>000</v>
      </c>
      <c r="Y114" s="15" t="str">
        <f t="shared" si="20"/>
        <v xml:space="preserve">         </v>
      </c>
      <c r="Z114" s="24" t="str">
        <f>IF(Saisie!AB114=0,"000",Saisie!AB114*100)</f>
        <v>000</v>
      </c>
      <c r="AA114" s="24" t="str">
        <f>IF(Saisie!F114=0,"",Saisie!F114)</f>
        <v>26112017</v>
      </c>
      <c r="AB114" s="24" t="str">
        <f>IF(Saisie!G114=0,"",Saisie!G114)</f>
        <v>01012129</v>
      </c>
      <c r="AC114" s="8" t="str">
        <f t="shared" si="21"/>
        <v xml:space="preserve">                    </v>
      </c>
    </row>
    <row r="115" spans="1:29" x14ac:dyDescent="0.25">
      <c r="A115" s="3" t="s">
        <v>171</v>
      </c>
      <c r="B115" s="15" t="str">
        <f t="shared" si="11"/>
        <v xml:space="preserve">   </v>
      </c>
      <c r="C115" s="26" t="str">
        <f>Saisie!D115</f>
        <v>000000000109</v>
      </c>
      <c r="D115" s="24" t="str">
        <f>Saisie!B115</f>
        <v>NOM110</v>
      </c>
      <c r="E115" s="16" t="str">
        <f>VLOOKUP((25-LEN(D115)),'Data S'!AE$5:AF$10000,2,FALSE)</f>
        <v xml:space="preserve">                   </v>
      </c>
      <c r="F115" s="25" t="str">
        <f>Saisie!C115</f>
        <v>PRENOM110</v>
      </c>
      <c r="G115" s="15" t="str">
        <f>VLOOKUP((25-LEN(F115)),'Data S'!AE$5:AF$10000,2,FALSE)</f>
        <v xml:space="preserve">                </v>
      </c>
      <c r="H115" s="3" t="str">
        <f>Saisie!E115</f>
        <v>01012108</v>
      </c>
      <c r="I115" s="15" t="str">
        <f t="shared" si="12"/>
        <v xml:space="preserve">  </v>
      </c>
      <c r="J115" s="24">
        <f>Saisie!L115</f>
        <v>0</v>
      </c>
      <c r="K115" s="15" t="str">
        <f t="shared" si="13"/>
        <v xml:space="preserve">       </v>
      </c>
      <c r="L115" s="24" t="str">
        <f>IF(Saisie!K115=0,"000",Saisie!K115*100)</f>
        <v>000</v>
      </c>
      <c r="M115" s="15" t="str">
        <f t="shared" si="14"/>
        <v xml:space="preserve">  </v>
      </c>
      <c r="N115" s="24">
        <f>Saisie!Q115</f>
        <v>0</v>
      </c>
      <c r="O115" s="15" t="str">
        <f t="shared" si="15"/>
        <v xml:space="preserve">       </v>
      </c>
      <c r="P115" s="24" t="str">
        <f>IF(Saisie!P115=0,"000",Saisie!P115*100)</f>
        <v>000</v>
      </c>
      <c r="Q115" s="15" t="str">
        <f t="shared" si="16"/>
        <v xml:space="preserve">  </v>
      </c>
      <c r="R115" s="24">
        <f>Saisie!V115</f>
        <v>0</v>
      </c>
      <c r="S115" s="15" t="str">
        <f t="shared" si="17"/>
        <v xml:space="preserve">       </v>
      </c>
      <c r="T115" s="24" t="str">
        <f>IF(Saisie!U115=0,"000",Saisie!U115*100)</f>
        <v>000</v>
      </c>
      <c r="U115" s="15" t="str">
        <f t="shared" si="18"/>
        <v xml:space="preserve">  </v>
      </c>
      <c r="V115" s="24">
        <f>Saisie!AA115</f>
        <v>0</v>
      </c>
      <c r="W115" s="15" t="str">
        <f t="shared" si="19"/>
        <v xml:space="preserve">       </v>
      </c>
      <c r="X115" s="24" t="str">
        <f>IF(Saisie!Z115=0,"000",Saisie!Z115*100)</f>
        <v>000</v>
      </c>
      <c r="Y115" s="15" t="str">
        <f t="shared" si="20"/>
        <v xml:space="preserve">         </v>
      </c>
      <c r="Z115" s="24" t="str">
        <f>IF(Saisie!AB115=0,"000",Saisie!AB115*100)</f>
        <v>000</v>
      </c>
      <c r="AA115" s="24" t="str">
        <f>IF(Saisie!F115=0,"",Saisie!F115)</f>
        <v>26112017</v>
      </c>
      <c r="AB115" s="24" t="str">
        <f>IF(Saisie!G115=0,"",Saisie!G115)</f>
        <v>01012130</v>
      </c>
      <c r="AC115" s="8" t="str">
        <f t="shared" si="21"/>
        <v xml:space="preserve">                    </v>
      </c>
    </row>
    <row r="116" spans="1:29" x14ac:dyDescent="0.25">
      <c r="A116" s="3" t="s">
        <v>172</v>
      </c>
      <c r="B116" s="15" t="str">
        <f t="shared" si="11"/>
        <v xml:space="preserve">   </v>
      </c>
      <c r="C116" s="26" t="str">
        <f>Saisie!D116</f>
        <v>000000000110</v>
      </c>
      <c r="D116" s="24" t="str">
        <f>Saisie!B116</f>
        <v>NOM111</v>
      </c>
      <c r="E116" s="16" t="str">
        <f>VLOOKUP((25-LEN(D116)),'Data S'!AE$5:AF$10000,2,FALSE)</f>
        <v xml:space="preserve">                   </v>
      </c>
      <c r="F116" s="25" t="str">
        <f>Saisie!C116</f>
        <v>PRENOM111</v>
      </c>
      <c r="G116" s="15" t="str">
        <f>VLOOKUP((25-LEN(F116)),'Data S'!AE$5:AF$10000,2,FALSE)</f>
        <v xml:space="preserve">                </v>
      </c>
      <c r="H116" s="3" t="str">
        <f>Saisie!E116</f>
        <v>01012109</v>
      </c>
      <c r="I116" s="15" t="str">
        <f t="shared" si="12"/>
        <v xml:space="preserve">  </v>
      </c>
      <c r="J116" s="24">
        <f>Saisie!L116</f>
        <v>0</v>
      </c>
      <c r="K116" s="15" t="str">
        <f t="shared" si="13"/>
        <v xml:space="preserve">       </v>
      </c>
      <c r="L116" s="24" t="str">
        <f>IF(Saisie!K116=0,"000",Saisie!K116*100)</f>
        <v>000</v>
      </c>
      <c r="M116" s="15" t="str">
        <f t="shared" si="14"/>
        <v xml:space="preserve">  </v>
      </c>
      <c r="N116" s="24">
        <f>Saisie!Q116</f>
        <v>0</v>
      </c>
      <c r="O116" s="15" t="str">
        <f t="shared" si="15"/>
        <v xml:space="preserve">       </v>
      </c>
      <c r="P116" s="24" t="str">
        <f>IF(Saisie!P116=0,"000",Saisie!P116*100)</f>
        <v>000</v>
      </c>
      <c r="Q116" s="15" t="str">
        <f t="shared" si="16"/>
        <v xml:space="preserve">  </v>
      </c>
      <c r="R116" s="24">
        <f>Saisie!V116</f>
        <v>0</v>
      </c>
      <c r="S116" s="15" t="str">
        <f t="shared" si="17"/>
        <v xml:space="preserve">       </v>
      </c>
      <c r="T116" s="24" t="str">
        <f>IF(Saisie!U116=0,"000",Saisie!U116*100)</f>
        <v>000</v>
      </c>
      <c r="U116" s="15" t="str">
        <f t="shared" si="18"/>
        <v xml:space="preserve">  </v>
      </c>
      <c r="V116" s="24">
        <f>Saisie!AA116</f>
        <v>0</v>
      </c>
      <c r="W116" s="15" t="str">
        <f t="shared" si="19"/>
        <v xml:space="preserve">       </v>
      </c>
      <c r="X116" s="24" t="str">
        <f>IF(Saisie!Z116=0,"000",Saisie!Z116*100)</f>
        <v>000</v>
      </c>
      <c r="Y116" s="15" t="str">
        <f t="shared" si="20"/>
        <v xml:space="preserve">         </v>
      </c>
      <c r="Z116" s="24" t="str">
        <f>IF(Saisie!AB116=0,"000",Saisie!AB116*100)</f>
        <v>000</v>
      </c>
      <c r="AA116" s="24" t="str">
        <f>IF(Saisie!F116=0,"",Saisie!F116)</f>
        <v>26112017</v>
      </c>
      <c r="AB116" s="24" t="str">
        <f>IF(Saisie!G116=0,"",Saisie!G116)</f>
        <v>01012131</v>
      </c>
      <c r="AC116" s="8" t="str">
        <f t="shared" si="21"/>
        <v xml:space="preserve">                    </v>
      </c>
    </row>
    <row r="117" spans="1:29" x14ac:dyDescent="0.25">
      <c r="A117" s="3" t="s">
        <v>173</v>
      </c>
      <c r="B117" s="15" t="str">
        <f t="shared" si="11"/>
        <v xml:space="preserve">   </v>
      </c>
      <c r="C117" s="26" t="str">
        <f>Saisie!D117</f>
        <v>000000000111</v>
      </c>
      <c r="D117" s="24" t="str">
        <f>Saisie!B117</f>
        <v>NOM112</v>
      </c>
      <c r="E117" s="16" t="str">
        <f>VLOOKUP((25-LEN(D117)),'Data S'!AE$5:AF$10000,2,FALSE)</f>
        <v xml:space="preserve">                   </v>
      </c>
      <c r="F117" s="25" t="str">
        <f>Saisie!C117</f>
        <v>PRENOM112</v>
      </c>
      <c r="G117" s="15" t="str">
        <f>VLOOKUP((25-LEN(F117)),'Data S'!AE$5:AF$10000,2,FALSE)</f>
        <v xml:space="preserve">                </v>
      </c>
      <c r="H117" s="3" t="str">
        <f>Saisie!E117</f>
        <v>01012110</v>
      </c>
      <c r="I117" s="15" t="str">
        <f t="shared" si="12"/>
        <v xml:space="preserve">  </v>
      </c>
      <c r="J117" s="24">
        <f>Saisie!L117</f>
        <v>0</v>
      </c>
      <c r="K117" s="15" t="str">
        <f t="shared" si="13"/>
        <v xml:space="preserve">       </v>
      </c>
      <c r="L117" s="24" t="str">
        <f>IF(Saisie!K117=0,"000",Saisie!K117*100)</f>
        <v>000</v>
      </c>
      <c r="M117" s="15" t="str">
        <f t="shared" si="14"/>
        <v xml:space="preserve">  </v>
      </c>
      <c r="N117" s="24">
        <f>Saisie!Q117</f>
        <v>0</v>
      </c>
      <c r="O117" s="15" t="str">
        <f t="shared" si="15"/>
        <v xml:space="preserve">       </v>
      </c>
      <c r="P117" s="24" t="str">
        <f>IF(Saisie!P117=0,"000",Saisie!P117*100)</f>
        <v>000</v>
      </c>
      <c r="Q117" s="15" t="str">
        <f t="shared" si="16"/>
        <v xml:space="preserve">  </v>
      </c>
      <c r="R117" s="24">
        <f>Saisie!V117</f>
        <v>0</v>
      </c>
      <c r="S117" s="15" t="str">
        <f t="shared" si="17"/>
        <v xml:space="preserve">       </v>
      </c>
      <c r="T117" s="24" t="str">
        <f>IF(Saisie!U117=0,"000",Saisie!U117*100)</f>
        <v>000</v>
      </c>
      <c r="U117" s="15" t="str">
        <f t="shared" si="18"/>
        <v xml:space="preserve">  </v>
      </c>
      <c r="V117" s="24">
        <f>Saisie!AA117</f>
        <v>0</v>
      </c>
      <c r="W117" s="15" t="str">
        <f t="shared" si="19"/>
        <v xml:space="preserve">       </v>
      </c>
      <c r="X117" s="24" t="str">
        <f>IF(Saisie!Z117=0,"000",Saisie!Z117*100)</f>
        <v>000</v>
      </c>
      <c r="Y117" s="15" t="str">
        <f t="shared" si="20"/>
        <v xml:space="preserve">         </v>
      </c>
      <c r="Z117" s="24" t="str">
        <f>IF(Saisie!AB117=0,"000",Saisie!AB117*100)</f>
        <v>000</v>
      </c>
      <c r="AA117" s="24" t="str">
        <f>IF(Saisie!F117=0,"",Saisie!F117)</f>
        <v>26112017</v>
      </c>
      <c r="AB117" s="24" t="str">
        <f>IF(Saisie!G117=0,"",Saisie!G117)</f>
        <v>01012132</v>
      </c>
      <c r="AC117" s="8" t="str">
        <f t="shared" si="21"/>
        <v xml:space="preserve">                    </v>
      </c>
    </row>
    <row r="118" spans="1:29" x14ac:dyDescent="0.25">
      <c r="A118" s="3" t="s">
        <v>174</v>
      </c>
      <c r="B118" s="15" t="str">
        <f t="shared" si="11"/>
        <v xml:space="preserve">   </v>
      </c>
      <c r="C118" s="26" t="str">
        <f>Saisie!D118</f>
        <v>000000000112</v>
      </c>
      <c r="D118" s="24" t="str">
        <f>Saisie!B118</f>
        <v>NOM113</v>
      </c>
      <c r="E118" s="16" t="str">
        <f>VLOOKUP((25-LEN(D118)),'Data S'!AE$5:AF$10000,2,FALSE)</f>
        <v xml:space="preserve">                   </v>
      </c>
      <c r="F118" s="25" t="str">
        <f>Saisie!C118</f>
        <v>PRENOM113</v>
      </c>
      <c r="G118" s="15" t="str">
        <f>VLOOKUP((25-LEN(F118)),'Data S'!AE$5:AF$10000,2,FALSE)</f>
        <v xml:space="preserve">                </v>
      </c>
      <c r="H118" s="3" t="str">
        <f>Saisie!E118</f>
        <v>01012111</v>
      </c>
      <c r="I118" s="15" t="str">
        <f t="shared" si="12"/>
        <v xml:space="preserve">  </v>
      </c>
      <c r="J118" s="24">
        <f>Saisie!L118</f>
        <v>0</v>
      </c>
      <c r="K118" s="15" t="str">
        <f t="shared" si="13"/>
        <v xml:space="preserve">       </v>
      </c>
      <c r="L118" s="24" t="str">
        <f>IF(Saisie!K118=0,"000",Saisie!K118*100)</f>
        <v>000</v>
      </c>
      <c r="M118" s="15" t="str">
        <f t="shared" si="14"/>
        <v xml:space="preserve">  </v>
      </c>
      <c r="N118" s="24">
        <f>Saisie!Q118</f>
        <v>0</v>
      </c>
      <c r="O118" s="15" t="str">
        <f t="shared" si="15"/>
        <v xml:space="preserve">       </v>
      </c>
      <c r="P118" s="24" t="str">
        <f>IF(Saisie!P118=0,"000",Saisie!P118*100)</f>
        <v>000</v>
      </c>
      <c r="Q118" s="15" t="str">
        <f t="shared" si="16"/>
        <v xml:space="preserve">  </v>
      </c>
      <c r="R118" s="24">
        <f>Saisie!V118</f>
        <v>0</v>
      </c>
      <c r="S118" s="15" t="str">
        <f t="shared" si="17"/>
        <v xml:space="preserve">       </v>
      </c>
      <c r="T118" s="24" t="str">
        <f>IF(Saisie!U118=0,"000",Saisie!U118*100)</f>
        <v>000</v>
      </c>
      <c r="U118" s="15" t="str">
        <f t="shared" si="18"/>
        <v xml:space="preserve">  </v>
      </c>
      <c r="V118" s="24">
        <f>Saisie!AA118</f>
        <v>0</v>
      </c>
      <c r="W118" s="15" t="str">
        <f t="shared" si="19"/>
        <v xml:space="preserve">       </v>
      </c>
      <c r="X118" s="24" t="str">
        <f>IF(Saisie!Z118=0,"000",Saisie!Z118*100)</f>
        <v>000</v>
      </c>
      <c r="Y118" s="15" t="str">
        <f t="shared" si="20"/>
        <v xml:space="preserve">         </v>
      </c>
      <c r="Z118" s="24" t="str">
        <f>IF(Saisie!AB118=0,"000",Saisie!AB118*100)</f>
        <v>000</v>
      </c>
      <c r="AA118" s="24" t="str">
        <f>IF(Saisie!F118=0,"",Saisie!F118)</f>
        <v>26112017</v>
      </c>
      <c r="AB118" s="24" t="str">
        <f>IF(Saisie!G118=0,"",Saisie!G118)</f>
        <v>01012133</v>
      </c>
      <c r="AC118" s="8" t="str">
        <f t="shared" si="21"/>
        <v xml:space="preserve">                    </v>
      </c>
    </row>
    <row r="119" spans="1:29" x14ac:dyDescent="0.25">
      <c r="A119" s="3" t="s">
        <v>175</v>
      </c>
      <c r="B119" s="15" t="str">
        <f t="shared" si="11"/>
        <v xml:space="preserve">   </v>
      </c>
      <c r="C119" s="26" t="str">
        <f>Saisie!D119</f>
        <v>000000000113</v>
      </c>
      <c r="D119" s="24" t="str">
        <f>Saisie!B119</f>
        <v>NOM114</v>
      </c>
      <c r="E119" s="16" t="str">
        <f>VLOOKUP((25-LEN(D119)),'Data S'!AE$5:AF$10000,2,FALSE)</f>
        <v xml:space="preserve">                   </v>
      </c>
      <c r="F119" s="25" t="str">
        <f>Saisie!C119</f>
        <v>PRENOM114</v>
      </c>
      <c r="G119" s="15" t="str">
        <f>VLOOKUP((25-LEN(F119)),'Data S'!AE$5:AF$10000,2,FALSE)</f>
        <v xml:space="preserve">                </v>
      </c>
      <c r="H119" s="3" t="str">
        <f>Saisie!E119</f>
        <v>01012112</v>
      </c>
      <c r="I119" s="15" t="str">
        <f t="shared" si="12"/>
        <v xml:space="preserve">  </v>
      </c>
      <c r="J119" s="24">
        <f>Saisie!L119</f>
        <v>0</v>
      </c>
      <c r="K119" s="15" t="str">
        <f t="shared" si="13"/>
        <v xml:space="preserve">       </v>
      </c>
      <c r="L119" s="24" t="str">
        <f>IF(Saisie!K119=0,"000",Saisie!K119*100)</f>
        <v>000</v>
      </c>
      <c r="M119" s="15" t="str">
        <f t="shared" si="14"/>
        <v xml:space="preserve">  </v>
      </c>
      <c r="N119" s="24">
        <f>Saisie!Q119</f>
        <v>0</v>
      </c>
      <c r="O119" s="15" t="str">
        <f t="shared" si="15"/>
        <v xml:space="preserve">       </v>
      </c>
      <c r="P119" s="24" t="str">
        <f>IF(Saisie!P119=0,"000",Saisie!P119*100)</f>
        <v>000</v>
      </c>
      <c r="Q119" s="15" t="str">
        <f t="shared" si="16"/>
        <v xml:space="preserve">  </v>
      </c>
      <c r="R119" s="24">
        <f>Saisie!V119</f>
        <v>0</v>
      </c>
      <c r="S119" s="15" t="str">
        <f t="shared" si="17"/>
        <v xml:space="preserve">       </v>
      </c>
      <c r="T119" s="24" t="str">
        <f>IF(Saisie!U119=0,"000",Saisie!U119*100)</f>
        <v>000</v>
      </c>
      <c r="U119" s="15" t="str">
        <f t="shared" si="18"/>
        <v xml:space="preserve">  </v>
      </c>
      <c r="V119" s="24">
        <f>Saisie!AA119</f>
        <v>0</v>
      </c>
      <c r="W119" s="15" t="str">
        <f t="shared" si="19"/>
        <v xml:space="preserve">       </v>
      </c>
      <c r="X119" s="24" t="str">
        <f>IF(Saisie!Z119=0,"000",Saisie!Z119*100)</f>
        <v>000</v>
      </c>
      <c r="Y119" s="15" t="str">
        <f t="shared" si="20"/>
        <v xml:space="preserve">         </v>
      </c>
      <c r="Z119" s="24" t="str">
        <f>IF(Saisie!AB119=0,"000",Saisie!AB119*100)</f>
        <v>000</v>
      </c>
      <c r="AA119" s="24" t="str">
        <f>IF(Saisie!F119=0,"",Saisie!F119)</f>
        <v>26112017</v>
      </c>
      <c r="AB119" s="24" t="str">
        <f>IF(Saisie!G119=0,"",Saisie!G119)</f>
        <v>01012134</v>
      </c>
      <c r="AC119" s="8" t="str">
        <f t="shared" si="21"/>
        <v xml:space="preserve">                    </v>
      </c>
    </row>
    <row r="120" spans="1:29" x14ac:dyDescent="0.25">
      <c r="A120" s="3" t="s">
        <v>176</v>
      </c>
      <c r="B120" s="15" t="str">
        <f t="shared" si="11"/>
        <v xml:space="preserve">   </v>
      </c>
      <c r="C120" s="26" t="str">
        <f>Saisie!D120</f>
        <v>000000000114</v>
      </c>
      <c r="D120" s="24" t="str">
        <f>Saisie!B120</f>
        <v>NOM115</v>
      </c>
      <c r="E120" s="16" t="str">
        <f>VLOOKUP((25-LEN(D120)),'Data S'!AE$5:AF$10000,2,FALSE)</f>
        <v xml:space="preserve">                   </v>
      </c>
      <c r="F120" s="25" t="str">
        <f>Saisie!C120</f>
        <v>PRENOM115</v>
      </c>
      <c r="G120" s="15" t="str">
        <f>VLOOKUP((25-LEN(F120)),'Data S'!AE$5:AF$10000,2,FALSE)</f>
        <v xml:space="preserve">                </v>
      </c>
      <c r="H120" s="3" t="str">
        <f>Saisie!E120</f>
        <v>01012113</v>
      </c>
      <c r="I120" s="15" t="str">
        <f t="shared" si="12"/>
        <v xml:space="preserve">  </v>
      </c>
      <c r="J120" s="24">
        <f>Saisie!L120</f>
        <v>0</v>
      </c>
      <c r="K120" s="15" t="str">
        <f t="shared" si="13"/>
        <v xml:space="preserve">       </v>
      </c>
      <c r="L120" s="24" t="str">
        <f>IF(Saisie!K120=0,"000",Saisie!K120*100)</f>
        <v>000</v>
      </c>
      <c r="M120" s="15" t="str">
        <f t="shared" si="14"/>
        <v xml:space="preserve">  </v>
      </c>
      <c r="N120" s="24">
        <f>Saisie!Q120</f>
        <v>0</v>
      </c>
      <c r="O120" s="15" t="str">
        <f t="shared" si="15"/>
        <v xml:space="preserve">       </v>
      </c>
      <c r="P120" s="24" t="str">
        <f>IF(Saisie!P120=0,"000",Saisie!P120*100)</f>
        <v>000</v>
      </c>
      <c r="Q120" s="15" t="str">
        <f t="shared" si="16"/>
        <v xml:space="preserve">  </v>
      </c>
      <c r="R120" s="24">
        <f>Saisie!V120</f>
        <v>0</v>
      </c>
      <c r="S120" s="15" t="str">
        <f t="shared" si="17"/>
        <v xml:space="preserve">       </v>
      </c>
      <c r="T120" s="24" t="str">
        <f>IF(Saisie!U120=0,"000",Saisie!U120*100)</f>
        <v>000</v>
      </c>
      <c r="U120" s="15" t="str">
        <f t="shared" si="18"/>
        <v xml:space="preserve">  </v>
      </c>
      <c r="V120" s="24">
        <f>Saisie!AA120</f>
        <v>0</v>
      </c>
      <c r="W120" s="15" t="str">
        <f t="shared" si="19"/>
        <v xml:space="preserve">       </v>
      </c>
      <c r="X120" s="24" t="str">
        <f>IF(Saisie!Z120=0,"000",Saisie!Z120*100)</f>
        <v>000</v>
      </c>
      <c r="Y120" s="15" t="str">
        <f t="shared" si="20"/>
        <v xml:space="preserve">         </v>
      </c>
      <c r="Z120" s="24" t="str">
        <f>IF(Saisie!AB120=0,"000",Saisie!AB120*100)</f>
        <v>000</v>
      </c>
      <c r="AA120" s="24" t="str">
        <f>IF(Saisie!F120=0,"",Saisie!F120)</f>
        <v>26112017</v>
      </c>
      <c r="AB120" s="24" t="str">
        <f>IF(Saisie!G120=0,"",Saisie!G120)</f>
        <v>01012135</v>
      </c>
      <c r="AC120" s="8" t="str">
        <f t="shared" si="21"/>
        <v xml:space="preserve">                    </v>
      </c>
    </row>
    <row r="121" spans="1:29" x14ac:dyDescent="0.25">
      <c r="A121" s="3" t="s">
        <v>177</v>
      </c>
      <c r="B121" s="15" t="str">
        <f t="shared" si="11"/>
        <v xml:space="preserve">   </v>
      </c>
      <c r="C121" s="26" t="str">
        <f>Saisie!D121</f>
        <v>000000000115</v>
      </c>
      <c r="D121" s="24" t="str">
        <f>Saisie!B121</f>
        <v>NOM116</v>
      </c>
      <c r="E121" s="16" t="str">
        <f>VLOOKUP((25-LEN(D121)),'Data S'!AE$5:AF$10000,2,FALSE)</f>
        <v xml:space="preserve">                   </v>
      </c>
      <c r="F121" s="25" t="str">
        <f>Saisie!C121</f>
        <v>PRENOM116</v>
      </c>
      <c r="G121" s="15" t="str">
        <f>VLOOKUP((25-LEN(F121)),'Data S'!AE$5:AF$10000,2,FALSE)</f>
        <v xml:space="preserve">                </v>
      </c>
      <c r="H121" s="3" t="str">
        <f>Saisie!E121</f>
        <v>01012114</v>
      </c>
      <c r="I121" s="15" t="str">
        <f t="shared" si="12"/>
        <v xml:space="preserve">  </v>
      </c>
      <c r="J121" s="24">
        <f>Saisie!L121</f>
        <v>0</v>
      </c>
      <c r="K121" s="15" t="str">
        <f t="shared" si="13"/>
        <v xml:space="preserve">       </v>
      </c>
      <c r="L121" s="24" t="str">
        <f>IF(Saisie!K121=0,"000",Saisie!K121*100)</f>
        <v>000</v>
      </c>
      <c r="M121" s="15" t="str">
        <f t="shared" si="14"/>
        <v xml:space="preserve">  </v>
      </c>
      <c r="N121" s="24">
        <f>Saisie!Q121</f>
        <v>0</v>
      </c>
      <c r="O121" s="15" t="str">
        <f t="shared" si="15"/>
        <v xml:space="preserve">       </v>
      </c>
      <c r="P121" s="24" t="str">
        <f>IF(Saisie!P121=0,"000",Saisie!P121*100)</f>
        <v>000</v>
      </c>
      <c r="Q121" s="15" t="str">
        <f t="shared" si="16"/>
        <v xml:space="preserve">  </v>
      </c>
      <c r="R121" s="24">
        <f>Saisie!V121</f>
        <v>0</v>
      </c>
      <c r="S121" s="15" t="str">
        <f t="shared" si="17"/>
        <v xml:space="preserve">       </v>
      </c>
      <c r="T121" s="24" t="str">
        <f>IF(Saisie!U121=0,"000",Saisie!U121*100)</f>
        <v>000</v>
      </c>
      <c r="U121" s="15" t="str">
        <f t="shared" si="18"/>
        <v xml:space="preserve">  </v>
      </c>
      <c r="V121" s="24">
        <f>Saisie!AA121</f>
        <v>0</v>
      </c>
      <c r="W121" s="15" t="str">
        <f t="shared" si="19"/>
        <v xml:space="preserve">       </v>
      </c>
      <c r="X121" s="24" t="str">
        <f>IF(Saisie!Z121=0,"000",Saisie!Z121*100)</f>
        <v>000</v>
      </c>
      <c r="Y121" s="15" t="str">
        <f t="shared" si="20"/>
        <v xml:space="preserve">         </v>
      </c>
      <c r="Z121" s="24" t="str">
        <f>IF(Saisie!AB121=0,"000",Saisie!AB121*100)</f>
        <v>000</v>
      </c>
      <c r="AA121" s="24" t="str">
        <f>IF(Saisie!F121=0,"",Saisie!F121)</f>
        <v>26112017</v>
      </c>
      <c r="AB121" s="24" t="str">
        <f>IF(Saisie!G121=0,"",Saisie!G121)</f>
        <v>01012136</v>
      </c>
      <c r="AC121" s="8" t="str">
        <f t="shared" si="21"/>
        <v xml:space="preserve">                    </v>
      </c>
    </row>
    <row r="122" spans="1:29" x14ac:dyDescent="0.25">
      <c r="A122" s="3" t="s">
        <v>178</v>
      </c>
      <c r="B122" s="15" t="str">
        <f t="shared" si="11"/>
        <v xml:space="preserve">   </v>
      </c>
      <c r="C122" s="26" t="str">
        <f>Saisie!D122</f>
        <v>000000000116</v>
      </c>
      <c r="D122" s="24" t="str">
        <f>Saisie!B122</f>
        <v>NOM117</v>
      </c>
      <c r="E122" s="16" t="str">
        <f>VLOOKUP((25-LEN(D122)),'Data S'!AE$5:AF$10000,2,FALSE)</f>
        <v xml:space="preserve">                   </v>
      </c>
      <c r="F122" s="25" t="str">
        <f>Saisie!C122</f>
        <v>PRENOM117</v>
      </c>
      <c r="G122" s="15" t="str">
        <f>VLOOKUP((25-LEN(F122)),'Data S'!AE$5:AF$10000,2,FALSE)</f>
        <v xml:space="preserve">                </v>
      </c>
      <c r="H122" s="3" t="str">
        <f>Saisie!E122</f>
        <v>01012115</v>
      </c>
      <c r="I122" s="15" t="str">
        <f t="shared" si="12"/>
        <v xml:space="preserve">  </v>
      </c>
      <c r="J122" s="24">
        <f>Saisie!L122</f>
        <v>0</v>
      </c>
      <c r="K122" s="15" t="str">
        <f t="shared" si="13"/>
        <v xml:space="preserve">       </v>
      </c>
      <c r="L122" s="24" t="str">
        <f>IF(Saisie!K122=0,"000",Saisie!K122*100)</f>
        <v>000</v>
      </c>
      <c r="M122" s="15" t="str">
        <f t="shared" si="14"/>
        <v xml:space="preserve">  </v>
      </c>
      <c r="N122" s="24">
        <f>Saisie!Q122</f>
        <v>0</v>
      </c>
      <c r="O122" s="15" t="str">
        <f t="shared" si="15"/>
        <v xml:space="preserve">       </v>
      </c>
      <c r="P122" s="24" t="str">
        <f>IF(Saisie!P122=0,"000",Saisie!P122*100)</f>
        <v>000</v>
      </c>
      <c r="Q122" s="15" t="str">
        <f t="shared" si="16"/>
        <v xml:space="preserve">  </v>
      </c>
      <c r="R122" s="24">
        <f>Saisie!V122</f>
        <v>0</v>
      </c>
      <c r="S122" s="15" t="str">
        <f t="shared" si="17"/>
        <v xml:space="preserve">       </v>
      </c>
      <c r="T122" s="24" t="str">
        <f>IF(Saisie!U122=0,"000",Saisie!U122*100)</f>
        <v>000</v>
      </c>
      <c r="U122" s="15" t="str">
        <f t="shared" si="18"/>
        <v xml:space="preserve">  </v>
      </c>
      <c r="V122" s="24">
        <f>Saisie!AA122</f>
        <v>0</v>
      </c>
      <c r="W122" s="15" t="str">
        <f t="shared" si="19"/>
        <v xml:space="preserve">       </v>
      </c>
      <c r="X122" s="24" t="str">
        <f>IF(Saisie!Z122=0,"000",Saisie!Z122*100)</f>
        <v>000</v>
      </c>
      <c r="Y122" s="15" t="str">
        <f t="shared" si="20"/>
        <v xml:space="preserve">         </v>
      </c>
      <c r="Z122" s="24" t="str">
        <f>IF(Saisie!AB122=0,"000",Saisie!AB122*100)</f>
        <v>000</v>
      </c>
      <c r="AA122" s="24" t="str">
        <f>IF(Saisie!F122=0,"",Saisie!F122)</f>
        <v>26112017</v>
      </c>
      <c r="AB122" s="24" t="str">
        <f>IF(Saisie!G122=0,"",Saisie!G122)</f>
        <v>01012137</v>
      </c>
      <c r="AC122" s="8" t="str">
        <f t="shared" si="21"/>
        <v xml:space="preserve">                    </v>
      </c>
    </row>
    <row r="123" spans="1:29" x14ac:dyDescent="0.25">
      <c r="A123" s="3" t="s">
        <v>179</v>
      </c>
      <c r="B123" s="15" t="str">
        <f t="shared" si="11"/>
        <v xml:space="preserve">   </v>
      </c>
      <c r="C123" s="26" t="str">
        <f>Saisie!D123</f>
        <v>000000000117</v>
      </c>
      <c r="D123" s="24" t="str">
        <f>Saisie!B123</f>
        <v>NOM118</v>
      </c>
      <c r="E123" s="16" t="str">
        <f>VLOOKUP((25-LEN(D123)),'Data S'!AE$5:AF$10000,2,FALSE)</f>
        <v xml:space="preserve">                   </v>
      </c>
      <c r="F123" s="25" t="str">
        <f>Saisie!C123</f>
        <v>PRENOM118</v>
      </c>
      <c r="G123" s="15" t="str">
        <f>VLOOKUP((25-LEN(F123)),'Data S'!AE$5:AF$10000,2,FALSE)</f>
        <v xml:space="preserve">                </v>
      </c>
      <c r="H123" s="3" t="str">
        <f>Saisie!E123</f>
        <v>01012116</v>
      </c>
      <c r="I123" s="15" t="str">
        <f t="shared" si="12"/>
        <v xml:space="preserve">  </v>
      </c>
      <c r="J123" s="24">
        <f>Saisie!L123</f>
        <v>0</v>
      </c>
      <c r="K123" s="15" t="str">
        <f t="shared" si="13"/>
        <v xml:space="preserve">       </v>
      </c>
      <c r="L123" s="24" t="str">
        <f>IF(Saisie!K123=0,"000",Saisie!K123*100)</f>
        <v>000</v>
      </c>
      <c r="M123" s="15" t="str">
        <f t="shared" si="14"/>
        <v xml:space="preserve">  </v>
      </c>
      <c r="N123" s="24">
        <f>Saisie!Q123</f>
        <v>0</v>
      </c>
      <c r="O123" s="15" t="str">
        <f t="shared" si="15"/>
        <v xml:space="preserve">       </v>
      </c>
      <c r="P123" s="24" t="str">
        <f>IF(Saisie!P123=0,"000",Saisie!P123*100)</f>
        <v>000</v>
      </c>
      <c r="Q123" s="15" t="str">
        <f t="shared" si="16"/>
        <v xml:space="preserve">  </v>
      </c>
      <c r="R123" s="24">
        <f>Saisie!V123</f>
        <v>0</v>
      </c>
      <c r="S123" s="15" t="str">
        <f t="shared" si="17"/>
        <v xml:space="preserve">       </v>
      </c>
      <c r="T123" s="24" t="str">
        <f>IF(Saisie!U123=0,"000",Saisie!U123*100)</f>
        <v>000</v>
      </c>
      <c r="U123" s="15" t="str">
        <f t="shared" si="18"/>
        <v xml:space="preserve">  </v>
      </c>
      <c r="V123" s="24">
        <f>Saisie!AA123</f>
        <v>0</v>
      </c>
      <c r="W123" s="15" t="str">
        <f t="shared" si="19"/>
        <v xml:space="preserve">       </v>
      </c>
      <c r="X123" s="24" t="str">
        <f>IF(Saisie!Z123=0,"000",Saisie!Z123*100)</f>
        <v>000</v>
      </c>
      <c r="Y123" s="15" t="str">
        <f t="shared" si="20"/>
        <v xml:space="preserve">         </v>
      </c>
      <c r="Z123" s="24" t="str">
        <f>IF(Saisie!AB123=0,"000",Saisie!AB123*100)</f>
        <v>000</v>
      </c>
      <c r="AA123" s="24" t="str">
        <f>IF(Saisie!F123=0,"",Saisie!F123)</f>
        <v>26112017</v>
      </c>
      <c r="AB123" s="24" t="str">
        <f>IF(Saisie!G123=0,"",Saisie!G123)</f>
        <v>01012138</v>
      </c>
      <c r="AC123" s="8" t="str">
        <f t="shared" si="21"/>
        <v xml:space="preserve">                    </v>
      </c>
    </row>
    <row r="124" spans="1:29" x14ac:dyDescent="0.25">
      <c r="A124" s="3" t="s">
        <v>180</v>
      </c>
      <c r="B124" s="15" t="str">
        <f t="shared" si="11"/>
        <v xml:space="preserve">   </v>
      </c>
      <c r="C124" s="26" t="str">
        <f>Saisie!D124</f>
        <v>000000000118</v>
      </c>
      <c r="D124" s="24" t="str">
        <f>Saisie!B124</f>
        <v>NOM119</v>
      </c>
      <c r="E124" s="16" t="str">
        <f>VLOOKUP((25-LEN(D124)),'Data S'!AE$5:AF$10000,2,FALSE)</f>
        <v xml:space="preserve">                   </v>
      </c>
      <c r="F124" s="25" t="str">
        <f>Saisie!C124</f>
        <v>PRENOM119</v>
      </c>
      <c r="G124" s="15" t="str">
        <f>VLOOKUP((25-LEN(F124)),'Data S'!AE$5:AF$10000,2,FALSE)</f>
        <v xml:space="preserve">                </v>
      </c>
      <c r="H124" s="3" t="str">
        <f>Saisie!E124</f>
        <v>01012117</v>
      </c>
      <c r="I124" s="15" t="str">
        <f t="shared" si="12"/>
        <v xml:space="preserve">  </v>
      </c>
      <c r="J124" s="24">
        <f>Saisie!L124</f>
        <v>0</v>
      </c>
      <c r="K124" s="15" t="str">
        <f t="shared" si="13"/>
        <v xml:space="preserve">       </v>
      </c>
      <c r="L124" s="24" t="str">
        <f>IF(Saisie!K124=0,"000",Saisie!K124*100)</f>
        <v>000</v>
      </c>
      <c r="M124" s="15" t="str">
        <f t="shared" si="14"/>
        <v xml:space="preserve">  </v>
      </c>
      <c r="N124" s="24">
        <f>Saisie!Q124</f>
        <v>0</v>
      </c>
      <c r="O124" s="15" t="str">
        <f t="shared" si="15"/>
        <v xml:space="preserve">       </v>
      </c>
      <c r="P124" s="24" t="str">
        <f>IF(Saisie!P124=0,"000",Saisie!P124*100)</f>
        <v>000</v>
      </c>
      <c r="Q124" s="15" t="str">
        <f t="shared" si="16"/>
        <v xml:space="preserve">  </v>
      </c>
      <c r="R124" s="24">
        <f>Saisie!V124</f>
        <v>0</v>
      </c>
      <c r="S124" s="15" t="str">
        <f t="shared" si="17"/>
        <v xml:space="preserve">       </v>
      </c>
      <c r="T124" s="24" t="str">
        <f>IF(Saisie!U124=0,"000",Saisie!U124*100)</f>
        <v>000</v>
      </c>
      <c r="U124" s="15" t="str">
        <f t="shared" si="18"/>
        <v xml:space="preserve">  </v>
      </c>
      <c r="V124" s="24">
        <f>Saisie!AA124</f>
        <v>0</v>
      </c>
      <c r="W124" s="15" t="str">
        <f t="shared" si="19"/>
        <v xml:space="preserve">       </v>
      </c>
      <c r="X124" s="24" t="str">
        <f>IF(Saisie!Z124=0,"000",Saisie!Z124*100)</f>
        <v>000</v>
      </c>
      <c r="Y124" s="15" t="str">
        <f t="shared" si="20"/>
        <v xml:space="preserve">         </v>
      </c>
      <c r="Z124" s="24" t="str">
        <f>IF(Saisie!AB124=0,"000",Saisie!AB124*100)</f>
        <v>000</v>
      </c>
      <c r="AA124" s="24" t="str">
        <f>IF(Saisie!F124=0,"",Saisie!F124)</f>
        <v>26112017</v>
      </c>
      <c r="AB124" s="24" t="str">
        <f>IF(Saisie!G124=0,"",Saisie!G124)</f>
        <v>01012139</v>
      </c>
      <c r="AC124" s="8" t="str">
        <f t="shared" si="21"/>
        <v xml:space="preserve">                    </v>
      </c>
    </row>
    <row r="125" spans="1:29" x14ac:dyDescent="0.25">
      <c r="A125" s="3" t="s">
        <v>181</v>
      </c>
      <c r="B125" s="15" t="str">
        <f t="shared" si="11"/>
        <v xml:space="preserve">   </v>
      </c>
      <c r="C125" s="26" t="str">
        <f>Saisie!D125</f>
        <v>000000000119</v>
      </c>
      <c r="D125" s="24" t="str">
        <f>Saisie!B125</f>
        <v>NOM120</v>
      </c>
      <c r="E125" s="16" t="str">
        <f>VLOOKUP((25-LEN(D125)),'Data S'!AE$5:AF$10000,2,FALSE)</f>
        <v xml:space="preserve">                   </v>
      </c>
      <c r="F125" s="25" t="str">
        <f>Saisie!C125</f>
        <v>PRENOM120</v>
      </c>
      <c r="G125" s="15" t="str">
        <f>VLOOKUP((25-LEN(F125)),'Data S'!AE$5:AF$10000,2,FALSE)</f>
        <v xml:space="preserve">                </v>
      </c>
      <c r="H125" s="3" t="str">
        <f>Saisie!E125</f>
        <v>01012118</v>
      </c>
      <c r="I125" s="15" t="str">
        <f t="shared" si="12"/>
        <v xml:space="preserve">  </v>
      </c>
      <c r="J125" s="24">
        <f>Saisie!L125</f>
        <v>0</v>
      </c>
      <c r="K125" s="15" t="str">
        <f t="shared" si="13"/>
        <v xml:space="preserve">       </v>
      </c>
      <c r="L125" s="24" t="str">
        <f>IF(Saisie!K125=0,"000",Saisie!K125*100)</f>
        <v>000</v>
      </c>
      <c r="M125" s="15" t="str">
        <f t="shared" si="14"/>
        <v xml:space="preserve">  </v>
      </c>
      <c r="N125" s="24">
        <f>Saisie!Q125</f>
        <v>0</v>
      </c>
      <c r="O125" s="15" t="str">
        <f t="shared" si="15"/>
        <v xml:space="preserve">       </v>
      </c>
      <c r="P125" s="24" t="str">
        <f>IF(Saisie!P125=0,"000",Saisie!P125*100)</f>
        <v>000</v>
      </c>
      <c r="Q125" s="15" t="str">
        <f t="shared" si="16"/>
        <v xml:space="preserve">  </v>
      </c>
      <c r="R125" s="24">
        <f>Saisie!V125</f>
        <v>0</v>
      </c>
      <c r="S125" s="15" t="str">
        <f t="shared" si="17"/>
        <v xml:space="preserve">       </v>
      </c>
      <c r="T125" s="24" t="str">
        <f>IF(Saisie!U125=0,"000",Saisie!U125*100)</f>
        <v>000</v>
      </c>
      <c r="U125" s="15" t="str">
        <f t="shared" si="18"/>
        <v xml:space="preserve">  </v>
      </c>
      <c r="V125" s="24">
        <f>Saisie!AA125</f>
        <v>0</v>
      </c>
      <c r="W125" s="15" t="str">
        <f t="shared" si="19"/>
        <v xml:space="preserve">       </v>
      </c>
      <c r="X125" s="24" t="str">
        <f>IF(Saisie!Z125=0,"000",Saisie!Z125*100)</f>
        <v>000</v>
      </c>
      <c r="Y125" s="15" t="str">
        <f t="shared" si="20"/>
        <v xml:space="preserve">         </v>
      </c>
      <c r="Z125" s="24" t="str">
        <f>IF(Saisie!AB125=0,"000",Saisie!AB125*100)</f>
        <v>000</v>
      </c>
      <c r="AA125" s="24" t="str">
        <f>IF(Saisie!F125=0,"",Saisie!F125)</f>
        <v>26112017</v>
      </c>
      <c r="AB125" s="24" t="str">
        <f>IF(Saisie!G125=0,"",Saisie!G125)</f>
        <v>01012140</v>
      </c>
      <c r="AC125" s="8" t="str">
        <f t="shared" si="21"/>
        <v xml:space="preserve">                    </v>
      </c>
    </row>
    <row r="126" spans="1:29" x14ac:dyDescent="0.25">
      <c r="A126" s="3" t="s">
        <v>182</v>
      </c>
      <c r="B126" s="15" t="str">
        <f t="shared" si="11"/>
        <v xml:space="preserve">   </v>
      </c>
      <c r="C126" s="26" t="str">
        <f>Saisie!D126</f>
        <v>000000000120</v>
      </c>
      <c r="D126" s="24" t="str">
        <f>Saisie!B126</f>
        <v>NOM121</v>
      </c>
      <c r="E126" s="16" t="str">
        <f>VLOOKUP((25-LEN(D126)),'Data S'!AE$5:AF$10000,2,FALSE)</f>
        <v xml:space="preserve">                   </v>
      </c>
      <c r="F126" s="25" t="str">
        <f>Saisie!C126</f>
        <v>PRENOM121</v>
      </c>
      <c r="G126" s="15" t="str">
        <f>VLOOKUP((25-LEN(F126)),'Data S'!AE$5:AF$10000,2,FALSE)</f>
        <v xml:space="preserve">                </v>
      </c>
      <c r="H126" s="3" t="str">
        <f>Saisie!E126</f>
        <v>01012119</v>
      </c>
      <c r="I126" s="15" t="str">
        <f t="shared" si="12"/>
        <v xml:space="preserve">  </v>
      </c>
      <c r="J126" s="24">
        <f>Saisie!L126</f>
        <v>0</v>
      </c>
      <c r="K126" s="15" t="str">
        <f t="shared" si="13"/>
        <v xml:space="preserve">       </v>
      </c>
      <c r="L126" s="24" t="str">
        <f>IF(Saisie!K126=0,"000",Saisie!K126*100)</f>
        <v>000</v>
      </c>
      <c r="M126" s="15" t="str">
        <f t="shared" si="14"/>
        <v xml:space="preserve">  </v>
      </c>
      <c r="N126" s="24">
        <f>Saisie!Q126</f>
        <v>0</v>
      </c>
      <c r="O126" s="15" t="str">
        <f t="shared" si="15"/>
        <v xml:space="preserve">       </v>
      </c>
      <c r="P126" s="24" t="str">
        <f>IF(Saisie!P126=0,"000",Saisie!P126*100)</f>
        <v>000</v>
      </c>
      <c r="Q126" s="15" t="str">
        <f t="shared" si="16"/>
        <v xml:space="preserve">  </v>
      </c>
      <c r="R126" s="24">
        <f>Saisie!V126</f>
        <v>0</v>
      </c>
      <c r="S126" s="15" t="str">
        <f t="shared" si="17"/>
        <v xml:space="preserve">       </v>
      </c>
      <c r="T126" s="24" t="str">
        <f>IF(Saisie!U126=0,"000",Saisie!U126*100)</f>
        <v>000</v>
      </c>
      <c r="U126" s="15" t="str">
        <f t="shared" si="18"/>
        <v xml:space="preserve">  </v>
      </c>
      <c r="V126" s="24">
        <f>Saisie!AA126</f>
        <v>0</v>
      </c>
      <c r="W126" s="15" t="str">
        <f t="shared" si="19"/>
        <v xml:space="preserve">       </v>
      </c>
      <c r="X126" s="24" t="str">
        <f>IF(Saisie!Z126=0,"000",Saisie!Z126*100)</f>
        <v>000</v>
      </c>
      <c r="Y126" s="15" t="str">
        <f t="shared" si="20"/>
        <v xml:space="preserve">         </v>
      </c>
      <c r="Z126" s="24" t="str">
        <f>IF(Saisie!AB126=0,"000",Saisie!AB126*100)</f>
        <v>000</v>
      </c>
      <c r="AA126" s="24" t="str">
        <f>IF(Saisie!F126=0,"",Saisie!F126)</f>
        <v>26112017</v>
      </c>
      <c r="AB126" s="24" t="str">
        <f>IF(Saisie!G126=0,"",Saisie!G126)</f>
        <v>01012141</v>
      </c>
      <c r="AC126" s="8" t="str">
        <f t="shared" si="21"/>
        <v xml:space="preserve">                    </v>
      </c>
    </row>
    <row r="127" spans="1:29" x14ac:dyDescent="0.25">
      <c r="A127" s="3" t="s">
        <v>183</v>
      </c>
      <c r="B127" s="15" t="str">
        <f t="shared" si="11"/>
        <v xml:space="preserve">   </v>
      </c>
      <c r="C127" s="26" t="str">
        <f>Saisie!D127</f>
        <v>000000000121</v>
      </c>
      <c r="D127" s="24" t="str">
        <f>Saisie!B127</f>
        <v>NOM122</v>
      </c>
      <c r="E127" s="16" t="str">
        <f>VLOOKUP((25-LEN(D127)),'Data S'!AE$5:AF$10000,2,FALSE)</f>
        <v xml:space="preserve">                   </v>
      </c>
      <c r="F127" s="25" t="str">
        <f>Saisie!C127</f>
        <v>PRENOM122</v>
      </c>
      <c r="G127" s="15" t="str">
        <f>VLOOKUP((25-LEN(F127)),'Data S'!AE$5:AF$10000,2,FALSE)</f>
        <v xml:space="preserve">                </v>
      </c>
      <c r="H127" s="3" t="str">
        <f>Saisie!E127</f>
        <v>01012120</v>
      </c>
      <c r="I127" s="15" t="str">
        <f t="shared" si="12"/>
        <v xml:space="preserve">  </v>
      </c>
      <c r="J127" s="24">
        <f>Saisie!L127</f>
        <v>0</v>
      </c>
      <c r="K127" s="15" t="str">
        <f t="shared" si="13"/>
        <v xml:space="preserve">       </v>
      </c>
      <c r="L127" s="24" t="str">
        <f>IF(Saisie!K127=0,"000",Saisie!K127*100)</f>
        <v>000</v>
      </c>
      <c r="M127" s="15" t="str">
        <f t="shared" si="14"/>
        <v xml:space="preserve">  </v>
      </c>
      <c r="N127" s="24">
        <f>Saisie!Q127</f>
        <v>0</v>
      </c>
      <c r="O127" s="15" t="str">
        <f t="shared" si="15"/>
        <v xml:space="preserve">       </v>
      </c>
      <c r="P127" s="24" t="str">
        <f>IF(Saisie!P127=0,"000",Saisie!P127*100)</f>
        <v>000</v>
      </c>
      <c r="Q127" s="15" t="str">
        <f t="shared" si="16"/>
        <v xml:space="preserve">  </v>
      </c>
      <c r="R127" s="24">
        <f>Saisie!V127</f>
        <v>0</v>
      </c>
      <c r="S127" s="15" t="str">
        <f t="shared" si="17"/>
        <v xml:space="preserve">       </v>
      </c>
      <c r="T127" s="24" t="str">
        <f>IF(Saisie!U127=0,"000",Saisie!U127*100)</f>
        <v>000</v>
      </c>
      <c r="U127" s="15" t="str">
        <f t="shared" si="18"/>
        <v xml:space="preserve">  </v>
      </c>
      <c r="V127" s="24">
        <f>Saisie!AA127</f>
        <v>0</v>
      </c>
      <c r="W127" s="15" t="str">
        <f t="shared" si="19"/>
        <v xml:space="preserve">       </v>
      </c>
      <c r="X127" s="24" t="str">
        <f>IF(Saisie!Z127=0,"000",Saisie!Z127*100)</f>
        <v>000</v>
      </c>
      <c r="Y127" s="15" t="str">
        <f t="shared" si="20"/>
        <v xml:space="preserve">         </v>
      </c>
      <c r="Z127" s="24" t="str">
        <f>IF(Saisie!AB127=0,"000",Saisie!AB127*100)</f>
        <v>000</v>
      </c>
      <c r="AA127" s="24" t="str">
        <f>IF(Saisie!F127=0,"",Saisie!F127)</f>
        <v>26112017</v>
      </c>
      <c r="AB127" s="24" t="str">
        <f>IF(Saisie!G127=0,"",Saisie!G127)</f>
        <v>01012142</v>
      </c>
      <c r="AC127" s="8" t="str">
        <f t="shared" si="21"/>
        <v xml:space="preserve">                    </v>
      </c>
    </row>
    <row r="128" spans="1:29" x14ac:dyDescent="0.25">
      <c r="A128" s="3" t="s">
        <v>184</v>
      </c>
      <c r="B128" s="15" t="str">
        <f t="shared" si="11"/>
        <v xml:space="preserve">   </v>
      </c>
      <c r="C128" s="26" t="str">
        <f>Saisie!D128</f>
        <v>000000000122</v>
      </c>
      <c r="D128" s="24" t="str">
        <f>Saisie!B128</f>
        <v>NOM123</v>
      </c>
      <c r="E128" s="16" t="str">
        <f>VLOOKUP((25-LEN(D128)),'Data S'!AE$5:AF$10000,2,FALSE)</f>
        <v xml:space="preserve">                   </v>
      </c>
      <c r="F128" s="25" t="str">
        <f>Saisie!C128</f>
        <v>PRENOM123</v>
      </c>
      <c r="G128" s="15" t="str">
        <f>VLOOKUP((25-LEN(F128)),'Data S'!AE$5:AF$10000,2,FALSE)</f>
        <v xml:space="preserve">                </v>
      </c>
      <c r="H128" s="3" t="str">
        <f>Saisie!E128</f>
        <v>01012121</v>
      </c>
      <c r="I128" s="15" t="str">
        <f t="shared" si="12"/>
        <v xml:space="preserve">  </v>
      </c>
      <c r="J128" s="24">
        <f>Saisie!L128</f>
        <v>0</v>
      </c>
      <c r="K128" s="15" t="str">
        <f t="shared" si="13"/>
        <v xml:space="preserve">       </v>
      </c>
      <c r="L128" s="24" t="str">
        <f>IF(Saisie!K128=0,"000",Saisie!K128*100)</f>
        <v>000</v>
      </c>
      <c r="M128" s="15" t="str">
        <f t="shared" si="14"/>
        <v xml:space="preserve">  </v>
      </c>
      <c r="N128" s="24">
        <f>Saisie!Q128</f>
        <v>0</v>
      </c>
      <c r="O128" s="15" t="str">
        <f t="shared" si="15"/>
        <v xml:space="preserve">       </v>
      </c>
      <c r="P128" s="24" t="str">
        <f>IF(Saisie!P128=0,"000",Saisie!P128*100)</f>
        <v>000</v>
      </c>
      <c r="Q128" s="15" t="str">
        <f t="shared" si="16"/>
        <v xml:space="preserve">  </v>
      </c>
      <c r="R128" s="24">
        <f>Saisie!V128</f>
        <v>0</v>
      </c>
      <c r="S128" s="15" t="str">
        <f t="shared" si="17"/>
        <v xml:space="preserve">       </v>
      </c>
      <c r="T128" s="24" t="str">
        <f>IF(Saisie!U128=0,"000",Saisie!U128*100)</f>
        <v>000</v>
      </c>
      <c r="U128" s="15" t="str">
        <f t="shared" si="18"/>
        <v xml:space="preserve">  </v>
      </c>
      <c r="V128" s="24">
        <f>Saisie!AA128</f>
        <v>0</v>
      </c>
      <c r="W128" s="15" t="str">
        <f t="shared" si="19"/>
        <v xml:space="preserve">       </v>
      </c>
      <c r="X128" s="24" t="str">
        <f>IF(Saisie!Z128=0,"000",Saisie!Z128*100)</f>
        <v>000</v>
      </c>
      <c r="Y128" s="15" t="str">
        <f t="shared" si="20"/>
        <v xml:space="preserve">         </v>
      </c>
      <c r="Z128" s="24" t="str">
        <f>IF(Saisie!AB128=0,"000",Saisie!AB128*100)</f>
        <v>000</v>
      </c>
      <c r="AA128" s="24" t="str">
        <f>IF(Saisie!F128=0,"",Saisie!F128)</f>
        <v>26112017</v>
      </c>
      <c r="AB128" s="24" t="str">
        <f>IF(Saisie!G128=0,"",Saisie!G128)</f>
        <v>01012143</v>
      </c>
      <c r="AC128" s="8" t="str">
        <f t="shared" si="21"/>
        <v xml:space="preserve">                    </v>
      </c>
    </row>
    <row r="129" spans="1:29" x14ac:dyDescent="0.25">
      <c r="A129" s="3" t="s">
        <v>185</v>
      </c>
      <c r="B129" s="15" t="str">
        <f t="shared" si="11"/>
        <v xml:space="preserve">   </v>
      </c>
      <c r="C129" s="26" t="str">
        <f>Saisie!D129</f>
        <v>000000000123</v>
      </c>
      <c r="D129" s="24" t="str">
        <f>Saisie!B129</f>
        <v>NOM124</v>
      </c>
      <c r="E129" s="16" t="str">
        <f>VLOOKUP((25-LEN(D129)),'Data S'!AE$5:AF$10000,2,FALSE)</f>
        <v xml:space="preserve">                   </v>
      </c>
      <c r="F129" s="25" t="str">
        <f>Saisie!C129</f>
        <v>PRENOM124</v>
      </c>
      <c r="G129" s="15" t="str">
        <f>VLOOKUP((25-LEN(F129)),'Data S'!AE$5:AF$10000,2,FALSE)</f>
        <v xml:space="preserve">                </v>
      </c>
      <c r="H129" s="3" t="str">
        <f>Saisie!E129</f>
        <v>01012122</v>
      </c>
      <c r="I129" s="15" t="str">
        <f t="shared" si="12"/>
        <v xml:space="preserve">  </v>
      </c>
      <c r="J129" s="24">
        <f>Saisie!L129</f>
        <v>0</v>
      </c>
      <c r="K129" s="15" t="str">
        <f t="shared" si="13"/>
        <v xml:space="preserve">       </v>
      </c>
      <c r="L129" s="24" t="str">
        <f>IF(Saisie!K129=0,"000",Saisie!K129*100)</f>
        <v>000</v>
      </c>
      <c r="M129" s="15" t="str">
        <f t="shared" si="14"/>
        <v xml:space="preserve">  </v>
      </c>
      <c r="N129" s="24">
        <f>Saisie!Q129</f>
        <v>0</v>
      </c>
      <c r="O129" s="15" t="str">
        <f t="shared" si="15"/>
        <v xml:space="preserve">       </v>
      </c>
      <c r="P129" s="24" t="str">
        <f>IF(Saisie!P129=0,"000",Saisie!P129*100)</f>
        <v>000</v>
      </c>
      <c r="Q129" s="15" t="str">
        <f t="shared" si="16"/>
        <v xml:space="preserve">  </v>
      </c>
      <c r="R129" s="24">
        <f>Saisie!V129</f>
        <v>0</v>
      </c>
      <c r="S129" s="15" t="str">
        <f t="shared" si="17"/>
        <v xml:space="preserve">       </v>
      </c>
      <c r="T129" s="24" t="str">
        <f>IF(Saisie!U129=0,"000",Saisie!U129*100)</f>
        <v>000</v>
      </c>
      <c r="U129" s="15" t="str">
        <f t="shared" si="18"/>
        <v xml:space="preserve">  </v>
      </c>
      <c r="V129" s="24">
        <f>Saisie!AA129</f>
        <v>0</v>
      </c>
      <c r="W129" s="15" t="str">
        <f t="shared" si="19"/>
        <v xml:space="preserve">       </v>
      </c>
      <c r="X129" s="24" t="str">
        <f>IF(Saisie!Z129=0,"000",Saisie!Z129*100)</f>
        <v>000</v>
      </c>
      <c r="Y129" s="15" t="str">
        <f t="shared" si="20"/>
        <v xml:space="preserve">         </v>
      </c>
      <c r="Z129" s="24" t="str">
        <f>IF(Saisie!AB129=0,"000",Saisie!AB129*100)</f>
        <v>000</v>
      </c>
      <c r="AA129" s="24" t="str">
        <f>IF(Saisie!F129=0,"",Saisie!F129)</f>
        <v>26112017</v>
      </c>
      <c r="AB129" s="24" t="str">
        <f>IF(Saisie!G129=0,"",Saisie!G129)</f>
        <v>01012144</v>
      </c>
      <c r="AC129" s="8" t="str">
        <f t="shared" si="21"/>
        <v xml:space="preserve">                    </v>
      </c>
    </row>
    <row r="130" spans="1:29" x14ac:dyDescent="0.25">
      <c r="A130" s="3" t="s">
        <v>186</v>
      </c>
      <c r="B130" s="15" t="str">
        <f t="shared" si="11"/>
        <v xml:space="preserve">   </v>
      </c>
      <c r="C130" s="26" t="str">
        <f>Saisie!D130</f>
        <v>000000000124</v>
      </c>
      <c r="D130" s="24" t="str">
        <f>Saisie!B130</f>
        <v>NOM125</v>
      </c>
      <c r="E130" s="16" t="str">
        <f>VLOOKUP((25-LEN(D130)),'Data S'!AE$5:AF$10000,2,FALSE)</f>
        <v xml:space="preserve">                   </v>
      </c>
      <c r="F130" s="25" t="str">
        <f>Saisie!C130</f>
        <v>PRENOM125</v>
      </c>
      <c r="G130" s="15" t="str">
        <f>VLOOKUP((25-LEN(F130)),'Data S'!AE$5:AF$10000,2,FALSE)</f>
        <v xml:space="preserve">                </v>
      </c>
      <c r="H130" s="3" t="str">
        <f>Saisie!E130</f>
        <v>01012123</v>
      </c>
      <c r="I130" s="15" t="str">
        <f t="shared" si="12"/>
        <v xml:space="preserve">  </v>
      </c>
      <c r="J130" s="24">
        <f>Saisie!L130</f>
        <v>0</v>
      </c>
      <c r="K130" s="15" t="str">
        <f t="shared" si="13"/>
        <v xml:space="preserve">       </v>
      </c>
      <c r="L130" s="24" t="str">
        <f>IF(Saisie!K130=0,"000",Saisie!K130*100)</f>
        <v>000</v>
      </c>
      <c r="M130" s="15" t="str">
        <f t="shared" si="14"/>
        <v xml:space="preserve">  </v>
      </c>
      <c r="N130" s="24">
        <f>Saisie!Q130</f>
        <v>0</v>
      </c>
      <c r="O130" s="15" t="str">
        <f t="shared" si="15"/>
        <v xml:space="preserve">       </v>
      </c>
      <c r="P130" s="24" t="str">
        <f>IF(Saisie!P130=0,"000",Saisie!P130*100)</f>
        <v>000</v>
      </c>
      <c r="Q130" s="15" t="str">
        <f t="shared" si="16"/>
        <v xml:space="preserve">  </v>
      </c>
      <c r="R130" s="24">
        <f>Saisie!V130</f>
        <v>0</v>
      </c>
      <c r="S130" s="15" t="str">
        <f t="shared" si="17"/>
        <v xml:space="preserve">       </v>
      </c>
      <c r="T130" s="24" t="str">
        <f>IF(Saisie!U130=0,"000",Saisie!U130*100)</f>
        <v>000</v>
      </c>
      <c r="U130" s="15" t="str">
        <f t="shared" si="18"/>
        <v xml:space="preserve">  </v>
      </c>
      <c r="V130" s="24">
        <f>Saisie!AA130</f>
        <v>0</v>
      </c>
      <c r="W130" s="15" t="str">
        <f t="shared" si="19"/>
        <v xml:space="preserve">       </v>
      </c>
      <c r="X130" s="24" t="str">
        <f>IF(Saisie!Z130=0,"000",Saisie!Z130*100)</f>
        <v>000</v>
      </c>
      <c r="Y130" s="15" t="str">
        <f t="shared" si="20"/>
        <v xml:space="preserve">         </v>
      </c>
      <c r="Z130" s="24" t="str">
        <f>IF(Saisie!AB130=0,"000",Saisie!AB130*100)</f>
        <v>000</v>
      </c>
      <c r="AA130" s="24" t="str">
        <f>IF(Saisie!F130=0,"",Saisie!F130)</f>
        <v>26112017</v>
      </c>
      <c r="AB130" s="24" t="str">
        <f>IF(Saisie!G130=0,"",Saisie!G130)</f>
        <v>01012145</v>
      </c>
      <c r="AC130" s="8" t="str">
        <f t="shared" si="21"/>
        <v xml:space="preserve">                    </v>
      </c>
    </row>
    <row r="131" spans="1:29" x14ac:dyDescent="0.25">
      <c r="A131" s="3" t="s">
        <v>187</v>
      </c>
      <c r="B131" s="15" t="str">
        <f t="shared" si="11"/>
        <v xml:space="preserve">   </v>
      </c>
      <c r="C131" s="26" t="str">
        <f>Saisie!D131</f>
        <v>000000000125</v>
      </c>
      <c r="D131" s="24" t="str">
        <f>Saisie!B131</f>
        <v>NOM126</v>
      </c>
      <c r="E131" s="16" t="str">
        <f>VLOOKUP((25-LEN(D131)),'Data S'!AE$5:AF$10000,2,FALSE)</f>
        <v xml:space="preserve">                   </v>
      </c>
      <c r="F131" s="25" t="str">
        <f>Saisie!C131</f>
        <v>PRENOM126</v>
      </c>
      <c r="G131" s="15" t="str">
        <f>VLOOKUP((25-LEN(F131)),'Data S'!AE$5:AF$10000,2,FALSE)</f>
        <v xml:space="preserve">                </v>
      </c>
      <c r="H131" s="3" t="str">
        <f>Saisie!E131</f>
        <v>01012124</v>
      </c>
      <c r="I131" s="15" t="str">
        <f t="shared" si="12"/>
        <v xml:space="preserve">  </v>
      </c>
      <c r="J131" s="24">
        <f>Saisie!L131</f>
        <v>0</v>
      </c>
      <c r="K131" s="15" t="str">
        <f t="shared" si="13"/>
        <v xml:space="preserve">       </v>
      </c>
      <c r="L131" s="24" t="str">
        <f>IF(Saisie!K131=0,"000",Saisie!K131*100)</f>
        <v>000</v>
      </c>
      <c r="M131" s="15" t="str">
        <f t="shared" si="14"/>
        <v xml:space="preserve">  </v>
      </c>
      <c r="N131" s="24">
        <f>Saisie!Q131</f>
        <v>0</v>
      </c>
      <c r="O131" s="15" t="str">
        <f t="shared" si="15"/>
        <v xml:space="preserve">       </v>
      </c>
      <c r="P131" s="24" t="str">
        <f>IF(Saisie!P131=0,"000",Saisie!P131*100)</f>
        <v>000</v>
      </c>
      <c r="Q131" s="15" t="str">
        <f t="shared" si="16"/>
        <v xml:space="preserve">  </v>
      </c>
      <c r="R131" s="24">
        <f>Saisie!V131</f>
        <v>0</v>
      </c>
      <c r="S131" s="15" t="str">
        <f t="shared" si="17"/>
        <v xml:space="preserve">       </v>
      </c>
      <c r="T131" s="24" t="str">
        <f>IF(Saisie!U131=0,"000",Saisie!U131*100)</f>
        <v>000</v>
      </c>
      <c r="U131" s="15" t="str">
        <f t="shared" si="18"/>
        <v xml:space="preserve">  </v>
      </c>
      <c r="V131" s="24">
        <f>Saisie!AA131</f>
        <v>0</v>
      </c>
      <c r="W131" s="15" t="str">
        <f t="shared" si="19"/>
        <v xml:space="preserve">       </v>
      </c>
      <c r="X131" s="24" t="str">
        <f>IF(Saisie!Z131=0,"000",Saisie!Z131*100)</f>
        <v>000</v>
      </c>
      <c r="Y131" s="15" t="str">
        <f t="shared" si="20"/>
        <v xml:space="preserve">         </v>
      </c>
      <c r="Z131" s="24" t="str">
        <f>IF(Saisie!AB131=0,"000",Saisie!AB131*100)</f>
        <v>000</v>
      </c>
      <c r="AA131" s="24" t="str">
        <f>IF(Saisie!F131=0,"",Saisie!F131)</f>
        <v>26112017</v>
      </c>
      <c r="AB131" s="24" t="str">
        <f>IF(Saisie!G131=0,"",Saisie!G131)</f>
        <v>01012146</v>
      </c>
      <c r="AC131" s="8" t="str">
        <f t="shared" si="21"/>
        <v xml:space="preserve">                    </v>
      </c>
    </row>
    <row r="132" spans="1:29" x14ac:dyDescent="0.25">
      <c r="A132" s="3" t="s">
        <v>188</v>
      </c>
      <c r="B132" s="15" t="str">
        <f t="shared" si="11"/>
        <v xml:space="preserve">   </v>
      </c>
      <c r="C132" s="26" t="str">
        <f>Saisie!D132</f>
        <v>000000000126</v>
      </c>
      <c r="D132" s="24" t="str">
        <f>Saisie!B132</f>
        <v>NOM127</v>
      </c>
      <c r="E132" s="16" t="str">
        <f>VLOOKUP((25-LEN(D132)),'Data S'!AE$5:AF$10000,2,FALSE)</f>
        <v xml:space="preserve">                   </v>
      </c>
      <c r="F132" s="25" t="str">
        <f>Saisie!C132</f>
        <v>PRENOM127</v>
      </c>
      <c r="G132" s="15" t="str">
        <f>VLOOKUP((25-LEN(F132)),'Data S'!AE$5:AF$10000,2,FALSE)</f>
        <v xml:space="preserve">                </v>
      </c>
      <c r="H132" s="3" t="str">
        <f>Saisie!E132</f>
        <v>01012125</v>
      </c>
      <c r="I132" s="15" t="str">
        <f t="shared" si="12"/>
        <v xml:space="preserve">  </v>
      </c>
      <c r="J132" s="24">
        <f>Saisie!L132</f>
        <v>0</v>
      </c>
      <c r="K132" s="15" t="str">
        <f t="shared" si="13"/>
        <v xml:space="preserve">       </v>
      </c>
      <c r="L132" s="24" t="str">
        <f>IF(Saisie!K132=0,"000",Saisie!K132*100)</f>
        <v>000</v>
      </c>
      <c r="M132" s="15" t="str">
        <f t="shared" si="14"/>
        <v xml:space="preserve">  </v>
      </c>
      <c r="N132" s="24">
        <f>Saisie!Q132</f>
        <v>0</v>
      </c>
      <c r="O132" s="15" t="str">
        <f t="shared" si="15"/>
        <v xml:space="preserve">       </v>
      </c>
      <c r="P132" s="24" t="str">
        <f>IF(Saisie!P132=0,"000",Saisie!P132*100)</f>
        <v>000</v>
      </c>
      <c r="Q132" s="15" t="str">
        <f t="shared" si="16"/>
        <v xml:space="preserve">  </v>
      </c>
      <c r="R132" s="24">
        <f>Saisie!V132</f>
        <v>0</v>
      </c>
      <c r="S132" s="15" t="str">
        <f t="shared" si="17"/>
        <v xml:space="preserve">       </v>
      </c>
      <c r="T132" s="24" t="str">
        <f>IF(Saisie!U132=0,"000",Saisie!U132*100)</f>
        <v>000</v>
      </c>
      <c r="U132" s="15" t="str">
        <f t="shared" si="18"/>
        <v xml:space="preserve">  </v>
      </c>
      <c r="V132" s="24">
        <f>Saisie!AA132</f>
        <v>0</v>
      </c>
      <c r="W132" s="15" t="str">
        <f t="shared" si="19"/>
        <v xml:space="preserve">       </v>
      </c>
      <c r="X132" s="24" t="str">
        <f>IF(Saisie!Z132=0,"000",Saisie!Z132*100)</f>
        <v>000</v>
      </c>
      <c r="Y132" s="15" t="str">
        <f t="shared" si="20"/>
        <v xml:space="preserve">         </v>
      </c>
      <c r="Z132" s="24" t="str">
        <f>IF(Saisie!AB132=0,"000",Saisie!AB132*100)</f>
        <v>000</v>
      </c>
      <c r="AA132" s="24" t="str">
        <f>IF(Saisie!F132=0,"",Saisie!F132)</f>
        <v>26112017</v>
      </c>
      <c r="AB132" s="24" t="str">
        <f>IF(Saisie!G132=0,"",Saisie!G132)</f>
        <v>01012147</v>
      </c>
      <c r="AC132" s="8" t="str">
        <f t="shared" si="21"/>
        <v xml:space="preserve">                    </v>
      </c>
    </row>
    <row r="133" spans="1:29" x14ac:dyDescent="0.25">
      <c r="A133" s="3" t="s">
        <v>189</v>
      </c>
      <c r="B133" s="15" t="str">
        <f t="shared" si="11"/>
        <v xml:space="preserve">   </v>
      </c>
      <c r="C133" s="26" t="str">
        <f>Saisie!D133</f>
        <v>000000000127</v>
      </c>
      <c r="D133" s="24" t="str">
        <f>Saisie!B133</f>
        <v>NOM128</v>
      </c>
      <c r="E133" s="16" t="str">
        <f>VLOOKUP((25-LEN(D133)),'Data S'!AE$5:AF$10000,2,FALSE)</f>
        <v xml:space="preserve">                   </v>
      </c>
      <c r="F133" s="25" t="str">
        <f>Saisie!C133</f>
        <v>PRENOM128</v>
      </c>
      <c r="G133" s="15" t="str">
        <f>VLOOKUP((25-LEN(F133)),'Data S'!AE$5:AF$10000,2,FALSE)</f>
        <v xml:space="preserve">                </v>
      </c>
      <c r="H133" s="3" t="str">
        <f>Saisie!E133</f>
        <v>01012126</v>
      </c>
      <c r="I133" s="15" t="str">
        <f t="shared" si="12"/>
        <v xml:space="preserve">  </v>
      </c>
      <c r="J133" s="24">
        <f>Saisie!L133</f>
        <v>0</v>
      </c>
      <c r="K133" s="15" t="str">
        <f t="shared" si="13"/>
        <v xml:space="preserve">       </v>
      </c>
      <c r="L133" s="24" t="str">
        <f>IF(Saisie!K133=0,"000",Saisie!K133*100)</f>
        <v>000</v>
      </c>
      <c r="M133" s="15" t="str">
        <f t="shared" si="14"/>
        <v xml:space="preserve">  </v>
      </c>
      <c r="N133" s="24">
        <f>Saisie!Q133</f>
        <v>0</v>
      </c>
      <c r="O133" s="15" t="str">
        <f t="shared" si="15"/>
        <v xml:space="preserve">       </v>
      </c>
      <c r="P133" s="24" t="str">
        <f>IF(Saisie!P133=0,"000",Saisie!P133*100)</f>
        <v>000</v>
      </c>
      <c r="Q133" s="15" t="str">
        <f t="shared" si="16"/>
        <v xml:space="preserve">  </v>
      </c>
      <c r="R133" s="24">
        <f>Saisie!V133</f>
        <v>0</v>
      </c>
      <c r="S133" s="15" t="str">
        <f t="shared" si="17"/>
        <v xml:space="preserve">       </v>
      </c>
      <c r="T133" s="24" t="str">
        <f>IF(Saisie!U133=0,"000",Saisie!U133*100)</f>
        <v>000</v>
      </c>
      <c r="U133" s="15" t="str">
        <f t="shared" si="18"/>
        <v xml:space="preserve">  </v>
      </c>
      <c r="V133" s="24">
        <f>Saisie!AA133</f>
        <v>0</v>
      </c>
      <c r="W133" s="15" t="str">
        <f t="shared" si="19"/>
        <v xml:space="preserve">       </v>
      </c>
      <c r="X133" s="24" t="str">
        <f>IF(Saisie!Z133=0,"000",Saisie!Z133*100)</f>
        <v>000</v>
      </c>
      <c r="Y133" s="15" t="str">
        <f t="shared" si="20"/>
        <v xml:space="preserve">         </v>
      </c>
      <c r="Z133" s="24" t="str">
        <f>IF(Saisie!AB133=0,"000",Saisie!AB133*100)</f>
        <v>000</v>
      </c>
      <c r="AA133" s="24" t="str">
        <f>IF(Saisie!F133=0,"",Saisie!F133)</f>
        <v>26112017</v>
      </c>
      <c r="AB133" s="24" t="str">
        <f>IF(Saisie!G133=0,"",Saisie!G133)</f>
        <v>01012148</v>
      </c>
      <c r="AC133" s="8" t="str">
        <f t="shared" si="21"/>
        <v xml:space="preserve">                    </v>
      </c>
    </row>
    <row r="134" spans="1:29" x14ac:dyDescent="0.25">
      <c r="A134" s="3" t="s">
        <v>190</v>
      </c>
      <c r="B134" s="15" t="str">
        <f t="shared" si="11"/>
        <v xml:space="preserve">   </v>
      </c>
      <c r="C134" s="26" t="str">
        <f>Saisie!D134</f>
        <v>000000000128</v>
      </c>
      <c r="D134" s="24" t="str">
        <f>Saisie!B134</f>
        <v>NOM129</v>
      </c>
      <c r="E134" s="16" t="str">
        <f>VLOOKUP((25-LEN(D134)),'Data S'!AE$5:AF$10000,2,FALSE)</f>
        <v xml:space="preserve">                   </v>
      </c>
      <c r="F134" s="25" t="str">
        <f>Saisie!C134</f>
        <v>PRENOM129</v>
      </c>
      <c r="G134" s="15" t="str">
        <f>VLOOKUP((25-LEN(F134)),'Data S'!AE$5:AF$10000,2,FALSE)</f>
        <v xml:space="preserve">                </v>
      </c>
      <c r="H134" s="3" t="str">
        <f>Saisie!E134</f>
        <v>01012127</v>
      </c>
      <c r="I134" s="15" t="str">
        <f t="shared" si="12"/>
        <v xml:space="preserve">  </v>
      </c>
      <c r="J134" s="24">
        <f>Saisie!L134</f>
        <v>0</v>
      </c>
      <c r="K134" s="15" t="str">
        <f t="shared" si="13"/>
        <v xml:space="preserve">       </v>
      </c>
      <c r="L134" s="24" t="str">
        <f>IF(Saisie!K134=0,"000",Saisie!K134*100)</f>
        <v>000</v>
      </c>
      <c r="M134" s="15" t="str">
        <f t="shared" si="14"/>
        <v xml:space="preserve">  </v>
      </c>
      <c r="N134" s="24">
        <f>Saisie!Q134</f>
        <v>0</v>
      </c>
      <c r="O134" s="15" t="str">
        <f t="shared" si="15"/>
        <v xml:space="preserve">       </v>
      </c>
      <c r="P134" s="24" t="str">
        <f>IF(Saisie!P134=0,"000",Saisie!P134*100)</f>
        <v>000</v>
      </c>
      <c r="Q134" s="15" t="str">
        <f t="shared" si="16"/>
        <v xml:space="preserve">  </v>
      </c>
      <c r="R134" s="24">
        <f>Saisie!V134</f>
        <v>0</v>
      </c>
      <c r="S134" s="15" t="str">
        <f t="shared" si="17"/>
        <v xml:space="preserve">       </v>
      </c>
      <c r="T134" s="24" t="str">
        <f>IF(Saisie!U134=0,"000",Saisie!U134*100)</f>
        <v>000</v>
      </c>
      <c r="U134" s="15" t="str">
        <f t="shared" si="18"/>
        <v xml:space="preserve">  </v>
      </c>
      <c r="V134" s="24">
        <f>Saisie!AA134</f>
        <v>0</v>
      </c>
      <c r="W134" s="15" t="str">
        <f t="shared" si="19"/>
        <v xml:space="preserve">       </v>
      </c>
      <c r="X134" s="24" t="str">
        <f>IF(Saisie!Z134=0,"000",Saisie!Z134*100)</f>
        <v>000</v>
      </c>
      <c r="Y134" s="15" t="str">
        <f t="shared" si="20"/>
        <v xml:space="preserve">         </v>
      </c>
      <c r="Z134" s="24" t="str">
        <f>IF(Saisie!AB134=0,"000",Saisie!AB134*100)</f>
        <v>000</v>
      </c>
      <c r="AA134" s="24" t="str">
        <f>IF(Saisie!F134=0,"",Saisie!F134)</f>
        <v>26112017</v>
      </c>
      <c r="AB134" s="24" t="str">
        <f>IF(Saisie!G134=0,"",Saisie!G134)</f>
        <v>01012149</v>
      </c>
      <c r="AC134" s="8" t="str">
        <f t="shared" si="21"/>
        <v xml:space="preserve">                    </v>
      </c>
    </row>
    <row r="135" spans="1:29" x14ac:dyDescent="0.25">
      <c r="A135" s="3" t="s">
        <v>191</v>
      </c>
      <c r="B135" s="15" t="str">
        <f t="shared" ref="B135:B198" si="22">VLOOKUP((6-LEN(A135)),AE$5:AF$9999,2,FALSE)</f>
        <v xml:space="preserve">   </v>
      </c>
      <c r="C135" s="26" t="str">
        <f>Saisie!D135</f>
        <v>000000000129</v>
      </c>
      <c r="D135" s="24" t="str">
        <f>Saisie!B135</f>
        <v>NOM130</v>
      </c>
      <c r="E135" s="16" t="str">
        <f>VLOOKUP((25-LEN(D135)),'Data S'!AE$5:AF$10000,2,FALSE)</f>
        <v xml:space="preserve">                   </v>
      </c>
      <c r="F135" s="25" t="str">
        <f>Saisie!C135</f>
        <v>PRENOM130</v>
      </c>
      <c r="G135" s="15" t="str">
        <f>VLOOKUP((25-LEN(F135)),'Data S'!AE$5:AF$10000,2,FALSE)</f>
        <v xml:space="preserve">                </v>
      </c>
      <c r="H135" s="3" t="str">
        <f>Saisie!E135</f>
        <v>01012128</v>
      </c>
      <c r="I135" s="15" t="str">
        <f t="shared" ref="I135:I198" si="23">VLOOKUP((3-LEN(J135)),AE$5:AF$9999,2,FALSE)</f>
        <v xml:space="preserve">  </v>
      </c>
      <c r="J135" s="24">
        <f>Saisie!L135</f>
        <v>0</v>
      </c>
      <c r="K135" s="15" t="str">
        <f t="shared" ref="K135:K198" si="24">VLOOKUP((10-LEN(L135)),AE$5:AF$10000,2,FALSE)</f>
        <v xml:space="preserve">       </v>
      </c>
      <c r="L135" s="24" t="str">
        <f>IF(Saisie!K135=0,"000",Saisie!K135*100)</f>
        <v>000</v>
      </c>
      <c r="M135" s="15" t="str">
        <f t="shared" ref="M135:M198" si="25">VLOOKUP((3-LEN(N135)),AE$5:AF$9999,2,FALSE)</f>
        <v xml:space="preserve">  </v>
      </c>
      <c r="N135" s="24">
        <f>Saisie!Q135</f>
        <v>0</v>
      </c>
      <c r="O135" s="15" t="str">
        <f t="shared" ref="O135:O198" si="26">VLOOKUP((10-LEN(P135)),AE$5:AF$10000,2,FALSE)</f>
        <v xml:space="preserve">       </v>
      </c>
      <c r="P135" s="24" t="str">
        <f>IF(Saisie!P135=0,"000",Saisie!P135*100)</f>
        <v>000</v>
      </c>
      <c r="Q135" s="15" t="str">
        <f t="shared" ref="Q135:Q198" si="27">VLOOKUP((3-LEN(R135)),AE$5:AF$9999,2,FALSE)</f>
        <v xml:space="preserve">  </v>
      </c>
      <c r="R135" s="24">
        <f>Saisie!V135</f>
        <v>0</v>
      </c>
      <c r="S135" s="15" t="str">
        <f t="shared" ref="S135:S198" si="28">VLOOKUP((10-LEN(T135)),AE$5:AF$10000,2,FALSE)</f>
        <v xml:space="preserve">       </v>
      </c>
      <c r="T135" s="24" t="str">
        <f>IF(Saisie!U135=0,"000",Saisie!U135*100)</f>
        <v>000</v>
      </c>
      <c r="U135" s="15" t="str">
        <f t="shared" ref="U135:U198" si="29">VLOOKUP((3-LEN(V135)),AE$5:AF$9999,2,FALSE)</f>
        <v xml:space="preserve">  </v>
      </c>
      <c r="V135" s="24">
        <f>Saisie!AA135</f>
        <v>0</v>
      </c>
      <c r="W135" s="15" t="str">
        <f t="shared" ref="W135:W198" si="30">VLOOKUP((10-LEN(X135)),AE$5:AF$10000,2,FALSE)</f>
        <v xml:space="preserve">       </v>
      </c>
      <c r="X135" s="24" t="str">
        <f>IF(Saisie!Z135=0,"000",Saisie!Z135*100)</f>
        <v>000</v>
      </c>
      <c r="Y135" s="15" t="str">
        <f t="shared" ref="Y135:Y198" si="31">VLOOKUP((12-LEN(Z135)),AE$5:AF$10000,2,FALSE)</f>
        <v xml:space="preserve">         </v>
      </c>
      <c r="Z135" s="24" t="str">
        <f>IF(Saisie!AB135=0,"000",Saisie!AB135*100)</f>
        <v>000</v>
      </c>
      <c r="AA135" s="24" t="str">
        <f>IF(Saisie!F135=0,"",Saisie!F135)</f>
        <v>26112017</v>
      </c>
      <c r="AB135" s="24" t="str">
        <f>IF(Saisie!G135=0,"",Saisie!G135)</f>
        <v>01012150</v>
      </c>
      <c r="AC135" s="8" t="str">
        <f t="shared" ref="AC135:AC198" si="32">VLOOKUP((28-LEN(AB135)),AE$5:AF$9999,2,FALSE)</f>
        <v xml:space="preserve">                    </v>
      </c>
    </row>
    <row r="136" spans="1:29" x14ac:dyDescent="0.25">
      <c r="A136" s="3" t="s">
        <v>192</v>
      </c>
      <c r="B136" s="15" t="str">
        <f t="shared" si="22"/>
        <v xml:space="preserve">   </v>
      </c>
      <c r="C136" s="26" t="str">
        <f>Saisie!D136</f>
        <v>000000000130</v>
      </c>
      <c r="D136" s="24" t="str">
        <f>Saisie!B136</f>
        <v>NOM131</v>
      </c>
      <c r="E136" s="16" t="str">
        <f>VLOOKUP((25-LEN(D136)),'Data S'!AE$5:AF$10000,2,FALSE)</f>
        <v xml:space="preserve">                   </v>
      </c>
      <c r="F136" s="25" t="str">
        <f>Saisie!C136</f>
        <v>PRENOM131</v>
      </c>
      <c r="G136" s="15" t="str">
        <f>VLOOKUP((25-LEN(F136)),'Data S'!AE$5:AF$10000,2,FALSE)</f>
        <v xml:space="preserve">                </v>
      </c>
      <c r="H136" s="3" t="str">
        <f>Saisie!E136</f>
        <v>01012129</v>
      </c>
      <c r="I136" s="15" t="str">
        <f t="shared" si="23"/>
        <v xml:space="preserve">  </v>
      </c>
      <c r="J136" s="24">
        <f>Saisie!L136</f>
        <v>0</v>
      </c>
      <c r="K136" s="15" t="str">
        <f t="shared" si="24"/>
        <v xml:space="preserve">       </v>
      </c>
      <c r="L136" s="24" t="str">
        <f>IF(Saisie!K136=0,"000",Saisie!K136*100)</f>
        <v>000</v>
      </c>
      <c r="M136" s="15" t="str">
        <f t="shared" si="25"/>
        <v xml:space="preserve">  </v>
      </c>
      <c r="N136" s="24">
        <f>Saisie!Q136</f>
        <v>0</v>
      </c>
      <c r="O136" s="15" t="str">
        <f t="shared" si="26"/>
        <v xml:space="preserve">       </v>
      </c>
      <c r="P136" s="24" t="str">
        <f>IF(Saisie!P136=0,"000",Saisie!P136*100)</f>
        <v>000</v>
      </c>
      <c r="Q136" s="15" t="str">
        <f t="shared" si="27"/>
        <v xml:space="preserve">  </v>
      </c>
      <c r="R136" s="24">
        <f>Saisie!V136</f>
        <v>0</v>
      </c>
      <c r="S136" s="15" t="str">
        <f t="shared" si="28"/>
        <v xml:space="preserve">       </v>
      </c>
      <c r="T136" s="24" t="str">
        <f>IF(Saisie!U136=0,"000",Saisie!U136*100)</f>
        <v>000</v>
      </c>
      <c r="U136" s="15" t="str">
        <f t="shared" si="29"/>
        <v xml:space="preserve">  </v>
      </c>
      <c r="V136" s="24">
        <f>Saisie!AA136</f>
        <v>0</v>
      </c>
      <c r="W136" s="15" t="str">
        <f t="shared" si="30"/>
        <v xml:space="preserve">       </v>
      </c>
      <c r="X136" s="24" t="str">
        <f>IF(Saisie!Z136=0,"000",Saisie!Z136*100)</f>
        <v>000</v>
      </c>
      <c r="Y136" s="15" t="str">
        <f t="shared" si="31"/>
        <v xml:space="preserve">         </v>
      </c>
      <c r="Z136" s="24" t="str">
        <f>IF(Saisie!AB136=0,"000",Saisie!AB136*100)</f>
        <v>000</v>
      </c>
      <c r="AA136" s="24" t="str">
        <f>IF(Saisie!F136=0,"",Saisie!F136)</f>
        <v>26112017</v>
      </c>
      <c r="AB136" s="24" t="str">
        <f>IF(Saisie!G136=0,"",Saisie!G136)</f>
        <v>01012151</v>
      </c>
      <c r="AC136" s="8" t="str">
        <f t="shared" si="32"/>
        <v xml:space="preserve">                    </v>
      </c>
    </row>
    <row r="137" spans="1:29" x14ac:dyDescent="0.25">
      <c r="A137" s="3" t="s">
        <v>193</v>
      </c>
      <c r="B137" s="15" t="str">
        <f t="shared" si="22"/>
        <v xml:space="preserve">   </v>
      </c>
      <c r="C137" s="26" t="str">
        <f>Saisie!D137</f>
        <v>000000000131</v>
      </c>
      <c r="D137" s="24" t="str">
        <f>Saisie!B137</f>
        <v>NOM132</v>
      </c>
      <c r="E137" s="16" t="str">
        <f>VLOOKUP((25-LEN(D137)),'Data S'!AE$5:AF$10000,2,FALSE)</f>
        <v xml:space="preserve">                   </v>
      </c>
      <c r="F137" s="25" t="str">
        <f>Saisie!C137</f>
        <v>PRENOM132</v>
      </c>
      <c r="G137" s="15" t="str">
        <f>VLOOKUP((25-LEN(F137)),'Data S'!AE$5:AF$10000,2,FALSE)</f>
        <v xml:space="preserve">                </v>
      </c>
      <c r="H137" s="3" t="str">
        <f>Saisie!E137</f>
        <v>01012130</v>
      </c>
      <c r="I137" s="15" t="str">
        <f t="shared" si="23"/>
        <v xml:space="preserve">  </v>
      </c>
      <c r="J137" s="24">
        <f>Saisie!L137</f>
        <v>0</v>
      </c>
      <c r="K137" s="15" t="str">
        <f t="shared" si="24"/>
        <v xml:space="preserve">       </v>
      </c>
      <c r="L137" s="24" t="str">
        <f>IF(Saisie!K137=0,"000",Saisie!K137*100)</f>
        <v>000</v>
      </c>
      <c r="M137" s="15" t="str">
        <f t="shared" si="25"/>
        <v xml:space="preserve">  </v>
      </c>
      <c r="N137" s="24">
        <f>Saisie!Q137</f>
        <v>0</v>
      </c>
      <c r="O137" s="15" t="str">
        <f t="shared" si="26"/>
        <v xml:space="preserve">       </v>
      </c>
      <c r="P137" s="24" t="str">
        <f>IF(Saisie!P137=0,"000",Saisie!P137*100)</f>
        <v>000</v>
      </c>
      <c r="Q137" s="15" t="str">
        <f t="shared" si="27"/>
        <v xml:space="preserve">  </v>
      </c>
      <c r="R137" s="24">
        <f>Saisie!V137</f>
        <v>0</v>
      </c>
      <c r="S137" s="15" t="str">
        <f t="shared" si="28"/>
        <v xml:space="preserve">       </v>
      </c>
      <c r="T137" s="24" t="str">
        <f>IF(Saisie!U137=0,"000",Saisie!U137*100)</f>
        <v>000</v>
      </c>
      <c r="U137" s="15" t="str">
        <f t="shared" si="29"/>
        <v xml:space="preserve">  </v>
      </c>
      <c r="V137" s="24">
        <f>Saisie!AA137</f>
        <v>0</v>
      </c>
      <c r="W137" s="15" t="str">
        <f t="shared" si="30"/>
        <v xml:space="preserve">       </v>
      </c>
      <c r="X137" s="24" t="str">
        <f>IF(Saisie!Z137=0,"000",Saisie!Z137*100)</f>
        <v>000</v>
      </c>
      <c r="Y137" s="15" t="str">
        <f t="shared" si="31"/>
        <v xml:space="preserve">         </v>
      </c>
      <c r="Z137" s="24" t="str">
        <f>IF(Saisie!AB137=0,"000",Saisie!AB137*100)</f>
        <v>000</v>
      </c>
      <c r="AA137" s="24" t="str">
        <f>IF(Saisie!F137=0,"",Saisie!F137)</f>
        <v>26112017</v>
      </c>
      <c r="AB137" s="24" t="str">
        <f>IF(Saisie!G137=0,"",Saisie!G137)</f>
        <v>01012152</v>
      </c>
      <c r="AC137" s="8" t="str">
        <f t="shared" si="32"/>
        <v xml:space="preserve">                    </v>
      </c>
    </row>
    <row r="138" spans="1:29" x14ac:dyDescent="0.25">
      <c r="A138" s="3" t="s">
        <v>194</v>
      </c>
      <c r="B138" s="15" t="str">
        <f t="shared" si="22"/>
        <v xml:space="preserve">   </v>
      </c>
      <c r="C138" s="26" t="str">
        <f>Saisie!D138</f>
        <v>000000000132</v>
      </c>
      <c r="D138" s="24" t="str">
        <f>Saisie!B138</f>
        <v>NOM133</v>
      </c>
      <c r="E138" s="16" t="str">
        <f>VLOOKUP((25-LEN(D138)),'Data S'!AE$5:AF$10000,2,FALSE)</f>
        <v xml:space="preserve">                   </v>
      </c>
      <c r="F138" s="25" t="str">
        <f>Saisie!C138</f>
        <v>PRENOM133</v>
      </c>
      <c r="G138" s="15" t="str">
        <f>VLOOKUP((25-LEN(F138)),'Data S'!AE$5:AF$10000,2,FALSE)</f>
        <v xml:space="preserve">                </v>
      </c>
      <c r="H138" s="3" t="str">
        <f>Saisie!E138</f>
        <v>01012131</v>
      </c>
      <c r="I138" s="15" t="str">
        <f t="shared" si="23"/>
        <v xml:space="preserve">  </v>
      </c>
      <c r="J138" s="24">
        <f>Saisie!L138</f>
        <v>0</v>
      </c>
      <c r="K138" s="15" t="str">
        <f t="shared" si="24"/>
        <v xml:space="preserve">       </v>
      </c>
      <c r="L138" s="24" t="str">
        <f>IF(Saisie!K138=0,"000",Saisie!K138*100)</f>
        <v>000</v>
      </c>
      <c r="M138" s="15" t="str">
        <f t="shared" si="25"/>
        <v xml:space="preserve">  </v>
      </c>
      <c r="N138" s="24">
        <f>Saisie!Q138</f>
        <v>0</v>
      </c>
      <c r="O138" s="15" t="str">
        <f t="shared" si="26"/>
        <v xml:space="preserve">       </v>
      </c>
      <c r="P138" s="24" t="str">
        <f>IF(Saisie!P138=0,"000",Saisie!P138*100)</f>
        <v>000</v>
      </c>
      <c r="Q138" s="15" t="str">
        <f t="shared" si="27"/>
        <v xml:space="preserve">  </v>
      </c>
      <c r="R138" s="24">
        <f>Saisie!V138</f>
        <v>0</v>
      </c>
      <c r="S138" s="15" t="str">
        <f t="shared" si="28"/>
        <v xml:space="preserve">       </v>
      </c>
      <c r="T138" s="24" t="str">
        <f>IF(Saisie!U138=0,"000",Saisie!U138*100)</f>
        <v>000</v>
      </c>
      <c r="U138" s="15" t="str">
        <f t="shared" si="29"/>
        <v xml:space="preserve">  </v>
      </c>
      <c r="V138" s="24">
        <f>Saisie!AA138</f>
        <v>0</v>
      </c>
      <c r="W138" s="15" t="str">
        <f t="shared" si="30"/>
        <v xml:space="preserve">       </v>
      </c>
      <c r="X138" s="24" t="str">
        <f>IF(Saisie!Z138=0,"000",Saisie!Z138*100)</f>
        <v>000</v>
      </c>
      <c r="Y138" s="15" t="str">
        <f t="shared" si="31"/>
        <v xml:space="preserve">         </v>
      </c>
      <c r="Z138" s="24" t="str">
        <f>IF(Saisie!AB138=0,"000",Saisie!AB138*100)</f>
        <v>000</v>
      </c>
      <c r="AA138" s="24" t="str">
        <f>IF(Saisie!F138=0,"",Saisie!F138)</f>
        <v>26112017</v>
      </c>
      <c r="AB138" s="24" t="str">
        <f>IF(Saisie!G138=0,"",Saisie!G138)</f>
        <v>01012153</v>
      </c>
      <c r="AC138" s="8" t="str">
        <f t="shared" si="32"/>
        <v xml:space="preserve">                    </v>
      </c>
    </row>
    <row r="139" spans="1:29" x14ac:dyDescent="0.25">
      <c r="A139" s="3" t="s">
        <v>195</v>
      </c>
      <c r="B139" s="15" t="str">
        <f t="shared" si="22"/>
        <v xml:space="preserve">   </v>
      </c>
      <c r="C139" s="26" t="str">
        <f>Saisie!D139</f>
        <v>000000000133</v>
      </c>
      <c r="D139" s="24" t="str">
        <f>Saisie!B139</f>
        <v>NOM134</v>
      </c>
      <c r="E139" s="16" t="str">
        <f>VLOOKUP((25-LEN(D139)),'Data S'!AE$5:AF$10000,2,FALSE)</f>
        <v xml:space="preserve">                   </v>
      </c>
      <c r="F139" s="25" t="str">
        <f>Saisie!C139</f>
        <v>PRENOM134</v>
      </c>
      <c r="G139" s="15" t="str">
        <f>VLOOKUP((25-LEN(F139)),'Data S'!AE$5:AF$10000,2,FALSE)</f>
        <v xml:space="preserve">                </v>
      </c>
      <c r="H139" s="3" t="str">
        <f>Saisie!E139</f>
        <v>01012132</v>
      </c>
      <c r="I139" s="15" t="str">
        <f t="shared" si="23"/>
        <v xml:space="preserve">  </v>
      </c>
      <c r="J139" s="24">
        <f>Saisie!L139</f>
        <v>0</v>
      </c>
      <c r="K139" s="15" t="str">
        <f t="shared" si="24"/>
        <v xml:space="preserve">       </v>
      </c>
      <c r="L139" s="24" t="str">
        <f>IF(Saisie!K139=0,"000",Saisie!K139*100)</f>
        <v>000</v>
      </c>
      <c r="M139" s="15" t="str">
        <f t="shared" si="25"/>
        <v xml:space="preserve">  </v>
      </c>
      <c r="N139" s="24">
        <f>Saisie!Q139</f>
        <v>0</v>
      </c>
      <c r="O139" s="15" t="str">
        <f t="shared" si="26"/>
        <v xml:space="preserve">       </v>
      </c>
      <c r="P139" s="24" t="str">
        <f>IF(Saisie!P139=0,"000",Saisie!P139*100)</f>
        <v>000</v>
      </c>
      <c r="Q139" s="15" t="str">
        <f t="shared" si="27"/>
        <v xml:space="preserve">  </v>
      </c>
      <c r="R139" s="24">
        <f>Saisie!V139</f>
        <v>0</v>
      </c>
      <c r="S139" s="15" t="str">
        <f t="shared" si="28"/>
        <v xml:space="preserve">       </v>
      </c>
      <c r="T139" s="24" t="str">
        <f>IF(Saisie!U139=0,"000",Saisie!U139*100)</f>
        <v>000</v>
      </c>
      <c r="U139" s="15" t="str">
        <f t="shared" si="29"/>
        <v xml:space="preserve">  </v>
      </c>
      <c r="V139" s="24">
        <f>Saisie!AA139</f>
        <v>0</v>
      </c>
      <c r="W139" s="15" t="str">
        <f t="shared" si="30"/>
        <v xml:space="preserve">       </v>
      </c>
      <c r="X139" s="24" t="str">
        <f>IF(Saisie!Z139=0,"000",Saisie!Z139*100)</f>
        <v>000</v>
      </c>
      <c r="Y139" s="15" t="str">
        <f t="shared" si="31"/>
        <v xml:space="preserve">         </v>
      </c>
      <c r="Z139" s="24" t="str">
        <f>IF(Saisie!AB139=0,"000",Saisie!AB139*100)</f>
        <v>000</v>
      </c>
      <c r="AA139" s="24" t="str">
        <f>IF(Saisie!F139=0,"",Saisie!F139)</f>
        <v>26112017</v>
      </c>
      <c r="AB139" s="24" t="str">
        <f>IF(Saisie!G139=0,"",Saisie!G139)</f>
        <v>01012154</v>
      </c>
      <c r="AC139" s="8" t="str">
        <f t="shared" si="32"/>
        <v xml:space="preserve">                    </v>
      </c>
    </row>
    <row r="140" spans="1:29" x14ac:dyDescent="0.25">
      <c r="A140" s="3" t="s">
        <v>196</v>
      </c>
      <c r="B140" s="15" t="str">
        <f t="shared" si="22"/>
        <v xml:space="preserve">   </v>
      </c>
      <c r="C140" s="26" t="str">
        <f>Saisie!D140</f>
        <v>000000000134</v>
      </c>
      <c r="D140" s="24" t="str">
        <f>Saisie!B140</f>
        <v>NOM135</v>
      </c>
      <c r="E140" s="16" t="str">
        <f>VLOOKUP((25-LEN(D140)),'Data S'!AE$5:AF$10000,2,FALSE)</f>
        <v xml:space="preserve">                   </v>
      </c>
      <c r="F140" s="25" t="str">
        <f>Saisie!C140</f>
        <v>PRENOM135</v>
      </c>
      <c r="G140" s="15" t="str">
        <f>VLOOKUP((25-LEN(F140)),'Data S'!AE$5:AF$10000,2,FALSE)</f>
        <v xml:space="preserve">                </v>
      </c>
      <c r="H140" s="3" t="str">
        <f>Saisie!E140</f>
        <v>01012133</v>
      </c>
      <c r="I140" s="15" t="str">
        <f t="shared" si="23"/>
        <v xml:space="preserve">  </v>
      </c>
      <c r="J140" s="24">
        <f>Saisie!L140</f>
        <v>0</v>
      </c>
      <c r="K140" s="15" t="str">
        <f t="shared" si="24"/>
        <v xml:space="preserve">       </v>
      </c>
      <c r="L140" s="24" t="str">
        <f>IF(Saisie!K140=0,"000",Saisie!K140*100)</f>
        <v>000</v>
      </c>
      <c r="M140" s="15" t="str">
        <f t="shared" si="25"/>
        <v xml:space="preserve">  </v>
      </c>
      <c r="N140" s="24">
        <f>Saisie!Q140</f>
        <v>0</v>
      </c>
      <c r="O140" s="15" t="str">
        <f t="shared" si="26"/>
        <v xml:space="preserve">       </v>
      </c>
      <c r="P140" s="24" t="str">
        <f>IF(Saisie!P140=0,"000",Saisie!P140*100)</f>
        <v>000</v>
      </c>
      <c r="Q140" s="15" t="str">
        <f t="shared" si="27"/>
        <v xml:space="preserve">  </v>
      </c>
      <c r="R140" s="24">
        <f>Saisie!V140</f>
        <v>0</v>
      </c>
      <c r="S140" s="15" t="str">
        <f t="shared" si="28"/>
        <v xml:space="preserve">       </v>
      </c>
      <c r="T140" s="24" t="str">
        <f>IF(Saisie!U140=0,"000",Saisie!U140*100)</f>
        <v>000</v>
      </c>
      <c r="U140" s="15" t="str">
        <f t="shared" si="29"/>
        <v xml:space="preserve">  </v>
      </c>
      <c r="V140" s="24">
        <f>Saisie!AA140</f>
        <v>0</v>
      </c>
      <c r="W140" s="15" t="str">
        <f t="shared" si="30"/>
        <v xml:space="preserve">       </v>
      </c>
      <c r="X140" s="24" t="str">
        <f>IF(Saisie!Z140=0,"000",Saisie!Z140*100)</f>
        <v>000</v>
      </c>
      <c r="Y140" s="15" t="str">
        <f t="shared" si="31"/>
        <v xml:space="preserve">         </v>
      </c>
      <c r="Z140" s="24" t="str">
        <f>IF(Saisie!AB140=0,"000",Saisie!AB140*100)</f>
        <v>000</v>
      </c>
      <c r="AA140" s="24" t="str">
        <f>IF(Saisie!F140=0,"",Saisie!F140)</f>
        <v>26112017</v>
      </c>
      <c r="AB140" s="24" t="str">
        <f>IF(Saisie!G140=0,"",Saisie!G140)</f>
        <v>01012155</v>
      </c>
      <c r="AC140" s="8" t="str">
        <f t="shared" si="32"/>
        <v xml:space="preserve">                    </v>
      </c>
    </row>
    <row r="141" spans="1:29" x14ac:dyDescent="0.25">
      <c r="A141" s="3" t="s">
        <v>197</v>
      </c>
      <c r="B141" s="15" t="str">
        <f t="shared" si="22"/>
        <v xml:space="preserve">   </v>
      </c>
      <c r="C141" s="26" t="str">
        <f>Saisie!D141</f>
        <v>000000000135</v>
      </c>
      <c r="D141" s="24" t="str">
        <f>Saisie!B141</f>
        <v>NOM136</v>
      </c>
      <c r="E141" s="16" t="str">
        <f>VLOOKUP((25-LEN(D141)),'Data S'!AE$5:AF$10000,2,FALSE)</f>
        <v xml:space="preserve">                   </v>
      </c>
      <c r="F141" s="25" t="str">
        <f>Saisie!C141</f>
        <v>PRENOM136</v>
      </c>
      <c r="G141" s="15" t="str">
        <f>VLOOKUP((25-LEN(F141)),'Data S'!AE$5:AF$10000,2,FALSE)</f>
        <v xml:space="preserve">                </v>
      </c>
      <c r="H141" s="3" t="str">
        <f>Saisie!E141</f>
        <v>01012134</v>
      </c>
      <c r="I141" s="15" t="str">
        <f t="shared" si="23"/>
        <v xml:space="preserve">  </v>
      </c>
      <c r="J141" s="24">
        <f>Saisie!L141</f>
        <v>0</v>
      </c>
      <c r="K141" s="15" t="str">
        <f t="shared" si="24"/>
        <v xml:space="preserve">       </v>
      </c>
      <c r="L141" s="24" t="str">
        <f>IF(Saisie!K141=0,"000",Saisie!K141*100)</f>
        <v>000</v>
      </c>
      <c r="M141" s="15" t="str">
        <f t="shared" si="25"/>
        <v xml:space="preserve">  </v>
      </c>
      <c r="N141" s="24">
        <f>Saisie!Q141</f>
        <v>0</v>
      </c>
      <c r="O141" s="15" t="str">
        <f t="shared" si="26"/>
        <v xml:space="preserve">       </v>
      </c>
      <c r="P141" s="24" t="str">
        <f>IF(Saisie!P141=0,"000",Saisie!P141*100)</f>
        <v>000</v>
      </c>
      <c r="Q141" s="15" t="str">
        <f t="shared" si="27"/>
        <v xml:space="preserve">  </v>
      </c>
      <c r="R141" s="24">
        <f>Saisie!V141</f>
        <v>0</v>
      </c>
      <c r="S141" s="15" t="str">
        <f t="shared" si="28"/>
        <v xml:space="preserve">       </v>
      </c>
      <c r="T141" s="24" t="str">
        <f>IF(Saisie!U141=0,"000",Saisie!U141*100)</f>
        <v>000</v>
      </c>
      <c r="U141" s="15" t="str">
        <f t="shared" si="29"/>
        <v xml:space="preserve">  </v>
      </c>
      <c r="V141" s="24">
        <f>Saisie!AA141</f>
        <v>0</v>
      </c>
      <c r="W141" s="15" t="str">
        <f t="shared" si="30"/>
        <v xml:space="preserve">       </v>
      </c>
      <c r="X141" s="24" t="str">
        <f>IF(Saisie!Z141=0,"000",Saisie!Z141*100)</f>
        <v>000</v>
      </c>
      <c r="Y141" s="15" t="str">
        <f t="shared" si="31"/>
        <v xml:space="preserve">         </v>
      </c>
      <c r="Z141" s="24" t="str">
        <f>IF(Saisie!AB141=0,"000",Saisie!AB141*100)</f>
        <v>000</v>
      </c>
      <c r="AA141" s="24" t="str">
        <f>IF(Saisie!F141=0,"",Saisie!F141)</f>
        <v>26112017</v>
      </c>
      <c r="AB141" s="24" t="str">
        <f>IF(Saisie!G141=0,"",Saisie!G141)</f>
        <v>01012156</v>
      </c>
      <c r="AC141" s="8" t="str">
        <f t="shared" si="32"/>
        <v xml:space="preserve">                    </v>
      </c>
    </row>
    <row r="142" spans="1:29" x14ac:dyDescent="0.25">
      <c r="A142" s="3" t="s">
        <v>198</v>
      </c>
      <c r="B142" s="15" t="str">
        <f t="shared" si="22"/>
        <v xml:space="preserve">   </v>
      </c>
      <c r="C142" s="26" t="str">
        <f>Saisie!D142</f>
        <v>000000000136</v>
      </c>
      <c r="D142" s="24" t="str">
        <f>Saisie!B142</f>
        <v>NOM137</v>
      </c>
      <c r="E142" s="16" t="str">
        <f>VLOOKUP((25-LEN(D142)),'Data S'!AE$5:AF$10000,2,FALSE)</f>
        <v xml:space="preserve">                   </v>
      </c>
      <c r="F142" s="25" t="str">
        <f>Saisie!C142</f>
        <v>PRENOM137</v>
      </c>
      <c r="G142" s="15" t="str">
        <f>VLOOKUP((25-LEN(F142)),'Data S'!AE$5:AF$10000,2,FALSE)</f>
        <v xml:space="preserve">                </v>
      </c>
      <c r="H142" s="3" t="str">
        <f>Saisie!E142</f>
        <v>01012135</v>
      </c>
      <c r="I142" s="15" t="str">
        <f t="shared" si="23"/>
        <v xml:space="preserve">  </v>
      </c>
      <c r="J142" s="24">
        <f>Saisie!L142</f>
        <v>0</v>
      </c>
      <c r="K142" s="15" t="str">
        <f t="shared" si="24"/>
        <v xml:space="preserve">       </v>
      </c>
      <c r="L142" s="24" t="str">
        <f>IF(Saisie!K142=0,"000",Saisie!K142*100)</f>
        <v>000</v>
      </c>
      <c r="M142" s="15" t="str">
        <f t="shared" si="25"/>
        <v xml:space="preserve">  </v>
      </c>
      <c r="N142" s="24">
        <f>Saisie!Q142</f>
        <v>0</v>
      </c>
      <c r="O142" s="15" t="str">
        <f t="shared" si="26"/>
        <v xml:space="preserve">       </v>
      </c>
      <c r="P142" s="24" t="str">
        <f>IF(Saisie!P142=0,"000",Saisie!P142*100)</f>
        <v>000</v>
      </c>
      <c r="Q142" s="15" t="str">
        <f t="shared" si="27"/>
        <v xml:space="preserve">  </v>
      </c>
      <c r="R142" s="24">
        <f>Saisie!V142</f>
        <v>0</v>
      </c>
      <c r="S142" s="15" t="str">
        <f t="shared" si="28"/>
        <v xml:space="preserve">       </v>
      </c>
      <c r="T142" s="24" t="str">
        <f>IF(Saisie!U142=0,"000",Saisie!U142*100)</f>
        <v>000</v>
      </c>
      <c r="U142" s="15" t="str">
        <f t="shared" si="29"/>
        <v xml:space="preserve">  </v>
      </c>
      <c r="V142" s="24">
        <f>Saisie!AA142</f>
        <v>0</v>
      </c>
      <c r="W142" s="15" t="str">
        <f t="shared" si="30"/>
        <v xml:space="preserve">       </v>
      </c>
      <c r="X142" s="24" t="str">
        <f>IF(Saisie!Z142=0,"000",Saisie!Z142*100)</f>
        <v>000</v>
      </c>
      <c r="Y142" s="15" t="str">
        <f t="shared" si="31"/>
        <v xml:space="preserve">         </v>
      </c>
      <c r="Z142" s="24" t="str">
        <f>IF(Saisie!AB142=0,"000",Saisie!AB142*100)</f>
        <v>000</v>
      </c>
      <c r="AA142" s="24" t="str">
        <f>IF(Saisie!F142=0,"",Saisie!F142)</f>
        <v>26112017</v>
      </c>
      <c r="AB142" s="24" t="str">
        <f>IF(Saisie!G142=0,"",Saisie!G142)</f>
        <v>01012157</v>
      </c>
      <c r="AC142" s="8" t="str">
        <f t="shared" si="32"/>
        <v xml:space="preserve">                    </v>
      </c>
    </row>
    <row r="143" spans="1:29" x14ac:dyDescent="0.25">
      <c r="A143" s="3" t="s">
        <v>199</v>
      </c>
      <c r="B143" s="15" t="str">
        <f t="shared" si="22"/>
        <v xml:space="preserve">   </v>
      </c>
      <c r="C143" s="26" t="str">
        <f>Saisie!D143</f>
        <v>000000000137</v>
      </c>
      <c r="D143" s="24" t="str">
        <f>Saisie!B143</f>
        <v>NOM138</v>
      </c>
      <c r="E143" s="16" t="str">
        <f>VLOOKUP((25-LEN(D143)),'Data S'!AE$5:AF$10000,2,FALSE)</f>
        <v xml:space="preserve">                   </v>
      </c>
      <c r="F143" s="25" t="str">
        <f>Saisie!C143</f>
        <v>PRENOM138</v>
      </c>
      <c r="G143" s="15" t="str">
        <f>VLOOKUP((25-LEN(F143)),'Data S'!AE$5:AF$10000,2,FALSE)</f>
        <v xml:space="preserve">                </v>
      </c>
      <c r="H143" s="3" t="str">
        <f>Saisie!E143</f>
        <v>01012136</v>
      </c>
      <c r="I143" s="15" t="str">
        <f t="shared" si="23"/>
        <v xml:space="preserve">  </v>
      </c>
      <c r="J143" s="24">
        <f>Saisie!L143</f>
        <v>0</v>
      </c>
      <c r="K143" s="15" t="str">
        <f t="shared" si="24"/>
        <v xml:space="preserve">       </v>
      </c>
      <c r="L143" s="24" t="str">
        <f>IF(Saisie!K143=0,"000",Saisie!K143*100)</f>
        <v>000</v>
      </c>
      <c r="M143" s="15" t="str">
        <f t="shared" si="25"/>
        <v xml:space="preserve">  </v>
      </c>
      <c r="N143" s="24">
        <f>Saisie!Q143</f>
        <v>0</v>
      </c>
      <c r="O143" s="15" t="str">
        <f t="shared" si="26"/>
        <v xml:space="preserve">       </v>
      </c>
      <c r="P143" s="24" t="str">
        <f>IF(Saisie!P143=0,"000",Saisie!P143*100)</f>
        <v>000</v>
      </c>
      <c r="Q143" s="15" t="str">
        <f t="shared" si="27"/>
        <v xml:space="preserve">  </v>
      </c>
      <c r="R143" s="24">
        <f>Saisie!V143</f>
        <v>0</v>
      </c>
      <c r="S143" s="15" t="str">
        <f t="shared" si="28"/>
        <v xml:space="preserve">       </v>
      </c>
      <c r="T143" s="24" t="str">
        <f>IF(Saisie!U143=0,"000",Saisie!U143*100)</f>
        <v>000</v>
      </c>
      <c r="U143" s="15" t="str">
        <f t="shared" si="29"/>
        <v xml:space="preserve">  </v>
      </c>
      <c r="V143" s="24">
        <f>Saisie!AA143</f>
        <v>0</v>
      </c>
      <c r="W143" s="15" t="str">
        <f t="shared" si="30"/>
        <v xml:space="preserve">       </v>
      </c>
      <c r="X143" s="24" t="str">
        <f>IF(Saisie!Z143=0,"000",Saisie!Z143*100)</f>
        <v>000</v>
      </c>
      <c r="Y143" s="15" t="str">
        <f t="shared" si="31"/>
        <v xml:space="preserve">         </v>
      </c>
      <c r="Z143" s="24" t="str">
        <f>IF(Saisie!AB143=0,"000",Saisie!AB143*100)</f>
        <v>000</v>
      </c>
      <c r="AA143" s="24" t="str">
        <f>IF(Saisie!F143=0,"",Saisie!F143)</f>
        <v>26112017</v>
      </c>
      <c r="AB143" s="24" t="str">
        <f>IF(Saisie!G143=0,"",Saisie!G143)</f>
        <v>01012158</v>
      </c>
      <c r="AC143" s="8" t="str">
        <f t="shared" si="32"/>
        <v xml:space="preserve">                    </v>
      </c>
    </row>
    <row r="144" spans="1:29" x14ac:dyDescent="0.25">
      <c r="A144" s="3" t="s">
        <v>200</v>
      </c>
      <c r="B144" s="15" t="str">
        <f t="shared" si="22"/>
        <v xml:space="preserve">   </v>
      </c>
      <c r="C144" s="26" t="str">
        <f>Saisie!D144</f>
        <v>000000000138</v>
      </c>
      <c r="D144" s="24" t="str">
        <f>Saisie!B144</f>
        <v>NOM139</v>
      </c>
      <c r="E144" s="16" t="str">
        <f>VLOOKUP((25-LEN(D144)),'Data S'!AE$5:AF$10000,2,FALSE)</f>
        <v xml:space="preserve">                   </v>
      </c>
      <c r="F144" s="25" t="str">
        <f>Saisie!C144</f>
        <v>PRENOM139</v>
      </c>
      <c r="G144" s="15" t="str">
        <f>VLOOKUP((25-LEN(F144)),'Data S'!AE$5:AF$10000,2,FALSE)</f>
        <v xml:space="preserve">                </v>
      </c>
      <c r="H144" s="3" t="str">
        <f>Saisie!E144</f>
        <v>01012137</v>
      </c>
      <c r="I144" s="15" t="str">
        <f t="shared" si="23"/>
        <v xml:space="preserve">  </v>
      </c>
      <c r="J144" s="24">
        <f>Saisie!L144</f>
        <v>0</v>
      </c>
      <c r="K144" s="15" t="str">
        <f t="shared" si="24"/>
        <v xml:space="preserve">       </v>
      </c>
      <c r="L144" s="24" t="str">
        <f>IF(Saisie!K144=0,"000",Saisie!K144*100)</f>
        <v>000</v>
      </c>
      <c r="M144" s="15" t="str">
        <f t="shared" si="25"/>
        <v xml:space="preserve">  </v>
      </c>
      <c r="N144" s="24">
        <f>Saisie!Q144</f>
        <v>0</v>
      </c>
      <c r="O144" s="15" t="str">
        <f t="shared" si="26"/>
        <v xml:space="preserve">       </v>
      </c>
      <c r="P144" s="24" t="str">
        <f>IF(Saisie!P144=0,"000",Saisie!P144*100)</f>
        <v>000</v>
      </c>
      <c r="Q144" s="15" t="str">
        <f t="shared" si="27"/>
        <v xml:space="preserve">  </v>
      </c>
      <c r="R144" s="24">
        <f>Saisie!V144</f>
        <v>0</v>
      </c>
      <c r="S144" s="15" t="str">
        <f t="shared" si="28"/>
        <v xml:space="preserve">       </v>
      </c>
      <c r="T144" s="24" t="str">
        <f>IF(Saisie!U144=0,"000",Saisie!U144*100)</f>
        <v>000</v>
      </c>
      <c r="U144" s="15" t="str">
        <f t="shared" si="29"/>
        <v xml:space="preserve">  </v>
      </c>
      <c r="V144" s="24">
        <f>Saisie!AA144</f>
        <v>0</v>
      </c>
      <c r="W144" s="15" t="str">
        <f t="shared" si="30"/>
        <v xml:space="preserve">       </v>
      </c>
      <c r="X144" s="24" t="str">
        <f>IF(Saisie!Z144=0,"000",Saisie!Z144*100)</f>
        <v>000</v>
      </c>
      <c r="Y144" s="15" t="str">
        <f t="shared" si="31"/>
        <v xml:space="preserve">         </v>
      </c>
      <c r="Z144" s="24" t="str">
        <f>IF(Saisie!AB144=0,"000",Saisie!AB144*100)</f>
        <v>000</v>
      </c>
      <c r="AA144" s="24" t="str">
        <f>IF(Saisie!F144=0,"",Saisie!F144)</f>
        <v>26112017</v>
      </c>
      <c r="AB144" s="24" t="str">
        <f>IF(Saisie!G144=0,"",Saisie!G144)</f>
        <v>01012159</v>
      </c>
      <c r="AC144" s="8" t="str">
        <f t="shared" si="32"/>
        <v xml:space="preserve">                    </v>
      </c>
    </row>
    <row r="145" spans="1:29" x14ac:dyDescent="0.25">
      <c r="A145" s="3" t="s">
        <v>201</v>
      </c>
      <c r="B145" s="15" t="str">
        <f t="shared" si="22"/>
        <v xml:space="preserve">   </v>
      </c>
      <c r="C145" s="26" t="str">
        <f>Saisie!D145</f>
        <v>000000000139</v>
      </c>
      <c r="D145" s="24" t="str">
        <f>Saisie!B145</f>
        <v>NOM140</v>
      </c>
      <c r="E145" s="16" t="str">
        <f>VLOOKUP((25-LEN(D145)),'Data S'!AE$5:AF$10000,2,FALSE)</f>
        <v xml:space="preserve">                   </v>
      </c>
      <c r="F145" s="25" t="str">
        <f>Saisie!C145</f>
        <v>PRENOM140</v>
      </c>
      <c r="G145" s="15" t="str">
        <f>VLOOKUP((25-LEN(F145)),'Data S'!AE$5:AF$10000,2,FALSE)</f>
        <v xml:space="preserve">                </v>
      </c>
      <c r="H145" s="3" t="str">
        <f>Saisie!E145</f>
        <v>01012138</v>
      </c>
      <c r="I145" s="15" t="str">
        <f t="shared" si="23"/>
        <v xml:space="preserve">  </v>
      </c>
      <c r="J145" s="24">
        <f>Saisie!L145</f>
        <v>0</v>
      </c>
      <c r="K145" s="15" t="str">
        <f t="shared" si="24"/>
        <v xml:space="preserve">       </v>
      </c>
      <c r="L145" s="24" t="str">
        <f>IF(Saisie!K145=0,"000",Saisie!K145*100)</f>
        <v>000</v>
      </c>
      <c r="M145" s="15" t="str">
        <f t="shared" si="25"/>
        <v xml:space="preserve">  </v>
      </c>
      <c r="N145" s="24">
        <f>Saisie!Q145</f>
        <v>0</v>
      </c>
      <c r="O145" s="15" t="str">
        <f t="shared" si="26"/>
        <v xml:space="preserve">       </v>
      </c>
      <c r="P145" s="24" t="str">
        <f>IF(Saisie!P145=0,"000",Saisie!P145*100)</f>
        <v>000</v>
      </c>
      <c r="Q145" s="15" t="str">
        <f t="shared" si="27"/>
        <v xml:space="preserve">  </v>
      </c>
      <c r="R145" s="24">
        <f>Saisie!V145</f>
        <v>0</v>
      </c>
      <c r="S145" s="15" t="str">
        <f t="shared" si="28"/>
        <v xml:space="preserve">       </v>
      </c>
      <c r="T145" s="24" t="str">
        <f>IF(Saisie!U145=0,"000",Saisie!U145*100)</f>
        <v>000</v>
      </c>
      <c r="U145" s="15" t="str">
        <f t="shared" si="29"/>
        <v xml:space="preserve">  </v>
      </c>
      <c r="V145" s="24">
        <f>Saisie!AA145</f>
        <v>0</v>
      </c>
      <c r="W145" s="15" t="str">
        <f t="shared" si="30"/>
        <v xml:space="preserve">       </v>
      </c>
      <c r="X145" s="24" t="str">
        <f>IF(Saisie!Z145=0,"000",Saisie!Z145*100)</f>
        <v>000</v>
      </c>
      <c r="Y145" s="15" t="str">
        <f t="shared" si="31"/>
        <v xml:space="preserve">         </v>
      </c>
      <c r="Z145" s="24" t="str">
        <f>IF(Saisie!AB145=0,"000",Saisie!AB145*100)</f>
        <v>000</v>
      </c>
      <c r="AA145" s="24" t="str">
        <f>IF(Saisie!F145=0,"",Saisie!F145)</f>
        <v>26112017</v>
      </c>
      <c r="AB145" s="24" t="str">
        <f>IF(Saisie!G145=0,"",Saisie!G145)</f>
        <v>01012160</v>
      </c>
      <c r="AC145" s="8" t="str">
        <f t="shared" si="32"/>
        <v xml:space="preserve">                    </v>
      </c>
    </row>
    <row r="146" spans="1:29" x14ac:dyDescent="0.25">
      <c r="A146" s="3" t="s">
        <v>202</v>
      </c>
      <c r="B146" s="15" t="str">
        <f t="shared" si="22"/>
        <v xml:space="preserve">   </v>
      </c>
      <c r="C146" s="26" t="str">
        <f>Saisie!D146</f>
        <v>000000000140</v>
      </c>
      <c r="D146" s="24" t="str">
        <f>Saisie!B146</f>
        <v>NOM141</v>
      </c>
      <c r="E146" s="16" t="str">
        <f>VLOOKUP((25-LEN(D146)),'Data S'!AE$5:AF$10000,2,FALSE)</f>
        <v xml:space="preserve">                   </v>
      </c>
      <c r="F146" s="25" t="str">
        <f>Saisie!C146</f>
        <v>PRENOM141</v>
      </c>
      <c r="G146" s="15" t="str">
        <f>VLOOKUP((25-LEN(F146)),'Data S'!AE$5:AF$10000,2,FALSE)</f>
        <v xml:space="preserve">                </v>
      </c>
      <c r="H146" s="3" t="str">
        <f>Saisie!E146</f>
        <v>01012139</v>
      </c>
      <c r="I146" s="15" t="str">
        <f t="shared" si="23"/>
        <v xml:space="preserve">  </v>
      </c>
      <c r="J146" s="24">
        <f>Saisie!L146</f>
        <v>0</v>
      </c>
      <c r="K146" s="15" t="str">
        <f t="shared" si="24"/>
        <v xml:space="preserve">       </v>
      </c>
      <c r="L146" s="24" t="str">
        <f>IF(Saisie!K146=0,"000",Saisie!K146*100)</f>
        <v>000</v>
      </c>
      <c r="M146" s="15" t="str">
        <f t="shared" si="25"/>
        <v xml:space="preserve">  </v>
      </c>
      <c r="N146" s="24">
        <f>Saisie!Q146</f>
        <v>0</v>
      </c>
      <c r="O146" s="15" t="str">
        <f t="shared" si="26"/>
        <v xml:space="preserve">       </v>
      </c>
      <c r="P146" s="24" t="str">
        <f>IF(Saisie!P146=0,"000",Saisie!P146*100)</f>
        <v>000</v>
      </c>
      <c r="Q146" s="15" t="str">
        <f t="shared" si="27"/>
        <v xml:space="preserve">  </v>
      </c>
      <c r="R146" s="24">
        <f>Saisie!V146</f>
        <v>0</v>
      </c>
      <c r="S146" s="15" t="str">
        <f t="shared" si="28"/>
        <v xml:space="preserve">       </v>
      </c>
      <c r="T146" s="24" t="str">
        <f>IF(Saisie!U146=0,"000",Saisie!U146*100)</f>
        <v>000</v>
      </c>
      <c r="U146" s="15" t="str">
        <f t="shared" si="29"/>
        <v xml:space="preserve">  </v>
      </c>
      <c r="V146" s="24">
        <f>Saisie!AA146</f>
        <v>0</v>
      </c>
      <c r="W146" s="15" t="str">
        <f t="shared" si="30"/>
        <v xml:space="preserve">       </v>
      </c>
      <c r="X146" s="24" t="str">
        <f>IF(Saisie!Z146=0,"000",Saisie!Z146*100)</f>
        <v>000</v>
      </c>
      <c r="Y146" s="15" t="str">
        <f t="shared" si="31"/>
        <v xml:space="preserve">         </v>
      </c>
      <c r="Z146" s="24" t="str">
        <f>IF(Saisie!AB146=0,"000",Saisie!AB146*100)</f>
        <v>000</v>
      </c>
      <c r="AA146" s="24" t="str">
        <f>IF(Saisie!F146=0,"",Saisie!F146)</f>
        <v>26112017</v>
      </c>
      <c r="AB146" s="24" t="str">
        <f>IF(Saisie!G146=0,"",Saisie!G146)</f>
        <v>01012161</v>
      </c>
      <c r="AC146" s="8" t="str">
        <f t="shared" si="32"/>
        <v xml:space="preserve">                    </v>
      </c>
    </row>
    <row r="147" spans="1:29" x14ac:dyDescent="0.25">
      <c r="A147" s="3" t="s">
        <v>203</v>
      </c>
      <c r="B147" s="15" t="str">
        <f t="shared" si="22"/>
        <v xml:space="preserve">   </v>
      </c>
      <c r="C147" s="26" t="str">
        <f>Saisie!D147</f>
        <v>000000000141</v>
      </c>
      <c r="D147" s="24" t="str">
        <f>Saisie!B147</f>
        <v>NOM142</v>
      </c>
      <c r="E147" s="16" t="str">
        <f>VLOOKUP((25-LEN(D147)),'Data S'!AE$5:AF$10000,2,FALSE)</f>
        <v xml:space="preserve">                   </v>
      </c>
      <c r="F147" s="25" t="str">
        <f>Saisie!C147</f>
        <v>PRENOM142</v>
      </c>
      <c r="G147" s="15" t="str">
        <f>VLOOKUP((25-LEN(F147)),'Data S'!AE$5:AF$10000,2,FALSE)</f>
        <v xml:space="preserve">                </v>
      </c>
      <c r="H147" s="3" t="str">
        <f>Saisie!E147</f>
        <v>01012140</v>
      </c>
      <c r="I147" s="15" t="str">
        <f t="shared" si="23"/>
        <v xml:space="preserve">  </v>
      </c>
      <c r="J147" s="24">
        <f>Saisie!L147</f>
        <v>0</v>
      </c>
      <c r="K147" s="15" t="str">
        <f t="shared" si="24"/>
        <v xml:space="preserve">       </v>
      </c>
      <c r="L147" s="24" t="str">
        <f>IF(Saisie!K147=0,"000",Saisie!K147*100)</f>
        <v>000</v>
      </c>
      <c r="M147" s="15" t="str">
        <f t="shared" si="25"/>
        <v xml:space="preserve">  </v>
      </c>
      <c r="N147" s="24">
        <f>Saisie!Q147</f>
        <v>0</v>
      </c>
      <c r="O147" s="15" t="str">
        <f t="shared" si="26"/>
        <v xml:space="preserve">       </v>
      </c>
      <c r="P147" s="24" t="str">
        <f>IF(Saisie!P147=0,"000",Saisie!P147*100)</f>
        <v>000</v>
      </c>
      <c r="Q147" s="15" t="str">
        <f t="shared" si="27"/>
        <v xml:space="preserve">  </v>
      </c>
      <c r="R147" s="24">
        <f>Saisie!V147</f>
        <v>0</v>
      </c>
      <c r="S147" s="15" t="str">
        <f t="shared" si="28"/>
        <v xml:space="preserve">       </v>
      </c>
      <c r="T147" s="24" t="str">
        <f>IF(Saisie!U147=0,"000",Saisie!U147*100)</f>
        <v>000</v>
      </c>
      <c r="U147" s="15" t="str">
        <f t="shared" si="29"/>
        <v xml:space="preserve">  </v>
      </c>
      <c r="V147" s="24">
        <f>Saisie!AA147</f>
        <v>0</v>
      </c>
      <c r="W147" s="15" t="str">
        <f t="shared" si="30"/>
        <v xml:space="preserve">       </v>
      </c>
      <c r="X147" s="24" t="str">
        <f>IF(Saisie!Z147=0,"000",Saisie!Z147*100)</f>
        <v>000</v>
      </c>
      <c r="Y147" s="15" t="str">
        <f t="shared" si="31"/>
        <v xml:space="preserve">         </v>
      </c>
      <c r="Z147" s="24" t="str">
        <f>IF(Saisie!AB147=0,"000",Saisie!AB147*100)</f>
        <v>000</v>
      </c>
      <c r="AA147" s="24" t="str">
        <f>IF(Saisie!F147=0,"",Saisie!F147)</f>
        <v>26112017</v>
      </c>
      <c r="AB147" s="24" t="str">
        <f>IF(Saisie!G147=0,"",Saisie!G147)</f>
        <v>01012162</v>
      </c>
      <c r="AC147" s="8" t="str">
        <f t="shared" si="32"/>
        <v xml:space="preserve">                    </v>
      </c>
    </row>
    <row r="148" spans="1:29" x14ac:dyDescent="0.25">
      <c r="A148" s="3" t="s">
        <v>204</v>
      </c>
      <c r="B148" s="15" t="str">
        <f t="shared" si="22"/>
        <v xml:space="preserve">   </v>
      </c>
      <c r="C148" s="26" t="str">
        <f>Saisie!D148</f>
        <v>000000000142</v>
      </c>
      <c r="D148" s="24" t="str">
        <f>Saisie!B148</f>
        <v>NOM143</v>
      </c>
      <c r="E148" s="16" t="str">
        <f>VLOOKUP((25-LEN(D148)),'Data S'!AE$5:AF$10000,2,FALSE)</f>
        <v xml:space="preserve">                   </v>
      </c>
      <c r="F148" s="25" t="str">
        <f>Saisie!C148</f>
        <v>PRENOM143</v>
      </c>
      <c r="G148" s="15" t="str">
        <f>VLOOKUP((25-LEN(F148)),'Data S'!AE$5:AF$10000,2,FALSE)</f>
        <v xml:space="preserve">                </v>
      </c>
      <c r="H148" s="3" t="str">
        <f>Saisie!E148</f>
        <v>01012141</v>
      </c>
      <c r="I148" s="15" t="str">
        <f t="shared" si="23"/>
        <v xml:space="preserve">  </v>
      </c>
      <c r="J148" s="24">
        <f>Saisie!L148</f>
        <v>0</v>
      </c>
      <c r="K148" s="15" t="str">
        <f t="shared" si="24"/>
        <v xml:space="preserve">       </v>
      </c>
      <c r="L148" s="24" t="str">
        <f>IF(Saisie!K148=0,"000",Saisie!K148*100)</f>
        <v>000</v>
      </c>
      <c r="M148" s="15" t="str">
        <f t="shared" si="25"/>
        <v xml:space="preserve">  </v>
      </c>
      <c r="N148" s="24">
        <f>Saisie!Q148</f>
        <v>0</v>
      </c>
      <c r="O148" s="15" t="str">
        <f t="shared" si="26"/>
        <v xml:space="preserve">       </v>
      </c>
      <c r="P148" s="24" t="str">
        <f>IF(Saisie!P148=0,"000",Saisie!P148*100)</f>
        <v>000</v>
      </c>
      <c r="Q148" s="15" t="str">
        <f t="shared" si="27"/>
        <v xml:space="preserve">  </v>
      </c>
      <c r="R148" s="24">
        <f>Saisie!V148</f>
        <v>0</v>
      </c>
      <c r="S148" s="15" t="str">
        <f t="shared" si="28"/>
        <v xml:space="preserve">       </v>
      </c>
      <c r="T148" s="24" t="str">
        <f>IF(Saisie!U148=0,"000",Saisie!U148*100)</f>
        <v>000</v>
      </c>
      <c r="U148" s="15" t="str">
        <f t="shared" si="29"/>
        <v xml:space="preserve">  </v>
      </c>
      <c r="V148" s="24">
        <f>Saisie!AA148</f>
        <v>0</v>
      </c>
      <c r="W148" s="15" t="str">
        <f t="shared" si="30"/>
        <v xml:space="preserve">       </v>
      </c>
      <c r="X148" s="24" t="str">
        <f>IF(Saisie!Z148=0,"000",Saisie!Z148*100)</f>
        <v>000</v>
      </c>
      <c r="Y148" s="15" t="str">
        <f t="shared" si="31"/>
        <v xml:space="preserve">         </v>
      </c>
      <c r="Z148" s="24" t="str">
        <f>IF(Saisie!AB148=0,"000",Saisie!AB148*100)</f>
        <v>000</v>
      </c>
      <c r="AA148" s="24" t="str">
        <f>IF(Saisie!F148=0,"",Saisie!F148)</f>
        <v>26112017</v>
      </c>
      <c r="AB148" s="24" t="str">
        <f>IF(Saisie!G148=0,"",Saisie!G148)</f>
        <v>01012163</v>
      </c>
      <c r="AC148" s="8" t="str">
        <f t="shared" si="32"/>
        <v xml:space="preserve">                    </v>
      </c>
    </row>
    <row r="149" spans="1:29" x14ac:dyDescent="0.25">
      <c r="A149" s="3" t="s">
        <v>205</v>
      </c>
      <c r="B149" s="15" t="str">
        <f t="shared" si="22"/>
        <v xml:space="preserve">   </v>
      </c>
      <c r="C149" s="26" t="str">
        <f>Saisie!D149</f>
        <v>000000000143</v>
      </c>
      <c r="D149" s="24" t="str">
        <f>Saisie!B149</f>
        <v>NOM144</v>
      </c>
      <c r="E149" s="16" t="str">
        <f>VLOOKUP((25-LEN(D149)),'Data S'!AE$5:AF$10000,2,FALSE)</f>
        <v xml:space="preserve">                   </v>
      </c>
      <c r="F149" s="25" t="str">
        <f>Saisie!C149</f>
        <v>PRENOM144</v>
      </c>
      <c r="G149" s="15" t="str">
        <f>VLOOKUP((25-LEN(F149)),'Data S'!AE$5:AF$10000,2,FALSE)</f>
        <v xml:space="preserve">                </v>
      </c>
      <c r="H149" s="3" t="str">
        <f>Saisie!E149</f>
        <v>01012142</v>
      </c>
      <c r="I149" s="15" t="str">
        <f t="shared" si="23"/>
        <v xml:space="preserve">  </v>
      </c>
      <c r="J149" s="24">
        <f>Saisie!L149</f>
        <v>0</v>
      </c>
      <c r="K149" s="15" t="str">
        <f t="shared" si="24"/>
        <v xml:space="preserve">       </v>
      </c>
      <c r="L149" s="24" t="str">
        <f>IF(Saisie!K149=0,"000",Saisie!K149*100)</f>
        <v>000</v>
      </c>
      <c r="M149" s="15" t="str">
        <f t="shared" si="25"/>
        <v xml:space="preserve">  </v>
      </c>
      <c r="N149" s="24">
        <f>Saisie!Q149</f>
        <v>0</v>
      </c>
      <c r="O149" s="15" t="str">
        <f t="shared" si="26"/>
        <v xml:space="preserve">       </v>
      </c>
      <c r="P149" s="24" t="str">
        <f>IF(Saisie!P149=0,"000",Saisie!P149*100)</f>
        <v>000</v>
      </c>
      <c r="Q149" s="15" t="str">
        <f t="shared" si="27"/>
        <v xml:space="preserve">  </v>
      </c>
      <c r="R149" s="24">
        <f>Saisie!V149</f>
        <v>0</v>
      </c>
      <c r="S149" s="15" t="str">
        <f t="shared" si="28"/>
        <v xml:space="preserve">       </v>
      </c>
      <c r="T149" s="24" t="str">
        <f>IF(Saisie!U149=0,"000",Saisie!U149*100)</f>
        <v>000</v>
      </c>
      <c r="U149" s="15" t="str">
        <f t="shared" si="29"/>
        <v xml:space="preserve">  </v>
      </c>
      <c r="V149" s="24">
        <f>Saisie!AA149</f>
        <v>0</v>
      </c>
      <c r="W149" s="15" t="str">
        <f t="shared" si="30"/>
        <v xml:space="preserve">       </v>
      </c>
      <c r="X149" s="24" t="str">
        <f>IF(Saisie!Z149=0,"000",Saisie!Z149*100)</f>
        <v>000</v>
      </c>
      <c r="Y149" s="15" t="str">
        <f t="shared" si="31"/>
        <v xml:space="preserve">         </v>
      </c>
      <c r="Z149" s="24" t="str">
        <f>IF(Saisie!AB149=0,"000",Saisie!AB149*100)</f>
        <v>000</v>
      </c>
      <c r="AA149" s="24" t="str">
        <f>IF(Saisie!F149=0,"",Saisie!F149)</f>
        <v>26112017</v>
      </c>
      <c r="AB149" s="24" t="str">
        <f>IF(Saisie!G149=0,"",Saisie!G149)</f>
        <v>01012164</v>
      </c>
      <c r="AC149" s="8" t="str">
        <f t="shared" si="32"/>
        <v xml:space="preserve">                    </v>
      </c>
    </row>
    <row r="150" spans="1:29" x14ac:dyDescent="0.25">
      <c r="A150" s="3" t="s">
        <v>206</v>
      </c>
      <c r="B150" s="15" t="str">
        <f t="shared" si="22"/>
        <v xml:space="preserve">   </v>
      </c>
      <c r="C150" s="26" t="str">
        <f>Saisie!D150</f>
        <v>000000000144</v>
      </c>
      <c r="D150" s="24" t="str">
        <f>Saisie!B150</f>
        <v>NOM145</v>
      </c>
      <c r="E150" s="16" t="str">
        <f>VLOOKUP((25-LEN(D150)),'Data S'!AE$5:AF$10000,2,FALSE)</f>
        <v xml:space="preserve">                   </v>
      </c>
      <c r="F150" s="25" t="str">
        <f>Saisie!C150</f>
        <v>PRENOM145</v>
      </c>
      <c r="G150" s="15" t="str">
        <f>VLOOKUP((25-LEN(F150)),'Data S'!AE$5:AF$10000,2,FALSE)</f>
        <v xml:space="preserve">                </v>
      </c>
      <c r="H150" s="3" t="str">
        <f>Saisie!E150</f>
        <v>01012143</v>
      </c>
      <c r="I150" s="15" t="str">
        <f t="shared" si="23"/>
        <v xml:space="preserve">  </v>
      </c>
      <c r="J150" s="24">
        <f>Saisie!L150</f>
        <v>0</v>
      </c>
      <c r="K150" s="15" t="str">
        <f t="shared" si="24"/>
        <v xml:space="preserve">       </v>
      </c>
      <c r="L150" s="24" t="str">
        <f>IF(Saisie!K150=0,"000",Saisie!K150*100)</f>
        <v>000</v>
      </c>
      <c r="M150" s="15" t="str">
        <f t="shared" si="25"/>
        <v xml:space="preserve">  </v>
      </c>
      <c r="N150" s="24">
        <f>Saisie!Q150</f>
        <v>0</v>
      </c>
      <c r="O150" s="15" t="str">
        <f t="shared" si="26"/>
        <v xml:space="preserve">       </v>
      </c>
      <c r="P150" s="24" t="str">
        <f>IF(Saisie!P150=0,"000",Saisie!P150*100)</f>
        <v>000</v>
      </c>
      <c r="Q150" s="15" t="str">
        <f t="shared" si="27"/>
        <v xml:space="preserve">  </v>
      </c>
      <c r="R150" s="24">
        <f>Saisie!V150</f>
        <v>0</v>
      </c>
      <c r="S150" s="15" t="str">
        <f t="shared" si="28"/>
        <v xml:space="preserve">       </v>
      </c>
      <c r="T150" s="24" t="str">
        <f>IF(Saisie!U150=0,"000",Saisie!U150*100)</f>
        <v>000</v>
      </c>
      <c r="U150" s="15" t="str">
        <f t="shared" si="29"/>
        <v xml:space="preserve">  </v>
      </c>
      <c r="V150" s="24">
        <f>Saisie!AA150</f>
        <v>0</v>
      </c>
      <c r="W150" s="15" t="str">
        <f t="shared" si="30"/>
        <v xml:space="preserve">       </v>
      </c>
      <c r="X150" s="24" t="str">
        <f>IF(Saisie!Z150=0,"000",Saisie!Z150*100)</f>
        <v>000</v>
      </c>
      <c r="Y150" s="15" t="str">
        <f t="shared" si="31"/>
        <v xml:space="preserve">         </v>
      </c>
      <c r="Z150" s="24" t="str">
        <f>IF(Saisie!AB150=0,"000",Saisie!AB150*100)</f>
        <v>000</v>
      </c>
      <c r="AA150" s="24" t="str">
        <f>IF(Saisie!F150=0,"",Saisie!F150)</f>
        <v>26112017</v>
      </c>
      <c r="AB150" s="24" t="str">
        <f>IF(Saisie!G150=0,"",Saisie!G150)</f>
        <v>01012165</v>
      </c>
      <c r="AC150" s="8" t="str">
        <f t="shared" si="32"/>
        <v xml:space="preserve">                    </v>
      </c>
    </row>
    <row r="151" spans="1:29" x14ac:dyDescent="0.25">
      <c r="A151" s="3" t="s">
        <v>207</v>
      </c>
      <c r="B151" s="15" t="str">
        <f t="shared" si="22"/>
        <v xml:space="preserve">   </v>
      </c>
      <c r="C151" s="26" t="str">
        <f>Saisie!D151</f>
        <v>000000000145</v>
      </c>
      <c r="D151" s="24" t="str">
        <f>Saisie!B151</f>
        <v>NOM146</v>
      </c>
      <c r="E151" s="16" t="str">
        <f>VLOOKUP((25-LEN(D151)),'Data S'!AE$5:AF$10000,2,FALSE)</f>
        <v xml:space="preserve">                   </v>
      </c>
      <c r="F151" s="25" t="str">
        <f>Saisie!C151</f>
        <v>PRENOM146</v>
      </c>
      <c r="G151" s="15" t="str">
        <f>VLOOKUP((25-LEN(F151)),'Data S'!AE$5:AF$10000,2,FALSE)</f>
        <v xml:space="preserve">                </v>
      </c>
      <c r="H151" s="3" t="str">
        <f>Saisie!E151</f>
        <v>01012144</v>
      </c>
      <c r="I151" s="15" t="str">
        <f t="shared" si="23"/>
        <v xml:space="preserve">  </v>
      </c>
      <c r="J151" s="24">
        <f>Saisie!L151</f>
        <v>0</v>
      </c>
      <c r="K151" s="15" t="str">
        <f t="shared" si="24"/>
        <v xml:space="preserve">       </v>
      </c>
      <c r="L151" s="24" t="str">
        <f>IF(Saisie!K151=0,"000",Saisie!K151*100)</f>
        <v>000</v>
      </c>
      <c r="M151" s="15" t="str">
        <f t="shared" si="25"/>
        <v xml:space="preserve">  </v>
      </c>
      <c r="N151" s="24">
        <f>Saisie!Q151</f>
        <v>0</v>
      </c>
      <c r="O151" s="15" t="str">
        <f t="shared" si="26"/>
        <v xml:space="preserve">       </v>
      </c>
      <c r="P151" s="24" t="str">
        <f>IF(Saisie!P151=0,"000",Saisie!P151*100)</f>
        <v>000</v>
      </c>
      <c r="Q151" s="15" t="str">
        <f t="shared" si="27"/>
        <v xml:space="preserve">  </v>
      </c>
      <c r="R151" s="24">
        <f>Saisie!V151</f>
        <v>0</v>
      </c>
      <c r="S151" s="15" t="str">
        <f t="shared" si="28"/>
        <v xml:space="preserve">       </v>
      </c>
      <c r="T151" s="24" t="str">
        <f>IF(Saisie!U151=0,"000",Saisie!U151*100)</f>
        <v>000</v>
      </c>
      <c r="U151" s="15" t="str">
        <f t="shared" si="29"/>
        <v xml:space="preserve">  </v>
      </c>
      <c r="V151" s="24">
        <f>Saisie!AA151</f>
        <v>0</v>
      </c>
      <c r="W151" s="15" t="str">
        <f t="shared" si="30"/>
        <v xml:space="preserve">       </v>
      </c>
      <c r="X151" s="24" t="str">
        <f>IF(Saisie!Z151=0,"000",Saisie!Z151*100)</f>
        <v>000</v>
      </c>
      <c r="Y151" s="15" t="str">
        <f t="shared" si="31"/>
        <v xml:space="preserve">         </v>
      </c>
      <c r="Z151" s="24" t="str">
        <f>IF(Saisie!AB151=0,"000",Saisie!AB151*100)</f>
        <v>000</v>
      </c>
      <c r="AA151" s="24" t="str">
        <f>IF(Saisie!F151=0,"",Saisie!F151)</f>
        <v>26112017</v>
      </c>
      <c r="AB151" s="24" t="str">
        <f>IF(Saisie!G151=0,"",Saisie!G151)</f>
        <v>01012166</v>
      </c>
      <c r="AC151" s="8" t="str">
        <f t="shared" si="32"/>
        <v xml:space="preserve">                    </v>
      </c>
    </row>
    <row r="152" spans="1:29" x14ac:dyDescent="0.25">
      <c r="A152" s="3" t="s">
        <v>208</v>
      </c>
      <c r="B152" s="15" t="str">
        <f t="shared" si="22"/>
        <v xml:space="preserve">   </v>
      </c>
      <c r="C152" s="26" t="str">
        <f>Saisie!D152</f>
        <v>000000000146</v>
      </c>
      <c r="D152" s="24" t="str">
        <f>Saisie!B152</f>
        <v>NOM147</v>
      </c>
      <c r="E152" s="16" t="str">
        <f>VLOOKUP((25-LEN(D152)),'Data S'!AE$5:AF$10000,2,FALSE)</f>
        <v xml:space="preserve">                   </v>
      </c>
      <c r="F152" s="25" t="str">
        <f>Saisie!C152</f>
        <v>PRENOM147</v>
      </c>
      <c r="G152" s="15" t="str">
        <f>VLOOKUP((25-LEN(F152)),'Data S'!AE$5:AF$10000,2,FALSE)</f>
        <v xml:space="preserve">                </v>
      </c>
      <c r="H152" s="3" t="str">
        <f>Saisie!E152</f>
        <v>01012145</v>
      </c>
      <c r="I152" s="15" t="str">
        <f t="shared" si="23"/>
        <v xml:space="preserve">  </v>
      </c>
      <c r="J152" s="24">
        <f>Saisie!L152</f>
        <v>0</v>
      </c>
      <c r="K152" s="15" t="str">
        <f t="shared" si="24"/>
        <v xml:space="preserve">       </v>
      </c>
      <c r="L152" s="24" t="str">
        <f>IF(Saisie!K152=0,"000",Saisie!K152*100)</f>
        <v>000</v>
      </c>
      <c r="M152" s="15" t="str">
        <f t="shared" si="25"/>
        <v xml:space="preserve">  </v>
      </c>
      <c r="N152" s="24">
        <f>Saisie!Q152</f>
        <v>0</v>
      </c>
      <c r="O152" s="15" t="str">
        <f t="shared" si="26"/>
        <v xml:space="preserve">       </v>
      </c>
      <c r="P152" s="24" t="str">
        <f>IF(Saisie!P152=0,"000",Saisie!P152*100)</f>
        <v>000</v>
      </c>
      <c r="Q152" s="15" t="str">
        <f t="shared" si="27"/>
        <v xml:space="preserve">  </v>
      </c>
      <c r="R152" s="24">
        <f>Saisie!V152</f>
        <v>0</v>
      </c>
      <c r="S152" s="15" t="str">
        <f t="shared" si="28"/>
        <v xml:space="preserve">       </v>
      </c>
      <c r="T152" s="24" t="str">
        <f>IF(Saisie!U152=0,"000",Saisie!U152*100)</f>
        <v>000</v>
      </c>
      <c r="U152" s="15" t="str">
        <f t="shared" si="29"/>
        <v xml:space="preserve">  </v>
      </c>
      <c r="V152" s="24">
        <f>Saisie!AA152</f>
        <v>0</v>
      </c>
      <c r="W152" s="15" t="str">
        <f t="shared" si="30"/>
        <v xml:space="preserve">       </v>
      </c>
      <c r="X152" s="24" t="str">
        <f>IF(Saisie!Z152=0,"000",Saisie!Z152*100)</f>
        <v>000</v>
      </c>
      <c r="Y152" s="15" t="str">
        <f t="shared" si="31"/>
        <v xml:space="preserve">         </v>
      </c>
      <c r="Z152" s="24" t="str">
        <f>IF(Saisie!AB152=0,"000",Saisie!AB152*100)</f>
        <v>000</v>
      </c>
      <c r="AA152" s="24" t="str">
        <f>IF(Saisie!F152=0,"",Saisie!F152)</f>
        <v>26112017</v>
      </c>
      <c r="AB152" s="24" t="str">
        <f>IF(Saisie!G152=0,"",Saisie!G152)</f>
        <v>01012167</v>
      </c>
      <c r="AC152" s="8" t="str">
        <f t="shared" si="32"/>
        <v xml:space="preserve">                    </v>
      </c>
    </row>
    <row r="153" spans="1:29" x14ac:dyDescent="0.25">
      <c r="A153" s="3" t="s">
        <v>209</v>
      </c>
      <c r="B153" s="15" t="str">
        <f t="shared" si="22"/>
        <v xml:space="preserve">   </v>
      </c>
      <c r="C153" s="26" t="str">
        <f>Saisie!D153</f>
        <v>000000000147</v>
      </c>
      <c r="D153" s="24" t="str">
        <f>Saisie!B153</f>
        <v>NOM148</v>
      </c>
      <c r="E153" s="16" t="str">
        <f>VLOOKUP((25-LEN(D153)),'Data S'!AE$5:AF$10000,2,FALSE)</f>
        <v xml:space="preserve">                   </v>
      </c>
      <c r="F153" s="25" t="str">
        <f>Saisie!C153</f>
        <v>PRENOM148</v>
      </c>
      <c r="G153" s="15" t="str">
        <f>VLOOKUP((25-LEN(F153)),'Data S'!AE$5:AF$10000,2,FALSE)</f>
        <v xml:space="preserve">                </v>
      </c>
      <c r="H153" s="3" t="str">
        <f>Saisie!E153</f>
        <v>01012146</v>
      </c>
      <c r="I153" s="15" t="str">
        <f t="shared" si="23"/>
        <v xml:space="preserve">  </v>
      </c>
      <c r="J153" s="24">
        <f>Saisie!L153</f>
        <v>0</v>
      </c>
      <c r="K153" s="15" t="str">
        <f t="shared" si="24"/>
        <v xml:space="preserve">       </v>
      </c>
      <c r="L153" s="24" t="str">
        <f>IF(Saisie!K153=0,"000",Saisie!K153*100)</f>
        <v>000</v>
      </c>
      <c r="M153" s="15" t="str">
        <f t="shared" si="25"/>
        <v xml:space="preserve">  </v>
      </c>
      <c r="N153" s="24">
        <f>Saisie!Q153</f>
        <v>0</v>
      </c>
      <c r="O153" s="15" t="str">
        <f t="shared" si="26"/>
        <v xml:space="preserve">       </v>
      </c>
      <c r="P153" s="24" t="str">
        <f>IF(Saisie!P153=0,"000",Saisie!P153*100)</f>
        <v>000</v>
      </c>
      <c r="Q153" s="15" t="str">
        <f t="shared" si="27"/>
        <v xml:space="preserve">  </v>
      </c>
      <c r="R153" s="24">
        <f>Saisie!V153</f>
        <v>0</v>
      </c>
      <c r="S153" s="15" t="str">
        <f t="shared" si="28"/>
        <v xml:space="preserve">       </v>
      </c>
      <c r="T153" s="24" t="str">
        <f>IF(Saisie!U153=0,"000",Saisie!U153*100)</f>
        <v>000</v>
      </c>
      <c r="U153" s="15" t="str">
        <f t="shared" si="29"/>
        <v xml:space="preserve">  </v>
      </c>
      <c r="V153" s="24">
        <f>Saisie!AA153</f>
        <v>0</v>
      </c>
      <c r="W153" s="15" t="str">
        <f t="shared" si="30"/>
        <v xml:space="preserve">       </v>
      </c>
      <c r="X153" s="24" t="str">
        <f>IF(Saisie!Z153=0,"000",Saisie!Z153*100)</f>
        <v>000</v>
      </c>
      <c r="Y153" s="15" t="str">
        <f t="shared" si="31"/>
        <v xml:space="preserve">         </v>
      </c>
      <c r="Z153" s="24" t="str">
        <f>IF(Saisie!AB153=0,"000",Saisie!AB153*100)</f>
        <v>000</v>
      </c>
      <c r="AA153" s="24" t="str">
        <f>IF(Saisie!F153=0,"",Saisie!F153)</f>
        <v>26112017</v>
      </c>
      <c r="AB153" s="24" t="str">
        <f>IF(Saisie!G153=0,"",Saisie!G153)</f>
        <v>01012168</v>
      </c>
      <c r="AC153" s="8" t="str">
        <f t="shared" si="32"/>
        <v xml:space="preserve">                    </v>
      </c>
    </row>
    <row r="154" spans="1:29" x14ac:dyDescent="0.25">
      <c r="A154" s="3" t="s">
        <v>210</v>
      </c>
      <c r="B154" s="15" t="str">
        <f t="shared" si="22"/>
        <v xml:space="preserve">   </v>
      </c>
      <c r="C154" s="26" t="str">
        <f>Saisie!D154</f>
        <v>000000000148</v>
      </c>
      <c r="D154" s="24" t="str">
        <f>Saisie!B154</f>
        <v>NOM149</v>
      </c>
      <c r="E154" s="16" t="str">
        <f>VLOOKUP((25-LEN(D154)),'Data S'!AE$5:AF$10000,2,FALSE)</f>
        <v xml:space="preserve">                   </v>
      </c>
      <c r="F154" s="25" t="str">
        <f>Saisie!C154</f>
        <v>PRENOM149</v>
      </c>
      <c r="G154" s="15" t="str">
        <f>VLOOKUP((25-LEN(F154)),'Data S'!AE$5:AF$10000,2,FALSE)</f>
        <v xml:space="preserve">                </v>
      </c>
      <c r="H154" s="3" t="str">
        <f>Saisie!E154</f>
        <v>01012147</v>
      </c>
      <c r="I154" s="15" t="str">
        <f t="shared" si="23"/>
        <v xml:space="preserve">  </v>
      </c>
      <c r="J154" s="24">
        <f>Saisie!L154</f>
        <v>0</v>
      </c>
      <c r="K154" s="15" t="str">
        <f t="shared" si="24"/>
        <v xml:space="preserve">       </v>
      </c>
      <c r="L154" s="24" t="str">
        <f>IF(Saisie!K154=0,"000",Saisie!K154*100)</f>
        <v>000</v>
      </c>
      <c r="M154" s="15" t="str">
        <f t="shared" si="25"/>
        <v xml:space="preserve">  </v>
      </c>
      <c r="N154" s="24">
        <f>Saisie!Q154</f>
        <v>0</v>
      </c>
      <c r="O154" s="15" t="str">
        <f t="shared" si="26"/>
        <v xml:space="preserve">       </v>
      </c>
      <c r="P154" s="24" t="str">
        <f>IF(Saisie!P154=0,"000",Saisie!P154*100)</f>
        <v>000</v>
      </c>
      <c r="Q154" s="15" t="str">
        <f t="shared" si="27"/>
        <v xml:space="preserve">  </v>
      </c>
      <c r="R154" s="24">
        <f>Saisie!V154</f>
        <v>0</v>
      </c>
      <c r="S154" s="15" t="str">
        <f t="shared" si="28"/>
        <v xml:space="preserve">       </v>
      </c>
      <c r="T154" s="24" t="str">
        <f>IF(Saisie!U154=0,"000",Saisie!U154*100)</f>
        <v>000</v>
      </c>
      <c r="U154" s="15" t="str">
        <f t="shared" si="29"/>
        <v xml:space="preserve">  </v>
      </c>
      <c r="V154" s="24">
        <f>Saisie!AA154</f>
        <v>0</v>
      </c>
      <c r="W154" s="15" t="str">
        <f t="shared" si="30"/>
        <v xml:space="preserve">       </v>
      </c>
      <c r="X154" s="24" t="str">
        <f>IF(Saisie!Z154=0,"000",Saisie!Z154*100)</f>
        <v>000</v>
      </c>
      <c r="Y154" s="15" t="str">
        <f t="shared" si="31"/>
        <v xml:space="preserve">         </v>
      </c>
      <c r="Z154" s="24" t="str">
        <f>IF(Saisie!AB154=0,"000",Saisie!AB154*100)</f>
        <v>000</v>
      </c>
      <c r="AA154" s="24" t="str">
        <f>IF(Saisie!F154=0,"",Saisie!F154)</f>
        <v>26112017</v>
      </c>
      <c r="AB154" s="24" t="str">
        <f>IF(Saisie!G154=0,"",Saisie!G154)</f>
        <v>01012169</v>
      </c>
      <c r="AC154" s="8" t="str">
        <f t="shared" si="32"/>
        <v xml:space="preserve">                    </v>
      </c>
    </row>
    <row r="155" spans="1:29" x14ac:dyDescent="0.25">
      <c r="A155" s="3" t="s">
        <v>211</v>
      </c>
      <c r="B155" s="15" t="str">
        <f t="shared" si="22"/>
        <v xml:space="preserve">   </v>
      </c>
      <c r="C155" s="26" t="str">
        <f>Saisie!D155</f>
        <v>000000000149</v>
      </c>
      <c r="D155" s="24" t="str">
        <f>Saisie!B155</f>
        <v>NOM150</v>
      </c>
      <c r="E155" s="16" t="str">
        <f>VLOOKUP((25-LEN(D155)),'Data S'!AE$5:AF$10000,2,FALSE)</f>
        <v xml:space="preserve">                   </v>
      </c>
      <c r="F155" s="25" t="str">
        <f>Saisie!C155</f>
        <v>PRENOM150</v>
      </c>
      <c r="G155" s="15" t="str">
        <f>VLOOKUP((25-LEN(F155)),'Data S'!AE$5:AF$10000,2,FALSE)</f>
        <v xml:space="preserve">                </v>
      </c>
      <c r="H155" s="3" t="str">
        <f>Saisie!E155</f>
        <v>01012148</v>
      </c>
      <c r="I155" s="15" t="str">
        <f t="shared" si="23"/>
        <v xml:space="preserve">  </v>
      </c>
      <c r="J155" s="24">
        <f>Saisie!L155</f>
        <v>0</v>
      </c>
      <c r="K155" s="15" t="str">
        <f t="shared" si="24"/>
        <v xml:space="preserve">       </v>
      </c>
      <c r="L155" s="24" t="str">
        <f>IF(Saisie!K155=0,"000",Saisie!K155*100)</f>
        <v>000</v>
      </c>
      <c r="M155" s="15" t="str">
        <f t="shared" si="25"/>
        <v xml:space="preserve">  </v>
      </c>
      <c r="N155" s="24">
        <f>Saisie!Q155</f>
        <v>0</v>
      </c>
      <c r="O155" s="15" t="str">
        <f t="shared" si="26"/>
        <v xml:space="preserve">       </v>
      </c>
      <c r="P155" s="24" t="str">
        <f>IF(Saisie!P155=0,"000",Saisie!P155*100)</f>
        <v>000</v>
      </c>
      <c r="Q155" s="15" t="str">
        <f t="shared" si="27"/>
        <v xml:space="preserve">  </v>
      </c>
      <c r="R155" s="24">
        <f>Saisie!V155</f>
        <v>0</v>
      </c>
      <c r="S155" s="15" t="str">
        <f t="shared" si="28"/>
        <v xml:space="preserve">       </v>
      </c>
      <c r="T155" s="24" t="str">
        <f>IF(Saisie!U155=0,"000",Saisie!U155*100)</f>
        <v>000</v>
      </c>
      <c r="U155" s="15" t="str">
        <f t="shared" si="29"/>
        <v xml:space="preserve">  </v>
      </c>
      <c r="V155" s="24">
        <f>Saisie!AA155</f>
        <v>0</v>
      </c>
      <c r="W155" s="15" t="str">
        <f t="shared" si="30"/>
        <v xml:space="preserve">       </v>
      </c>
      <c r="X155" s="24" t="str">
        <f>IF(Saisie!Z155=0,"000",Saisie!Z155*100)</f>
        <v>000</v>
      </c>
      <c r="Y155" s="15" t="str">
        <f t="shared" si="31"/>
        <v xml:space="preserve">         </v>
      </c>
      <c r="Z155" s="24" t="str">
        <f>IF(Saisie!AB155=0,"000",Saisie!AB155*100)</f>
        <v>000</v>
      </c>
      <c r="AA155" s="24" t="str">
        <f>IF(Saisie!F155=0,"",Saisie!F155)</f>
        <v>26112017</v>
      </c>
      <c r="AB155" s="24" t="str">
        <f>IF(Saisie!G155=0,"",Saisie!G155)</f>
        <v>01012170</v>
      </c>
      <c r="AC155" s="8" t="str">
        <f t="shared" si="32"/>
        <v xml:space="preserve">                    </v>
      </c>
    </row>
    <row r="156" spans="1:29" x14ac:dyDescent="0.25">
      <c r="A156" s="3" t="s">
        <v>212</v>
      </c>
      <c r="B156" s="15" t="str">
        <f t="shared" si="22"/>
        <v xml:space="preserve">   </v>
      </c>
      <c r="C156" s="26" t="str">
        <f>Saisie!D156</f>
        <v>000000000150</v>
      </c>
      <c r="D156" s="24" t="str">
        <f>Saisie!B156</f>
        <v>NOM151</v>
      </c>
      <c r="E156" s="16" t="str">
        <f>VLOOKUP((25-LEN(D156)),'Data S'!AE$5:AF$10000,2,FALSE)</f>
        <v xml:space="preserve">                   </v>
      </c>
      <c r="F156" s="25" t="str">
        <f>Saisie!C156</f>
        <v>PRENOM151</v>
      </c>
      <c r="G156" s="15" t="str">
        <f>VLOOKUP((25-LEN(F156)),'Data S'!AE$5:AF$10000,2,FALSE)</f>
        <v xml:space="preserve">                </v>
      </c>
      <c r="H156" s="3" t="str">
        <f>Saisie!E156</f>
        <v>01012149</v>
      </c>
      <c r="I156" s="15" t="str">
        <f t="shared" si="23"/>
        <v xml:space="preserve">  </v>
      </c>
      <c r="J156" s="24">
        <f>Saisie!L156</f>
        <v>0</v>
      </c>
      <c r="K156" s="15" t="str">
        <f t="shared" si="24"/>
        <v xml:space="preserve">       </v>
      </c>
      <c r="L156" s="24" t="str">
        <f>IF(Saisie!K156=0,"000",Saisie!K156*100)</f>
        <v>000</v>
      </c>
      <c r="M156" s="15" t="str">
        <f t="shared" si="25"/>
        <v xml:space="preserve">  </v>
      </c>
      <c r="N156" s="24">
        <f>Saisie!Q156</f>
        <v>0</v>
      </c>
      <c r="O156" s="15" t="str">
        <f t="shared" si="26"/>
        <v xml:space="preserve">       </v>
      </c>
      <c r="P156" s="24" t="str">
        <f>IF(Saisie!P156=0,"000",Saisie!P156*100)</f>
        <v>000</v>
      </c>
      <c r="Q156" s="15" t="str">
        <f t="shared" si="27"/>
        <v xml:space="preserve">  </v>
      </c>
      <c r="R156" s="24">
        <f>Saisie!V156</f>
        <v>0</v>
      </c>
      <c r="S156" s="15" t="str">
        <f t="shared" si="28"/>
        <v xml:space="preserve">       </v>
      </c>
      <c r="T156" s="24" t="str">
        <f>IF(Saisie!U156=0,"000",Saisie!U156*100)</f>
        <v>000</v>
      </c>
      <c r="U156" s="15" t="str">
        <f t="shared" si="29"/>
        <v xml:space="preserve">  </v>
      </c>
      <c r="V156" s="24">
        <f>Saisie!AA156</f>
        <v>0</v>
      </c>
      <c r="W156" s="15" t="str">
        <f t="shared" si="30"/>
        <v xml:space="preserve">       </v>
      </c>
      <c r="X156" s="24" t="str">
        <f>IF(Saisie!Z156=0,"000",Saisie!Z156*100)</f>
        <v>000</v>
      </c>
      <c r="Y156" s="15" t="str">
        <f t="shared" si="31"/>
        <v xml:space="preserve">         </v>
      </c>
      <c r="Z156" s="24" t="str">
        <f>IF(Saisie!AB156=0,"000",Saisie!AB156*100)</f>
        <v>000</v>
      </c>
      <c r="AA156" s="24" t="str">
        <f>IF(Saisie!F156=0,"",Saisie!F156)</f>
        <v>26112017</v>
      </c>
      <c r="AB156" s="24" t="str">
        <f>IF(Saisie!G156=0,"",Saisie!G156)</f>
        <v>01012171</v>
      </c>
      <c r="AC156" s="8" t="str">
        <f t="shared" si="32"/>
        <v xml:space="preserve">                    </v>
      </c>
    </row>
    <row r="157" spans="1:29" x14ac:dyDescent="0.25">
      <c r="A157" s="3" t="s">
        <v>213</v>
      </c>
      <c r="B157" s="15" t="str">
        <f t="shared" si="22"/>
        <v xml:space="preserve">   </v>
      </c>
      <c r="C157" s="26" t="str">
        <f>Saisie!D157</f>
        <v>000000000151</v>
      </c>
      <c r="D157" s="24" t="str">
        <f>Saisie!B157</f>
        <v>NOM152</v>
      </c>
      <c r="E157" s="16" t="str">
        <f>VLOOKUP((25-LEN(D157)),'Data S'!AE$5:AF$10000,2,FALSE)</f>
        <v xml:space="preserve">                   </v>
      </c>
      <c r="F157" s="25" t="str">
        <f>Saisie!C157</f>
        <v>PRENOM152</v>
      </c>
      <c r="G157" s="15" t="str">
        <f>VLOOKUP((25-LEN(F157)),'Data S'!AE$5:AF$10000,2,FALSE)</f>
        <v xml:space="preserve">                </v>
      </c>
      <c r="H157" s="3" t="str">
        <f>Saisie!E157</f>
        <v>01012150</v>
      </c>
      <c r="I157" s="15" t="str">
        <f t="shared" si="23"/>
        <v xml:space="preserve">  </v>
      </c>
      <c r="J157" s="24">
        <f>Saisie!L157</f>
        <v>0</v>
      </c>
      <c r="K157" s="15" t="str">
        <f t="shared" si="24"/>
        <v xml:space="preserve">       </v>
      </c>
      <c r="L157" s="24" t="str">
        <f>IF(Saisie!K157=0,"000",Saisie!K157*100)</f>
        <v>000</v>
      </c>
      <c r="M157" s="15" t="str">
        <f t="shared" si="25"/>
        <v xml:space="preserve">  </v>
      </c>
      <c r="N157" s="24">
        <f>Saisie!Q157</f>
        <v>0</v>
      </c>
      <c r="O157" s="15" t="str">
        <f t="shared" si="26"/>
        <v xml:space="preserve">       </v>
      </c>
      <c r="P157" s="24" t="str">
        <f>IF(Saisie!P157=0,"000",Saisie!P157*100)</f>
        <v>000</v>
      </c>
      <c r="Q157" s="15" t="str">
        <f t="shared" si="27"/>
        <v xml:space="preserve">  </v>
      </c>
      <c r="R157" s="24">
        <f>Saisie!V157</f>
        <v>0</v>
      </c>
      <c r="S157" s="15" t="str">
        <f t="shared" si="28"/>
        <v xml:space="preserve">       </v>
      </c>
      <c r="T157" s="24" t="str">
        <f>IF(Saisie!U157=0,"000",Saisie!U157*100)</f>
        <v>000</v>
      </c>
      <c r="U157" s="15" t="str">
        <f t="shared" si="29"/>
        <v xml:space="preserve">  </v>
      </c>
      <c r="V157" s="24">
        <f>Saisie!AA157</f>
        <v>0</v>
      </c>
      <c r="W157" s="15" t="str">
        <f t="shared" si="30"/>
        <v xml:space="preserve">       </v>
      </c>
      <c r="X157" s="24" t="str">
        <f>IF(Saisie!Z157=0,"000",Saisie!Z157*100)</f>
        <v>000</v>
      </c>
      <c r="Y157" s="15" t="str">
        <f t="shared" si="31"/>
        <v xml:space="preserve">         </v>
      </c>
      <c r="Z157" s="24" t="str">
        <f>IF(Saisie!AB157=0,"000",Saisie!AB157*100)</f>
        <v>000</v>
      </c>
      <c r="AA157" s="24" t="str">
        <f>IF(Saisie!F157=0,"",Saisie!F157)</f>
        <v>26112017</v>
      </c>
      <c r="AB157" s="24" t="str">
        <f>IF(Saisie!G157=0,"",Saisie!G157)</f>
        <v>01012172</v>
      </c>
      <c r="AC157" s="8" t="str">
        <f t="shared" si="32"/>
        <v xml:space="preserve">                    </v>
      </c>
    </row>
    <row r="158" spans="1:29" x14ac:dyDescent="0.25">
      <c r="A158" s="3" t="s">
        <v>214</v>
      </c>
      <c r="B158" s="15" t="str">
        <f t="shared" si="22"/>
        <v xml:space="preserve">   </v>
      </c>
      <c r="C158" s="26" t="str">
        <f>Saisie!D158</f>
        <v>000000000152</v>
      </c>
      <c r="D158" s="24" t="str">
        <f>Saisie!B158</f>
        <v>NOM153</v>
      </c>
      <c r="E158" s="16" t="str">
        <f>VLOOKUP((25-LEN(D158)),'Data S'!AE$5:AF$10000,2,FALSE)</f>
        <v xml:space="preserve">                   </v>
      </c>
      <c r="F158" s="25" t="str">
        <f>Saisie!C158</f>
        <v>PRENOM153</v>
      </c>
      <c r="G158" s="15" t="str">
        <f>VLOOKUP((25-LEN(F158)),'Data S'!AE$5:AF$10000,2,FALSE)</f>
        <v xml:space="preserve">                </v>
      </c>
      <c r="H158" s="3" t="str">
        <f>Saisie!E158</f>
        <v>01012151</v>
      </c>
      <c r="I158" s="15" t="str">
        <f t="shared" si="23"/>
        <v xml:space="preserve">  </v>
      </c>
      <c r="J158" s="24">
        <f>Saisie!L158</f>
        <v>0</v>
      </c>
      <c r="K158" s="15" t="str">
        <f t="shared" si="24"/>
        <v xml:space="preserve">       </v>
      </c>
      <c r="L158" s="24" t="str">
        <f>IF(Saisie!K158=0,"000",Saisie!K158*100)</f>
        <v>000</v>
      </c>
      <c r="M158" s="15" t="str">
        <f t="shared" si="25"/>
        <v xml:space="preserve">  </v>
      </c>
      <c r="N158" s="24">
        <f>Saisie!Q158</f>
        <v>0</v>
      </c>
      <c r="O158" s="15" t="str">
        <f t="shared" si="26"/>
        <v xml:space="preserve">       </v>
      </c>
      <c r="P158" s="24" t="str">
        <f>IF(Saisie!P158=0,"000",Saisie!P158*100)</f>
        <v>000</v>
      </c>
      <c r="Q158" s="15" t="str">
        <f t="shared" si="27"/>
        <v xml:space="preserve">  </v>
      </c>
      <c r="R158" s="24">
        <f>Saisie!V158</f>
        <v>0</v>
      </c>
      <c r="S158" s="15" t="str">
        <f t="shared" si="28"/>
        <v xml:space="preserve">       </v>
      </c>
      <c r="T158" s="24" t="str">
        <f>IF(Saisie!U158=0,"000",Saisie!U158*100)</f>
        <v>000</v>
      </c>
      <c r="U158" s="15" t="str">
        <f t="shared" si="29"/>
        <v xml:space="preserve">  </v>
      </c>
      <c r="V158" s="24">
        <f>Saisie!AA158</f>
        <v>0</v>
      </c>
      <c r="W158" s="15" t="str">
        <f t="shared" si="30"/>
        <v xml:space="preserve">       </v>
      </c>
      <c r="X158" s="24" t="str">
        <f>IF(Saisie!Z158=0,"000",Saisie!Z158*100)</f>
        <v>000</v>
      </c>
      <c r="Y158" s="15" t="str">
        <f t="shared" si="31"/>
        <v xml:space="preserve">         </v>
      </c>
      <c r="Z158" s="24" t="str">
        <f>IF(Saisie!AB158=0,"000",Saisie!AB158*100)</f>
        <v>000</v>
      </c>
      <c r="AA158" s="24" t="str">
        <f>IF(Saisie!F158=0,"",Saisie!F158)</f>
        <v>26112017</v>
      </c>
      <c r="AB158" s="24" t="str">
        <f>IF(Saisie!G158=0,"",Saisie!G158)</f>
        <v>01012173</v>
      </c>
      <c r="AC158" s="8" t="str">
        <f t="shared" si="32"/>
        <v xml:space="preserve">                    </v>
      </c>
    </row>
    <row r="159" spans="1:29" x14ac:dyDescent="0.25">
      <c r="A159" s="3" t="s">
        <v>215</v>
      </c>
      <c r="B159" s="15" t="str">
        <f t="shared" si="22"/>
        <v xml:space="preserve">   </v>
      </c>
      <c r="C159" s="26" t="str">
        <f>Saisie!D159</f>
        <v>000000000153</v>
      </c>
      <c r="D159" s="24" t="str">
        <f>Saisie!B159</f>
        <v>NOM154</v>
      </c>
      <c r="E159" s="16" t="str">
        <f>VLOOKUP((25-LEN(D159)),'Data S'!AE$5:AF$10000,2,FALSE)</f>
        <v xml:space="preserve">                   </v>
      </c>
      <c r="F159" s="25" t="str">
        <f>Saisie!C159</f>
        <v>PRENOM154</v>
      </c>
      <c r="G159" s="15" t="str">
        <f>VLOOKUP((25-LEN(F159)),'Data S'!AE$5:AF$10000,2,FALSE)</f>
        <v xml:space="preserve">                </v>
      </c>
      <c r="H159" s="3" t="str">
        <f>Saisie!E159</f>
        <v>01012152</v>
      </c>
      <c r="I159" s="15" t="str">
        <f t="shared" si="23"/>
        <v xml:space="preserve">  </v>
      </c>
      <c r="J159" s="24">
        <f>Saisie!L159</f>
        <v>0</v>
      </c>
      <c r="K159" s="15" t="str">
        <f t="shared" si="24"/>
        <v xml:space="preserve">       </v>
      </c>
      <c r="L159" s="24" t="str">
        <f>IF(Saisie!K159=0,"000",Saisie!K159*100)</f>
        <v>000</v>
      </c>
      <c r="M159" s="15" t="str">
        <f t="shared" si="25"/>
        <v xml:space="preserve">  </v>
      </c>
      <c r="N159" s="24">
        <f>Saisie!Q159</f>
        <v>0</v>
      </c>
      <c r="O159" s="15" t="str">
        <f t="shared" si="26"/>
        <v xml:space="preserve">       </v>
      </c>
      <c r="P159" s="24" t="str">
        <f>IF(Saisie!P159=0,"000",Saisie!P159*100)</f>
        <v>000</v>
      </c>
      <c r="Q159" s="15" t="str">
        <f t="shared" si="27"/>
        <v xml:space="preserve">  </v>
      </c>
      <c r="R159" s="24">
        <f>Saisie!V159</f>
        <v>0</v>
      </c>
      <c r="S159" s="15" t="str">
        <f t="shared" si="28"/>
        <v xml:space="preserve">       </v>
      </c>
      <c r="T159" s="24" t="str">
        <f>IF(Saisie!U159=0,"000",Saisie!U159*100)</f>
        <v>000</v>
      </c>
      <c r="U159" s="15" t="str">
        <f t="shared" si="29"/>
        <v xml:space="preserve">  </v>
      </c>
      <c r="V159" s="24">
        <f>Saisie!AA159</f>
        <v>0</v>
      </c>
      <c r="W159" s="15" t="str">
        <f t="shared" si="30"/>
        <v xml:space="preserve">       </v>
      </c>
      <c r="X159" s="24" t="str">
        <f>IF(Saisie!Z159=0,"000",Saisie!Z159*100)</f>
        <v>000</v>
      </c>
      <c r="Y159" s="15" t="str">
        <f t="shared" si="31"/>
        <v xml:space="preserve">         </v>
      </c>
      <c r="Z159" s="24" t="str">
        <f>IF(Saisie!AB159=0,"000",Saisie!AB159*100)</f>
        <v>000</v>
      </c>
      <c r="AA159" s="24" t="str">
        <f>IF(Saisie!F159=0,"",Saisie!F159)</f>
        <v>26112017</v>
      </c>
      <c r="AB159" s="24" t="str">
        <f>IF(Saisie!G159=0,"",Saisie!G159)</f>
        <v>01012174</v>
      </c>
      <c r="AC159" s="8" t="str">
        <f t="shared" si="32"/>
        <v xml:space="preserve">                    </v>
      </c>
    </row>
    <row r="160" spans="1:29" x14ac:dyDescent="0.25">
      <c r="A160" s="3" t="s">
        <v>216</v>
      </c>
      <c r="B160" s="15" t="str">
        <f t="shared" si="22"/>
        <v xml:space="preserve">   </v>
      </c>
      <c r="C160" s="26" t="str">
        <f>Saisie!D160</f>
        <v>000000000154</v>
      </c>
      <c r="D160" s="24" t="str">
        <f>Saisie!B160</f>
        <v>NOM155</v>
      </c>
      <c r="E160" s="16" t="str">
        <f>VLOOKUP((25-LEN(D160)),'Data S'!AE$5:AF$10000,2,FALSE)</f>
        <v xml:space="preserve">                   </v>
      </c>
      <c r="F160" s="25" t="str">
        <f>Saisie!C160</f>
        <v>PRENOM155</v>
      </c>
      <c r="G160" s="15" t="str">
        <f>VLOOKUP((25-LEN(F160)),'Data S'!AE$5:AF$10000,2,FALSE)</f>
        <v xml:space="preserve">                </v>
      </c>
      <c r="H160" s="3" t="str">
        <f>Saisie!E160</f>
        <v>01012153</v>
      </c>
      <c r="I160" s="15" t="str">
        <f t="shared" si="23"/>
        <v xml:space="preserve">  </v>
      </c>
      <c r="J160" s="24">
        <f>Saisie!L160</f>
        <v>0</v>
      </c>
      <c r="K160" s="15" t="str">
        <f t="shared" si="24"/>
        <v xml:space="preserve">       </v>
      </c>
      <c r="L160" s="24" t="str">
        <f>IF(Saisie!K160=0,"000",Saisie!K160*100)</f>
        <v>000</v>
      </c>
      <c r="M160" s="15" t="str">
        <f t="shared" si="25"/>
        <v xml:space="preserve">  </v>
      </c>
      <c r="N160" s="24">
        <f>Saisie!Q160</f>
        <v>0</v>
      </c>
      <c r="O160" s="15" t="str">
        <f t="shared" si="26"/>
        <v xml:space="preserve">       </v>
      </c>
      <c r="P160" s="24" t="str">
        <f>IF(Saisie!P160=0,"000",Saisie!P160*100)</f>
        <v>000</v>
      </c>
      <c r="Q160" s="15" t="str">
        <f t="shared" si="27"/>
        <v xml:space="preserve">  </v>
      </c>
      <c r="R160" s="24">
        <f>Saisie!V160</f>
        <v>0</v>
      </c>
      <c r="S160" s="15" t="str">
        <f t="shared" si="28"/>
        <v xml:space="preserve">       </v>
      </c>
      <c r="T160" s="24" t="str">
        <f>IF(Saisie!U160=0,"000",Saisie!U160*100)</f>
        <v>000</v>
      </c>
      <c r="U160" s="15" t="str">
        <f t="shared" si="29"/>
        <v xml:space="preserve">  </v>
      </c>
      <c r="V160" s="24">
        <f>Saisie!AA160</f>
        <v>0</v>
      </c>
      <c r="W160" s="15" t="str">
        <f t="shared" si="30"/>
        <v xml:space="preserve">       </v>
      </c>
      <c r="X160" s="24" t="str">
        <f>IF(Saisie!Z160=0,"000",Saisie!Z160*100)</f>
        <v>000</v>
      </c>
      <c r="Y160" s="15" t="str">
        <f t="shared" si="31"/>
        <v xml:space="preserve">         </v>
      </c>
      <c r="Z160" s="24" t="str">
        <f>IF(Saisie!AB160=0,"000",Saisie!AB160*100)</f>
        <v>000</v>
      </c>
      <c r="AA160" s="24" t="str">
        <f>IF(Saisie!F160=0,"",Saisie!F160)</f>
        <v>26112017</v>
      </c>
      <c r="AB160" s="24" t="str">
        <f>IF(Saisie!G160=0,"",Saisie!G160)</f>
        <v>01012175</v>
      </c>
      <c r="AC160" s="8" t="str">
        <f t="shared" si="32"/>
        <v xml:space="preserve">                    </v>
      </c>
    </row>
    <row r="161" spans="1:29" x14ac:dyDescent="0.25">
      <c r="A161" s="3" t="s">
        <v>217</v>
      </c>
      <c r="B161" s="15" t="str">
        <f t="shared" si="22"/>
        <v xml:space="preserve">   </v>
      </c>
      <c r="C161" s="26" t="str">
        <f>Saisie!D161</f>
        <v>000000000155</v>
      </c>
      <c r="D161" s="24" t="str">
        <f>Saisie!B161</f>
        <v>NOM156</v>
      </c>
      <c r="E161" s="16" t="str">
        <f>VLOOKUP((25-LEN(D161)),'Data S'!AE$5:AF$10000,2,FALSE)</f>
        <v xml:space="preserve">                   </v>
      </c>
      <c r="F161" s="25" t="str">
        <f>Saisie!C161</f>
        <v>PRENOM156</v>
      </c>
      <c r="G161" s="15" t="str">
        <f>VLOOKUP((25-LEN(F161)),'Data S'!AE$5:AF$10000,2,FALSE)</f>
        <v xml:space="preserve">                </v>
      </c>
      <c r="H161" s="3" t="str">
        <f>Saisie!E161</f>
        <v>01012154</v>
      </c>
      <c r="I161" s="15" t="str">
        <f t="shared" si="23"/>
        <v xml:space="preserve">  </v>
      </c>
      <c r="J161" s="24">
        <f>Saisie!L161</f>
        <v>0</v>
      </c>
      <c r="K161" s="15" t="str">
        <f t="shared" si="24"/>
        <v xml:space="preserve">       </v>
      </c>
      <c r="L161" s="24" t="str">
        <f>IF(Saisie!K161=0,"000",Saisie!K161*100)</f>
        <v>000</v>
      </c>
      <c r="M161" s="15" t="str">
        <f t="shared" si="25"/>
        <v xml:space="preserve">  </v>
      </c>
      <c r="N161" s="24">
        <f>Saisie!Q161</f>
        <v>0</v>
      </c>
      <c r="O161" s="15" t="str">
        <f t="shared" si="26"/>
        <v xml:space="preserve">       </v>
      </c>
      <c r="P161" s="24" t="str">
        <f>IF(Saisie!P161=0,"000",Saisie!P161*100)</f>
        <v>000</v>
      </c>
      <c r="Q161" s="15" t="str">
        <f t="shared" si="27"/>
        <v xml:space="preserve">  </v>
      </c>
      <c r="R161" s="24">
        <f>Saisie!V161</f>
        <v>0</v>
      </c>
      <c r="S161" s="15" t="str">
        <f t="shared" si="28"/>
        <v xml:space="preserve">       </v>
      </c>
      <c r="T161" s="24" t="str">
        <f>IF(Saisie!U161=0,"000",Saisie!U161*100)</f>
        <v>000</v>
      </c>
      <c r="U161" s="15" t="str">
        <f t="shared" si="29"/>
        <v xml:space="preserve">  </v>
      </c>
      <c r="V161" s="24">
        <f>Saisie!AA161</f>
        <v>0</v>
      </c>
      <c r="W161" s="15" t="str">
        <f t="shared" si="30"/>
        <v xml:space="preserve">       </v>
      </c>
      <c r="X161" s="24" t="str">
        <f>IF(Saisie!Z161=0,"000",Saisie!Z161*100)</f>
        <v>000</v>
      </c>
      <c r="Y161" s="15" t="str">
        <f t="shared" si="31"/>
        <v xml:space="preserve">         </v>
      </c>
      <c r="Z161" s="24" t="str">
        <f>IF(Saisie!AB161=0,"000",Saisie!AB161*100)</f>
        <v>000</v>
      </c>
      <c r="AA161" s="24" t="str">
        <f>IF(Saisie!F161=0,"",Saisie!F161)</f>
        <v>26112017</v>
      </c>
      <c r="AB161" s="24" t="str">
        <f>IF(Saisie!G161=0,"",Saisie!G161)</f>
        <v>01012176</v>
      </c>
      <c r="AC161" s="8" t="str">
        <f t="shared" si="32"/>
        <v xml:space="preserve">                    </v>
      </c>
    </row>
    <row r="162" spans="1:29" x14ac:dyDescent="0.25">
      <c r="A162" s="3" t="s">
        <v>218</v>
      </c>
      <c r="B162" s="15" t="str">
        <f t="shared" si="22"/>
        <v xml:space="preserve">   </v>
      </c>
      <c r="C162" s="26" t="str">
        <f>Saisie!D162</f>
        <v>000000000156</v>
      </c>
      <c r="D162" s="24" t="str">
        <f>Saisie!B162</f>
        <v>NOM157</v>
      </c>
      <c r="E162" s="16" t="str">
        <f>VLOOKUP((25-LEN(D162)),'Data S'!AE$5:AF$10000,2,FALSE)</f>
        <v xml:space="preserve">                   </v>
      </c>
      <c r="F162" s="25" t="str">
        <f>Saisie!C162</f>
        <v>PRENOM157</v>
      </c>
      <c r="G162" s="15" t="str">
        <f>VLOOKUP((25-LEN(F162)),'Data S'!AE$5:AF$10000,2,FALSE)</f>
        <v xml:space="preserve">                </v>
      </c>
      <c r="H162" s="3" t="str">
        <f>Saisie!E162</f>
        <v>01012155</v>
      </c>
      <c r="I162" s="15" t="str">
        <f t="shared" si="23"/>
        <v xml:space="preserve">  </v>
      </c>
      <c r="J162" s="24">
        <f>Saisie!L162</f>
        <v>0</v>
      </c>
      <c r="K162" s="15" t="str">
        <f t="shared" si="24"/>
        <v xml:space="preserve">       </v>
      </c>
      <c r="L162" s="24" t="str">
        <f>IF(Saisie!K162=0,"000",Saisie!K162*100)</f>
        <v>000</v>
      </c>
      <c r="M162" s="15" t="str">
        <f t="shared" si="25"/>
        <v xml:space="preserve">  </v>
      </c>
      <c r="N162" s="24">
        <f>Saisie!Q162</f>
        <v>0</v>
      </c>
      <c r="O162" s="15" t="str">
        <f t="shared" si="26"/>
        <v xml:space="preserve">       </v>
      </c>
      <c r="P162" s="24" t="str">
        <f>IF(Saisie!P162=0,"000",Saisie!P162*100)</f>
        <v>000</v>
      </c>
      <c r="Q162" s="15" t="str">
        <f t="shared" si="27"/>
        <v xml:space="preserve">  </v>
      </c>
      <c r="R162" s="24">
        <f>Saisie!V162</f>
        <v>0</v>
      </c>
      <c r="S162" s="15" t="str">
        <f t="shared" si="28"/>
        <v xml:space="preserve">       </v>
      </c>
      <c r="T162" s="24" t="str">
        <f>IF(Saisie!U162=0,"000",Saisie!U162*100)</f>
        <v>000</v>
      </c>
      <c r="U162" s="15" t="str">
        <f t="shared" si="29"/>
        <v xml:space="preserve">  </v>
      </c>
      <c r="V162" s="24">
        <f>Saisie!AA162</f>
        <v>0</v>
      </c>
      <c r="W162" s="15" t="str">
        <f t="shared" si="30"/>
        <v xml:space="preserve">       </v>
      </c>
      <c r="X162" s="24" t="str">
        <f>IF(Saisie!Z162=0,"000",Saisie!Z162*100)</f>
        <v>000</v>
      </c>
      <c r="Y162" s="15" t="str">
        <f t="shared" si="31"/>
        <v xml:space="preserve">         </v>
      </c>
      <c r="Z162" s="24" t="str">
        <f>IF(Saisie!AB162=0,"000",Saisie!AB162*100)</f>
        <v>000</v>
      </c>
      <c r="AA162" s="24" t="str">
        <f>IF(Saisie!F162=0,"",Saisie!F162)</f>
        <v>26112017</v>
      </c>
      <c r="AB162" s="24" t="str">
        <f>IF(Saisie!G162=0,"",Saisie!G162)</f>
        <v>01012177</v>
      </c>
      <c r="AC162" s="8" t="str">
        <f t="shared" si="32"/>
        <v xml:space="preserve">                    </v>
      </c>
    </row>
    <row r="163" spans="1:29" x14ac:dyDescent="0.25">
      <c r="A163" s="3" t="s">
        <v>219</v>
      </c>
      <c r="B163" s="15" t="str">
        <f t="shared" si="22"/>
        <v xml:space="preserve">   </v>
      </c>
      <c r="C163" s="26" t="str">
        <f>Saisie!D163</f>
        <v>000000000157</v>
      </c>
      <c r="D163" s="24" t="str">
        <f>Saisie!B163</f>
        <v>NOM158</v>
      </c>
      <c r="E163" s="16" t="str">
        <f>VLOOKUP((25-LEN(D163)),'Data S'!AE$5:AF$10000,2,FALSE)</f>
        <v xml:space="preserve">                   </v>
      </c>
      <c r="F163" s="25" t="str">
        <f>Saisie!C163</f>
        <v>PRENOM158</v>
      </c>
      <c r="G163" s="15" t="str">
        <f>VLOOKUP((25-LEN(F163)),'Data S'!AE$5:AF$10000,2,FALSE)</f>
        <v xml:space="preserve">                </v>
      </c>
      <c r="H163" s="3" t="str">
        <f>Saisie!E163</f>
        <v>01012156</v>
      </c>
      <c r="I163" s="15" t="str">
        <f t="shared" si="23"/>
        <v xml:space="preserve">  </v>
      </c>
      <c r="J163" s="24">
        <f>Saisie!L163</f>
        <v>0</v>
      </c>
      <c r="K163" s="15" t="str">
        <f t="shared" si="24"/>
        <v xml:space="preserve">       </v>
      </c>
      <c r="L163" s="24" t="str">
        <f>IF(Saisie!K163=0,"000",Saisie!K163*100)</f>
        <v>000</v>
      </c>
      <c r="M163" s="15" t="str">
        <f t="shared" si="25"/>
        <v xml:space="preserve">  </v>
      </c>
      <c r="N163" s="24">
        <f>Saisie!Q163</f>
        <v>0</v>
      </c>
      <c r="O163" s="15" t="str">
        <f t="shared" si="26"/>
        <v xml:space="preserve">       </v>
      </c>
      <c r="P163" s="24" t="str">
        <f>IF(Saisie!P163=0,"000",Saisie!P163*100)</f>
        <v>000</v>
      </c>
      <c r="Q163" s="15" t="str">
        <f t="shared" si="27"/>
        <v xml:space="preserve">  </v>
      </c>
      <c r="R163" s="24">
        <f>Saisie!V163</f>
        <v>0</v>
      </c>
      <c r="S163" s="15" t="str">
        <f t="shared" si="28"/>
        <v xml:space="preserve">       </v>
      </c>
      <c r="T163" s="24" t="str">
        <f>IF(Saisie!U163=0,"000",Saisie!U163*100)</f>
        <v>000</v>
      </c>
      <c r="U163" s="15" t="str">
        <f t="shared" si="29"/>
        <v xml:space="preserve">  </v>
      </c>
      <c r="V163" s="24">
        <f>Saisie!AA163</f>
        <v>0</v>
      </c>
      <c r="W163" s="15" t="str">
        <f t="shared" si="30"/>
        <v xml:space="preserve">       </v>
      </c>
      <c r="X163" s="24" t="str">
        <f>IF(Saisie!Z163=0,"000",Saisie!Z163*100)</f>
        <v>000</v>
      </c>
      <c r="Y163" s="15" t="str">
        <f t="shared" si="31"/>
        <v xml:space="preserve">         </v>
      </c>
      <c r="Z163" s="24" t="str">
        <f>IF(Saisie!AB163=0,"000",Saisie!AB163*100)</f>
        <v>000</v>
      </c>
      <c r="AA163" s="24" t="str">
        <f>IF(Saisie!F163=0,"",Saisie!F163)</f>
        <v>26112017</v>
      </c>
      <c r="AB163" s="24" t="str">
        <f>IF(Saisie!G163=0,"",Saisie!G163)</f>
        <v>01012178</v>
      </c>
      <c r="AC163" s="8" t="str">
        <f t="shared" si="32"/>
        <v xml:space="preserve">                    </v>
      </c>
    </row>
    <row r="164" spans="1:29" x14ac:dyDescent="0.25">
      <c r="A164" s="3" t="s">
        <v>220</v>
      </c>
      <c r="B164" s="15" t="str">
        <f t="shared" si="22"/>
        <v xml:space="preserve">   </v>
      </c>
      <c r="C164" s="26" t="str">
        <f>Saisie!D164</f>
        <v>000000000158</v>
      </c>
      <c r="D164" s="24" t="str">
        <f>Saisie!B164</f>
        <v>NOM159</v>
      </c>
      <c r="E164" s="16" t="str">
        <f>VLOOKUP((25-LEN(D164)),'Data S'!AE$5:AF$10000,2,FALSE)</f>
        <v xml:space="preserve">                   </v>
      </c>
      <c r="F164" s="25" t="str">
        <f>Saisie!C164</f>
        <v>PRENOM159</v>
      </c>
      <c r="G164" s="15" t="str">
        <f>VLOOKUP((25-LEN(F164)),'Data S'!AE$5:AF$10000,2,FALSE)</f>
        <v xml:space="preserve">                </v>
      </c>
      <c r="H164" s="3" t="str">
        <f>Saisie!E164</f>
        <v>01012157</v>
      </c>
      <c r="I164" s="15" t="str">
        <f t="shared" si="23"/>
        <v xml:space="preserve">  </v>
      </c>
      <c r="J164" s="24">
        <f>Saisie!L164</f>
        <v>0</v>
      </c>
      <c r="K164" s="15" t="str">
        <f t="shared" si="24"/>
        <v xml:space="preserve">       </v>
      </c>
      <c r="L164" s="24" t="str">
        <f>IF(Saisie!K164=0,"000",Saisie!K164*100)</f>
        <v>000</v>
      </c>
      <c r="M164" s="15" t="str">
        <f t="shared" si="25"/>
        <v xml:space="preserve">  </v>
      </c>
      <c r="N164" s="24">
        <f>Saisie!Q164</f>
        <v>0</v>
      </c>
      <c r="O164" s="15" t="str">
        <f t="shared" si="26"/>
        <v xml:space="preserve">       </v>
      </c>
      <c r="P164" s="24" t="str">
        <f>IF(Saisie!P164=0,"000",Saisie!P164*100)</f>
        <v>000</v>
      </c>
      <c r="Q164" s="15" t="str">
        <f t="shared" si="27"/>
        <v xml:space="preserve">  </v>
      </c>
      <c r="R164" s="24">
        <f>Saisie!V164</f>
        <v>0</v>
      </c>
      <c r="S164" s="15" t="str">
        <f t="shared" si="28"/>
        <v xml:space="preserve">       </v>
      </c>
      <c r="T164" s="24" t="str">
        <f>IF(Saisie!U164=0,"000",Saisie!U164*100)</f>
        <v>000</v>
      </c>
      <c r="U164" s="15" t="str">
        <f t="shared" si="29"/>
        <v xml:space="preserve">  </v>
      </c>
      <c r="V164" s="24">
        <f>Saisie!AA164</f>
        <v>0</v>
      </c>
      <c r="W164" s="15" t="str">
        <f t="shared" si="30"/>
        <v xml:space="preserve">       </v>
      </c>
      <c r="X164" s="24" t="str">
        <f>IF(Saisie!Z164=0,"000",Saisie!Z164*100)</f>
        <v>000</v>
      </c>
      <c r="Y164" s="15" t="str">
        <f t="shared" si="31"/>
        <v xml:space="preserve">         </v>
      </c>
      <c r="Z164" s="24" t="str">
        <f>IF(Saisie!AB164=0,"000",Saisie!AB164*100)</f>
        <v>000</v>
      </c>
      <c r="AA164" s="24" t="str">
        <f>IF(Saisie!F164=0,"",Saisie!F164)</f>
        <v>26112017</v>
      </c>
      <c r="AB164" s="24" t="str">
        <f>IF(Saisie!G164=0,"",Saisie!G164)</f>
        <v>01012179</v>
      </c>
      <c r="AC164" s="8" t="str">
        <f t="shared" si="32"/>
        <v xml:space="preserve">                    </v>
      </c>
    </row>
    <row r="165" spans="1:29" x14ac:dyDescent="0.25">
      <c r="A165" s="3" t="s">
        <v>221</v>
      </c>
      <c r="B165" s="15" t="str">
        <f t="shared" si="22"/>
        <v xml:space="preserve">   </v>
      </c>
      <c r="C165" s="26" t="str">
        <f>Saisie!D165</f>
        <v>000000000159</v>
      </c>
      <c r="D165" s="24" t="str">
        <f>Saisie!B165</f>
        <v>NOM160</v>
      </c>
      <c r="E165" s="16" t="str">
        <f>VLOOKUP((25-LEN(D165)),'Data S'!AE$5:AF$10000,2,FALSE)</f>
        <v xml:space="preserve">                   </v>
      </c>
      <c r="F165" s="25" t="str">
        <f>Saisie!C165</f>
        <v>PRENOM160</v>
      </c>
      <c r="G165" s="15" t="str">
        <f>VLOOKUP((25-LEN(F165)),'Data S'!AE$5:AF$10000,2,FALSE)</f>
        <v xml:space="preserve">                </v>
      </c>
      <c r="H165" s="3" t="str">
        <f>Saisie!E165</f>
        <v>01012158</v>
      </c>
      <c r="I165" s="15" t="str">
        <f t="shared" si="23"/>
        <v xml:space="preserve">  </v>
      </c>
      <c r="J165" s="24">
        <f>Saisie!L165</f>
        <v>0</v>
      </c>
      <c r="K165" s="15" t="str">
        <f t="shared" si="24"/>
        <v xml:space="preserve">       </v>
      </c>
      <c r="L165" s="24" t="str">
        <f>IF(Saisie!K165=0,"000",Saisie!K165*100)</f>
        <v>000</v>
      </c>
      <c r="M165" s="15" t="str">
        <f t="shared" si="25"/>
        <v xml:space="preserve">  </v>
      </c>
      <c r="N165" s="24">
        <f>Saisie!Q165</f>
        <v>0</v>
      </c>
      <c r="O165" s="15" t="str">
        <f t="shared" si="26"/>
        <v xml:space="preserve">       </v>
      </c>
      <c r="P165" s="24" t="str">
        <f>IF(Saisie!P165=0,"000",Saisie!P165*100)</f>
        <v>000</v>
      </c>
      <c r="Q165" s="15" t="str">
        <f t="shared" si="27"/>
        <v xml:space="preserve">  </v>
      </c>
      <c r="R165" s="24">
        <f>Saisie!V165</f>
        <v>0</v>
      </c>
      <c r="S165" s="15" t="str">
        <f t="shared" si="28"/>
        <v xml:space="preserve">       </v>
      </c>
      <c r="T165" s="24" t="str">
        <f>IF(Saisie!U165=0,"000",Saisie!U165*100)</f>
        <v>000</v>
      </c>
      <c r="U165" s="15" t="str">
        <f t="shared" si="29"/>
        <v xml:space="preserve">  </v>
      </c>
      <c r="V165" s="24">
        <f>Saisie!AA165</f>
        <v>0</v>
      </c>
      <c r="W165" s="15" t="str">
        <f t="shared" si="30"/>
        <v xml:space="preserve">       </v>
      </c>
      <c r="X165" s="24" t="str">
        <f>IF(Saisie!Z165=0,"000",Saisie!Z165*100)</f>
        <v>000</v>
      </c>
      <c r="Y165" s="15" t="str">
        <f t="shared" si="31"/>
        <v xml:space="preserve">         </v>
      </c>
      <c r="Z165" s="24" t="str">
        <f>IF(Saisie!AB165=0,"000",Saisie!AB165*100)</f>
        <v>000</v>
      </c>
      <c r="AA165" s="24" t="str">
        <f>IF(Saisie!F165=0,"",Saisie!F165)</f>
        <v>26112017</v>
      </c>
      <c r="AB165" s="24" t="str">
        <f>IF(Saisie!G165=0,"",Saisie!G165)</f>
        <v>01012180</v>
      </c>
      <c r="AC165" s="8" t="str">
        <f t="shared" si="32"/>
        <v xml:space="preserve">                    </v>
      </c>
    </row>
    <row r="166" spans="1:29" x14ac:dyDescent="0.25">
      <c r="A166" s="3" t="s">
        <v>222</v>
      </c>
      <c r="B166" s="15" t="str">
        <f t="shared" si="22"/>
        <v xml:space="preserve">   </v>
      </c>
      <c r="C166" s="26" t="str">
        <f>Saisie!D166</f>
        <v>000000000160</v>
      </c>
      <c r="D166" s="24" t="str">
        <f>Saisie!B166</f>
        <v>NOM161</v>
      </c>
      <c r="E166" s="16" t="str">
        <f>VLOOKUP((25-LEN(D166)),'Data S'!AE$5:AF$10000,2,FALSE)</f>
        <v xml:space="preserve">                   </v>
      </c>
      <c r="F166" s="25" t="str">
        <f>Saisie!C166</f>
        <v>PRENOM161</v>
      </c>
      <c r="G166" s="15" t="str">
        <f>VLOOKUP((25-LEN(F166)),'Data S'!AE$5:AF$10000,2,FALSE)</f>
        <v xml:space="preserve">                </v>
      </c>
      <c r="H166" s="3" t="str">
        <f>Saisie!E166</f>
        <v>01012159</v>
      </c>
      <c r="I166" s="15" t="str">
        <f t="shared" si="23"/>
        <v xml:space="preserve">  </v>
      </c>
      <c r="J166" s="24">
        <f>Saisie!L166</f>
        <v>0</v>
      </c>
      <c r="K166" s="15" t="str">
        <f t="shared" si="24"/>
        <v xml:space="preserve">       </v>
      </c>
      <c r="L166" s="24" t="str">
        <f>IF(Saisie!K166=0,"000",Saisie!K166*100)</f>
        <v>000</v>
      </c>
      <c r="M166" s="15" t="str">
        <f t="shared" si="25"/>
        <v xml:space="preserve">  </v>
      </c>
      <c r="N166" s="24">
        <f>Saisie!Q166</f>
        <v>0</v>
      </c>
      <c r="O166" s="15" t="str">
        <f t="shared" si="26"/>
        <v xml:space="preserve">       </v>
      </c>
      <c r="P166" s="24" t="str">
        <f>IF(Saisie!P166=0,"000",Saisie!P166*100)</f>
        <v>000</v>
      </c>
      <c r="Q166" s="15" t="str">
        <f t="shared" si="27"/>
        <v xml:space="preserve">  </v>
      </c>
      <c r="R166" s="24">
        <f>Saisie!V166</f>
        <v>0</v>
      </c>
      <c r="S166" s="15" t="str">
        <f t="shared" si="28"/>
        <v xml:space="preserve">       </v>
      </c>
      <c r="T166" s="24" t="str">
        <f>IF(Saisie!U166=0,"000",Saisie!U166*100)</f>
        <v>000</v>
      </c>
      <c r="U166" s="15" t="str">
        <f t="shared" si="29"/>
        <v xml:space="preserve">  </v>
      </c>
      <c r="V166" s="24">
        <f>Saisie!AA166</f>
        <v>0</v>
      </c>
      <c r="W166" s="15" t="str">
        <f t="shared" si="30"/>
        <v xml:space="preserve">       </v>
      </c>
      <c r="X166" s="24" t="str">
        <f>IF(Saisie!Z166=0,"000",Saisie!Z166*100)</f>
        <v>000</v>
      </c>
      <c r="Y166" s="15" t="str">
        <f t="shared" si="31"/>
        <v xml:space="preserve">         </v>
      </c>
      <c r="Z166" s="24" t="str">
        <f>IF(Saisie!AB166=0,"000",Saisie!AB166*100)</f>
        <v>000</v>
      </c>
      <c r="AA166" s="24" t="str">
        <f>IF(Saisie!F166=0,"",Saisie!F166)</f>
        <v>26112017</v>
      </c>
      <c r="AB166" s="24" t="str">
        <f>IF(Saisie!G166=0,"",Saisie!G166)</f>
        <v>01012181</v>
      </c>
      <c r="AC166" s="8" t="str">
        <f t="shared" si="32"/>
        <v xml:space="preserve">                    </v>
      </c>
    </row>
    <row r="167" spans="1:29" x14ac:dyDescent="0.25">
      <c r="A167" s="3" t="s">
        <v>223</v>
      </c>
      <c r="B167" s="15" t="str">
        <f t="shared" si="22"/>
        <v xml:space="preserve">   </v>
      </c>
      <c r="C167" s="26" t="str">
        <f>Saisie!D167</f>
        <v>000000000161</v>
      </c>
      <c r="D167" s="24" t="str">
        <f>Saisie!B167</f>
        <v>NOM162</v>
      </c>
      <c r="E167" s="16" t="str">
        <f>VLOOKUP((25-LEN(D167)),'Data S'!AE$5:AF$10000,2,FALSE)</f>
        <v xml:space="preserve">                   </v>
      </c>
      <c r="F167" s="25" t="str">
        <f>Saisie!C167</f>
        <v>PRENOM162</v>
      </c>
      <c r="G167" s="15" t="str">
        <f>VLOOKUP((25-LEN(F167)),'Data S'!AE$5:AF$10000,2,FALSE)</f>
        <v xml:space="preserve">                </v>
      </c>
      <c r="H167" s="3" t="str">
        <f>Saisie!E167</f>
        <v>01012160</v>
      </c>
      <c r="I167" s="15" t="str">
        <f t="shared" si="23"/>
        <v xml:space="preserve">  </v>
      </c>
      <c r="J167" s="24">
        <f>Saisie!L167</f>
        <v>0</v>
      </c>
      <c r="K167" s="15" t="str">
        <f t="shared" si="24"/>
        <v xml:space="preserve">       </v>
      </c>
      <c r="L167" s="24" t="str">
        <f>IF(Saisie!K167=0,"000",Saisie!K167*100)</f>
        <v>000</v>
      </c>
      <c r="M167" s="15" t="str">
        <f t="shared" si="25"/>
        <v xml:space="preserve">  </v>
      </c>
      <c r="N167" s="24">
        <f>Saisie!Q167</f>
        <v>0</v>
      </c>
      <c r="O167" s="15" t="str">
        <f t="shared" si="26"/>
        <v xml:space="preserve">       </v>
      </c>
      <c r="P167" s="24" t="str">
        <f>IF(Saisie!P167=0,"000",Saisie!P167*100)</f>
        <v>000</v>
      </c>
      <c r="Q167" s="15" t="str">
        <f t="shared" si="27"/>
        <v xml:space="preserve">  </v>
      </c>
      <c r="R167" s="24">
        <f>Saisie!V167</f>
        <v>0</v>
      </c>
      <c r="S167" s="15" t="str">
        <f t="shared" si="28"/>
        <v xml:space="preserve">       </v>
      </c>
      <c r="T167" s="24" t="str">
        <f>IF(Saisie!U167=0,"000",Saisie!U167*100)</f>
        <v>000</v>
      </c>
      <c r="U167" s="15" t="str">
        <f t="shared" si="29"/>
        <v xml:space="preserve">  </v>
      </c>
      <c r="V167" s="24">
        <f>Saisie!AA167</f>
        <v>0</v>
      </c>
      <c r="W167" s="15" t="str">
        <f t="shared" si="30"/>
        <v xml:space="preserve">       </v>
      </c>
      <c r="X167" s="24" t="str">
        <f>IF(Saisie!Z167=0,"000",Saisie!Z167*100)</f>
        <v>000</v>
      </c>
      <c r="Y167" s="15" t="str">
        <f t="shared" si="31"/>
        <v xml:space="preserve">         </v>
      </c>
      <c r="Z167" s="24" t="str">
        <f>IF(Saisie!AB167=0,"000",Saisie!AB167*100)</f>
        <v>000</v>
      </c>
      <c r="AA167" s="24" t="str">
        <f>IF(Saisie!F167=0,"",Saisie!F167)</f>
        <v>26112017</v>
      </c>
      <c r="AB167" s="24" t="str">
        <f>IF(Saisie!G167=0,"",Saisie!G167)</f>
        <v>01012182</v>
      </c>
      <c r="AC167" s="8" t="str">
        <f t="shared" si="32"/>
        <v xml:space="preserve">                    </v>
      </c>
    </row>
    <row r="168" spans="1:29" x14ac:dyDescent="0.25">
      <c r="A168" s="3" t="s">
        <v>224</v>
      </c>
      <c r="B168" s="15" t="str">
        <f t="shared" si="22"/>
        <v xml:space="preserve">   </v>
      </c>
      <c r="C168" s="26" t="str">
        <f>Saisie!D168</f>
        <v>000000000162</v>
      </c>
      <c r="D168" s="24" t="str">
        <f>Saisie!B168</f>
        <v>NOM163</v>
      </c>
      <c r="E168" s="16" t="str">
        <f>VLOOKUP((25-LEN(D168)),'Data S'!AE$5:AF$10000,2,FALSE)</f>
        <v xml:space="preserve">                   </v>
      </c>
      <c r="F168" s="25" t="str">
        <f>Saisie!C168</f>
        <v>PRENOM163</v>
      </c>
      <c r="G168" s="15" t="str">
        <f>VLOOKUP((25-LEN(F168)),'Data S'!AE$5:AF$10000,2,FALSE)</f>
        <v xml:space="preserve">                </v>
      </c>
      <c r="H168" s="3" t="str">
        <f>Saisie!E168</f>
        <v>01012161</v>
      </c>
      <c r="I168" s="15" t="str">
        <f t="shared" si="23"/>
        <v xml:space="preserve">  </v>
      </c>
      <c r="J168" s="24">
        <f>Saisie!L168</f>
        <v>0</v>
      </c>
      <c r="K168" s="15" t="str">
        <f t="shared" si="24"/>
        <v xml:space="preserve">       </v>
      </c>
      <c r="L168" s="24" t="str">
        <f>IF(Saisie!K168=0,"000",Saisie!K168*100)</f>
        <v>000</v>
      </c>
      <c r="M168" s="15" t="str">
        <f t="shared" si="25"/>
        <v xml:space="preserve">  </v>
      </c>
      <c r="N168" s="24">
        <f>Saisie!Q168</f>
        <v>0</v>
      </c>
      <c r="O168" s="15" t="str">
        <f t="shared" si="26"/>
        <v xml:space="preserve">       </v>
      </c>
      <c r="P168" s="24" t="str">
        <f>IF(Saisie!P168=0,"000",Saisie!P168*100)</f>
        <v>000</v>
      </c>
      <c r="Q168" s="15" t="str">
        <f t="shared" si="27"/>
        <v xml:space="preserve">  </v>
      </c>
      <c r="R168" s="24">
        <f>Saisie!V168</f>
        <v>0</v>
      </c>
      <c r="S168" s="15" t="str">
        <f t="shared" si="28"/>
        <v xml:space="preserve">       </v>
      </c>
      <c r="T168" s="24" t="str">
        <f>IF(Saisie!U168=0,"000",Saisie!U168*100)</f>
        <v>000</v>
      </c>
      <c r="U168" s="15" t="str">
        <f t="shared" si="29"/>
        <v xml:space="preserve">  </v>
      </c>
      <c r="V168" s="24">
        <f>Saisie!AA168</f>
        <v>0</v>
      </c>
      <c r="W168" s="15" t="str">
        <f t="shared" si="30"/>
        <v xml:space="preserve">       </v>
      </c>
      <c r="X168" s="24" t="str">
        <f>IF(Saisie!Z168=0,"000",Saisie!Z168*100)</f>
        <v>000</v>
      </c>
      <c r="Y168" s="15" t="str">
        <f t="shared" si="31"/>
        <v xml:space="preserve">         </v>
      </c>
      <c r="Z168" s="24" t="str">
        <f>IF(Saisie!AB168=0,"000",Saisie!AB168*100)</f>
        <v>000</v>
      </c>
      <c r="AA168" s="24" t="str">
        <f>IF(Saisie!F168=0,"",Saisie!F168)</f>
        <v>26112017</v>
      </c>
      <c r="AB168" s="24" t="str">
        <f>IF(Saisie!G168=0,"",Saisie!G168)</f>
        <v>01012183</v>
      </c>
      <c r="AC168" s="8" t="str">
        <f t="shared" si="32"/>
        <v xml:space="preserve">                    </v>
      </c>
    </row>
    <row r="169" spans="1:29" x14ac:dyDescent="0.25">
      <c r="A169" s="3" t="s">
        <v>225</v>
      </c>
      <c r="B169" s="15" t="str">
        <f t="shared" si="22"/>
        <v xml:space="preserve">   </v>
      </c>
      <c r="C169" s="26" t="str">
        <f>Saisie!D169</f>
        <v>000000000163</v>
      </c>
      <c r="D169" s="24" t="str">
        <f>Saisie!B169</f>
        <v>NOM164</v>
      </c>
      <c r="E169" s="16" t="str">
        <f>VLOOKUP((25-LEN(D169)),'Data S'!AE$5:AF$10000,2,FALSE)</f>
        <v xml:space="preserve">                   </v>
      </c>
      <c r="F169" s="25" t="str">
        <f>Saisie!C169</f>
        <v>PRENOM164</v>
      </c>
      <c r="G169" s="15" t="str">
        <f>VLOOKUP((25-LEN(F169)),'Data S'!AE$5:AF$10000,2,FALSE)</f>
        <v xml:space="preserve">                </v>
      </c>
      <c r="H169" s="3" t="str">
        <f>Saisie!E169</f>
        <v>01012162</v>
      </c>
      <c r="I169" s="15" t="str">
        <f t="shared" si="23"/>
        <v xml:space="preserve">  </v>
      </c>
      <c r="J169" s="24">
        <f>Saisie!L169</f>
        <v>0</v>
      </c>
      <c r="K169" s="15" t="str">
        <f t="shared" si="24"/>
        <v xml:space="preserve">       </v>
      </c>
      <c r="L169" s="24" t="str">
        <f>IF(Saisie!K169=0,"000",Saisie!K169*100)</f>
        <v>000</v>
      </c>
      <c r="M169" s="15" t="str">
        <f t="shared" si="25"/>
        <v xml:space="preserve">  </v>
      </c>
      <c r="N169" s="24">
        <f>Saisie!Q169</f>
        <v>0</v>
      </c>
      <c r="O169" s="15" t="str">
        <f t="shared" si="26"/>
        <v xml:space="preserve">       </v>
      </c>
      <c r="P169" s="24" t="str">
        <f>IF(Saisie!P169=0,"000",Saisie!P169*100)</f>
        <v>000</v>
      </c>
      <c r="Q169" s="15" t="str">
        <f t="shared" si="27"/>
        <v xml:space="preserve">  </v>
      </c>
      <c r="R169" s="24">
        <f>Saisie!V169</f>
        <v>0</v>
      </c>
      <c r="S169" s="15" t="str">
        <f t="shared" si="28"/>
        <v xml:space="preserve">       </v>
      </c>
      <c r="T169" s="24" t="str">
        <f>IF(Saisie!U169=0,"000",Saisie!U169*100)</f>
        <v>000</v>
      </c>
      <c r="U169" s="15" t="str">
        <f t="shared" si="29"/>
        <v xml:space="preserve">  </v>
      </c>
      <c r="V169" s="24">
        <f>Saisie!AA169</f>
        <v>0</v>
      </c>
      <c r="W169" s="15" t="str">
        <f t="shared" si="30"/>
        <v xml:space="preserve">       </v>
      </c>
      <c r="X169" s="24" t="str">
        <f>IF(Saisie!Z169=0,"000",Saisie!Z169*100)</f>
        <v>000</v>
      </c>
      <c r="Y169" s="15" t="str">
        <f t="shared" si="31"/>
        <v xml:space="preserve">         </v>
      </c>
      <c r="Z169" s="24" t="str">
        <f>IF(Saisie!AB169=0,"000",Saisie!AB169*100)</f>
        <v>000</v>
      </c>
      <c r="AA169" s="24" t="str">
        <f>IF(Saisie!F169=0,"",Saisie!F169)</f>
        <v>26112017</v>
      </c>
      <c r="AB169" s="24" t="str">
        <f>IF(Saisie!G169=0,"",Saisie!G169)</f>
        <v>01012184</v>
      </c>
      <c r="AC169" s="8" t="str">
        <f t="shared" si="32"/>
        <v xml:space="preserve">                    </v>
      </c>
    </row>
    <row r="170" spans="1:29" x14ac:dyDescent="0.25">
      <c r="A170" s="3" t="s">
        <v>226</v>
      </c>
      <c r="B170" s="15" t="str">
        <f t="shared" si="22"/>
        <v xml:space="preserve">   </v>
      </c>
      <c r="C170" s="26" t="str">
        <f>Saisie!D170</f>
        <v>000000000164</v>
      </c>
      <c r="D170" s="24" t="str">
        <f>Saisie!B170</f>
        <v>NOM165</v>
      </c>
      <c r="E170" s="16" t="str">
        <f>VLOOKUP((25-LEN(D170)),'Data S'!AE$5:AF$10000,2,FALSE)</f>
        <v xml:space="preserve">                   </v>
      </c>
      <c r="F170" s="25" t="str">
        <f>Saisie!C170</f>
        <v>PRENOM165</v>
      </c>
      <c r="G170" s="15" t="str">
        <f>VLOOKUP((25-LEN(F170)),'Data S'!AE$5:AF$10000,2,FALSE)</f>
        <v xml:space="preserve">                </v>
      </c>
      <c r="H170" s="3" t="str">
        <f>Saisie!E170</f>
        <v>01012163</v>
      </c>
      <c r="I170" s="15" t="str">
        <f t="shared" si="23"/>
        <v xml:space="preserve">  </v>
      </c>
      <c r="J170" s="24">
        <f>Saisie!L170</f>
        <v>0</v>
      </c>
      <c r="K170" s="15" t="str">
        <f t="shared" si="24"/>
        <v xml:space="preserve">       </v>
      </c>
      <c r="L170" s="24" t="str">
        <f>IF(Saisie!K170=0,"000",Saisie!K170*100)</f>
        <v>000</v>
      </c>
      <c r="M170" s="15" t="str">
        <f t="shared" si="25"/>
        <v xml:space="preserve">  </v>
      </c>
      <c r="N170" s="24">
        <f>Saisie!Q170</f>
        <v>0</v>
      </c>
      <c r="O170" s="15" t="str">
        <f t="shared" si="26"/>
        <v xml:space="preserve">       </v>
      </c>
      <c r="P170" s="24" t="str">
        <f>IF(Saisie!P170=0,"000",Saisie!P170*100)</f>
        <v>000</v>
      </c>
      <c r="Q170" s="15" t="str">
        <f t="shared" si="27"/>
        <v xml:space="preserve">  </v>
      </c>
      <c r="R170" s="24">
        <f>Saisie!V170</f>
        <v>0</v>
      </c>
      <c r="S170" s="15" t="str">
        <f t="shared" si="28"/>
        <v xml:space="preserve">       </v>
      </c>
      <c r="T170" s="24" t="str">
        <f>IF(Saisie!U170=0,"000",Saisie!U170*100)</f>
        <v>000</v>
      </c>
      <c r="U170" s="15" t="str">
        <f t="shared" si="29"/>
        <v xml:space="preserve">  </v>
      </c>
      <c r="V170" s="24">
        <f>Saisie!AA170</f>
        <v>0</v>
      </c>
      <c r="W170" s="15" t="str">
        <f t="shared" si="30"/>
        <v xml:space="preserve">       </v>
      </c>
      <c r="X170" s="24" t="str">
        <f>IF(Saisie!Z170=0,"000",Saisie!Z170*100)</f>
        <v>000</v>
      </c>
      <c r="Y170" s="15" t="str">
        <f t="shared" si="31"/>
        <v xml:space="preserve">         </v>
      </c>
      <c r="Z170" s="24" t="str">
        <f>IF(Saisie!AB170=0,"000",Saisie!AB170*100)</f>
        <v>000</v>
      </c>
      <c r="AA170" s="24" t="str">
        <f>IF(Saisie!F170=0,"",Saisie!F170)</f>
        <v>26112017</v>
      </c>
      <c r="AB170" s="24" t="str">
        <f>IF(Saisie!G170=0,"",Saisie!G170)</f>
        <v>01012185</v>
      </c>
      <c r="AC170" s="8" t="str">
        <f t="shared" si="32"/>
        <v xml:space="preserve">                    </v>
      </c>
    </row>
    <row r="171" spans="1:29" x14ac:dyDescent="0.25">
      <c r="A171" s="3" t="s">
        <v>227</v>
      </c>
      <c r="B171" s="15" t="str">
        <f t="shared" si="22"/>
        <v xml:space="preserve">   </v>
      </c>
      <c r="C171" s="26" t="str">
        <f>Saisie!D171</f>
        <v>000000000165</v>
      </c>
      <c r="D171" s="24" t="str">
        <f>Saisie!B171</f>
        <v>NOM166</v>
      </c>
      <c r="E171" s="16" t="str">
        <f>VLOOKUP((25-LEN(D171)),'Data S'!AE$5:AF$10000,2,FALSE)</f>
        <v xml:space="preserve">                   </v>
      </c>
      <c r="F171" s="25" t="str">
        <f>Saisie!C171</f>
        <v>PRENOM166</v>
      </c>
      <c r="G171" s="15" t="str">
        <f>VLOOKUP((25-LEN(F171)),'Data S'!AE$5:AF$10000,2,FALSE)</f>
        <v xml:space="preserve">                </v>
      </c>
      <c r="H171" s="3" t="str">
        <f>Saisie!E171</f>
        <v>01012164</v>
      </c>
      <c r="I171" s="15" t="str">
        <f t="shared" si="23"/>
        <v xml:space="preserve">  </v>
      </c>
      <c r="J171" s="24">
        <f>Saisie!L171</f>
        <v>0</v>
      </c>
      <c r="K171" s="15" t="str">
        <f t="shared" si="24"/>
        <v xml:space="preserve">       </v>
      </c>
      <c r="L171" s="24" t="str">
        <f>IF(Saisie!K171=0,"000",Saisie!K171*100)</f>
        <v>000</v>
      </c>
      <c r="M171" s="15" t="str">
        <f t="shared" si="25"/>
        <v xml:space="preserve">  </v>
      </c>
      <c r="N171" s="24">
        <f>Saisie!Q171</f>
        <v>0</v>
      </c>
      <c r="O171" s="15" t="str">
        <f t="shared" si="26"/>
        <v xml:space="preserve">       </v>
      </c>
      <c r="P171" s="24" t="str">
        <f>IF(Saisie!P171=0,"000",Saisie!P171*100)</f>
        <v>000</v>
      </c>
      <c r="Q171" s="15" t="str">
        <f t="shared" si="27"/>
        <v xml:space="preserve">  </v>
      </c>
      <c r="R171" s="24">
        <f>Saisie!V171</f>
        <v>0</v>
      </c>
      <c r="S171" s="15" t="str">
        <f t="shared" si="28"/>
        <v xml:space="preserve">       </v>
      </c>
      <c r="T171" s="24" t="str">
        <f>IF(Saisie!U171=0,"000",Saisie!U171*100)</f>
        <v>000</v>
      </c>
      <c r="U171" s="15" t="str">
        <f t="shared" si="29"/>
        <v xml:space="preserve">  </v>
      </c>
      <c r="V171" s="24">
        <f>Saisie!AA171</f>
        <v>0</v>
      </c>
      <c r="W171" s="15" t="str">
        <f t="shared" si="30"/>
        <v xml:space="preserve">       </v>
      </c>
      <c r="X171" s="24" t="str">
        <f>IF(Saisie!Z171=0,"000",Saisie!Z171*100)</f>
        <v>000</v>
      </c>
      <c r="Y171" s="15" t="str">
        <f t="shared" si="31"/>
        <v xml:space="preserve">         </v>
      </c>
      <c r="Z171" s="24" t="str">
        <f>IF(Saisie!AB171=0,"000",Saisie!AB171*100)</f>
        <v>000</v>
      </c>
      <c r="AA171" s="24" t="str">
        <f>IF(Saisie!F171=0,"",Saisie!F171)</f>
        <v>26112017</v>
      </c>
      <c r="AB171" s="24" t="str">
        <f>IF(Saisie!G171=0,"",Saisie!G171)</f>
        <v>01012186</v>
      </c>
      <c r="AC171" s="8" t="str">
        <f t="shared" si="32"/>
        <v xml:space="preserve">                    </v>
      </c>
    </row>
    <row r="172" spans="1:29" x14ac:dyDescent="0.25">
      <c r="A172" s="3" t="s">
        <v>228</v>
      </c>
      <c r="B172" s="15" t="str">
        <f t="shared" si="22"/>
        <v xml:space="preserve">   </v>
      </c>
      <c r="C172" s="26" t="str">
        <f>Saisie!D172</f>
        <v>000000000166</v>
      </c>
      <c r="D172" s="24" t="str">
        <f>Saisie!B172</f>
        <v>NOM167</v>
      </c>
      <c r="E172" s="16" t="str">
        <f>VLOOKUP((25-LEN(D172)),'Data S'!AE$5:AF$10000,2,FALSE)</f>
        <v xml:space="preserve">                   </v>
      </c>
      <c r="F172" s="25" t="str">
        <f>Saisie!C172</f>
        <v>PRENOM167</v>
      </c>
      <c r="G172" s="15" t="str">
        <f>VLOOKUP((25-LEN(F172)),'Data S'!AE$5:AF$10000,2,FALSE)</f>
        <v xml:space="preserve">                </v>
      </c>
      <c r="H172" s="3" t="str">
        <f>Saisie!E172</f>
        <v>01012165</v>
      </c>
      <c r="I172" s="15" t="str">
        <f t="shared" si="23"/>
        <v xml:space="preserve">  </v>
      </c>
      <c r="J172" s="24">
        <f>Saisie!L172</f>
        <v>0</v>
      </c>
      <c r="K172" s="15" t="str">
        <f t="shared" si="24"/>
        <v xml:space="preserve">       </v>
      </c>
      <c r="L172" s="24" t="str">
        <f>IF(Saisie!K172=0,"000",Saisie!K172*100)</f>
        <v>000</v>
      </c>
      <c r="M172" s="15" t="str">
        <f t="shared" si="25"/>
        <v xml:space="preserve">  </v>
      </c>
      <c r="N172" s="24">
        <f>Saisie!Q172</f>
        <v>0</v>
      </c>
      <c r="O172" s="15" t="str">
        <f t="shared" si="26"/>
        <v xml:space="preserve">       </v>
      </c>
      <c r="P172" s="24" t="str">
        <f>IF(Saisie!P172=0,"000",Saisie!P172*100)</f>
        <v>000</v>
      </c>
      <c r="Q172" s="15" t="str">
        <f t="shared" si="27"/>
        <v xml:space="preserve">  </v>
      </c>
      <c r="R172" s="24">
        <f>Saisie!V172</f>
        <v>0</v>
      </c>
      <c r="S172" s="15" t="str">
        <f t="shared" si="28"/>
        <v xml:space="preserve">       </v>
      </c>
      <c r="T172" s="24" t="str">
        <f>IF(Saisie!U172=0,"000",Saisie!U172*100)</f>
        <v>000</v>
      </c>
      <c r="U172" s="15" t="str">
        <f t="shared" si="29"/>
        <v xml:space="preserve">  </v>
      </c>
      <c r="V172" s="24">
        <f>Saisie!AA172</f>
        <v>0</v>
      </c>
      <c r="W172" s="15" t="str">
        <f t="shared" si="30"/>
        <v xml:space="preserve">       </v>
      </c>
      <c r="X172" s="24" t="str">
        <f>IF(Saisie!Z172=0,"000",Saisie!Z172*100)</f>
        <v>000</v>
      </c>
      <c r="Y172" s="15" t="str">
        <f t="shared" si="31"/>
        <v xml:space="preserve">         </v>
      </c>
      <c r="Z172" s="24" t="str">
        <f>IF(Saisie!AB172=0,"000",Saisie!AB172*100)</f>
        <v>000</v>
      </c>
      <c r="AA172" s="24" t="str">
        <f>IF(Saisie!F172=0,"",Saisie!F172)</f>
        <v>26112017</v>
      </c>
      <c r="AB172" s="24" t="str">
        <f>IF(Saisie!G172=0,"",Saisie!G172)</f>
        <v>01012187</v>
      </c>
      <c r="AC172" s="8" t="str">
        <f t="shared" si="32"/>
        <v xml:space="preserve">                    </v>
      </c>
    </row>
    <row r="173" spans="1:29" x14ac:dyDescent="0.25">
      <c r="A173" s="3" t="s">
        <v>229</v>
      </c>
      <c r="B173" s="15" t="str">
        <f t="shared" si="22"/>
        <v xml:space="preserve">   </v>
      </c>
      <c r="C173" s="26" t="str">
        <f>Saisie!D173</f>
        <v>000000000167</v>
      </c>
      <c r="D173" s="24" t="str">
        <f>Saisie!B173</f>
        <v>NOM168</v>
      </c>
      <c r="E173" s="16" t="str">
        <f>VLOOKUP((25-LEN(D173)),'Data S'!AE$5:AF$10000,2,FALSE)</f>
        <v xml:space="preserve">                   </v>
      </c>
      <c r="F173" s="25" t="str">
        <f>Saisie!C173</f>
        <v>PRENOM168</v>
      </c>
      <c r="G173" s="15" t="str">
        <f>VLOOKUP((25-LEN(F173)),'Data S'!AE$5:AF$10000,2,FALSE)</f>
        <v xml:space="preserve">                </v>
      </c>
      <c r="H173" s="3" t="str">
        <f>Saisie!E173</f>
        <v>01012166</v>
      </c>
      <c r="I173" s="15" t="str">
        <f t="shared" si="23"/>
        <v xml:space="preserve">  </v>
      </c>
      <c r="J173" s="24">
        <f>Saisie!L173</f>
        <v>0</v>
      </c>
      <c r="K173" s="15" t="str">
        <f t="shared" si="24"/>
        <v xml:space="preserve">       </v>
      </c>
      <c r="L173" s="24" t="str">
        <f>IF(Saisie!K173=0,"000",Saisie!K173*100)</f>
        <v>000</v>
      </c>
      <c r="M173" s="15" t="str">
        <f t="shared" si="25"/>
        <v xml:space="preserve">  </v>
      </c>
      <c r="N173" s="24">
        <f>Saisie!Q173</f>
        <v>0</v>
      </c>
      <c r="O173" s="15" t="str">
        <f t="shared" si="26"/>
        <v xml:space="preserve">       </v>
      </c>
      <c r="P173" s="24" t="str">
        <f>IF(Saisie!P173=0,"000",Saisie!P173*100)</f>
        <v>000</v>
      </c>
      <c r="Q173" s="15" t="str">
        <f t="shared" si="27"/>
        <v xml:space="preserve">  </v>
      </c>
      <c r="R173" s="24">
        <f>Saisie!V173</f>
        <v>0</v>
      </c>
      <c r="S173" s="15" t="str">
        <f t="shared" si="28"/>
        <v xml:space="preserve">       </v>
      </c>
      <c r="T173" s="24" t="str">
        <f>IF(Saisie!U173=0,"000",Saisie!U173*100)</f>
        <v>000</v>
      </c>
      <c r="U173" s="15" t="str">
        <f t="shared" si="29"/>
        <v xml:space="preserve">  </v>
      </c>
      <c r="V173" s="24">
        <f>Saisie!AA173</f>
        <v>0</v>
      </c>
      <c r="W173" s="15" t="str">
        <f t="shared" si="30"/>
        <v xml:space="preserve">       </v>
      </c>
      <c r="X173" s="24" t="str">
        <f>IF(Saisie!Z173=0,"000",Saisie!Z173*100)</f>
        <v>000</v>
      </c>
      <c r="Y173" s="15" t="str">
        <f t="shared" si="31"/>
        <v xml:space="preserve">         </v>
      </c>
      <c r="Z173" s="24" t="str">
        <f>IF(Saisie!AB173=0,"000",Saisie!AB173*100)</f>
        <v>000</v>
      </c>
      <c r="AA173" s="24" t="str">
        <f>IF(Saisie!F173=0,"",Saisie!F173)</f>
        <v>26112017</v>
      </c>
      <c r="AB173" s="24" t="str">
        <f>IF(Saisie!G173=0,"",Saisie!G173)</f>
        <v>01012188</v>
      </c>
      <c r="AC173" s="8" t="str">
        <f t="shared" si="32"/>
        <v xml:space="preserve">                    </v>
      </c>
    </row>
    <row r="174" spans="1:29" x14ac:dyDescent="0.25">
      <c r="A174" s="3" t="s">
        <v>230</v>
      </c>
      <c r="B174" s="15" t="str">
        <f t="shared" si="22"/>
        <v xml:space="preserve">   </v>
      </c>
      <c r="C174" s="26" t="str">
        <f>Saisie!D174</f>
        <v>000000000168</v>
      </c>
      <c r="D174" s="24" t="str">
        <f>Saisie!B174</f>
        <v>NOM169</v>
      </c>
      <c r="E174" s="16" t="str">
        <f>VLOOKUP((25-LEN(D174)),'Data S'!AE$5:AF$10000,2,FALSE)</f>
        <v xml:space="preserve">                   </v>
      </c>
      <c r="F174" s="25" t="str">
        <f>Saisie!C174</f>
        <v>PRENOM169</v>
      </c>
      <c r="G174" s="15" t="str">
        <f>VLOOKUP((25-LEN(F174)),'Data S'!AE$5:AF$10000,2,FALSE)</f>
        <v xml:space="preserve">                </v>
      </c>
      <c r="H174" s="3" t="str">
        <f>Saisie!E174</f>
        <v>01012167</v>
      </c>
      <c r="I174" s="15" t="str">
        <f t="shared" si="23"/>
        <v xml:space="preserve">  </v>
      </c>
      <c r="J174" s="24">
        <f>Saisie!L174</f>
        <v>0</v>
      </c>
      <c r="K174" s="15" t="str">
        <f t="shared" si="24"/>
        <v xml:space="preserve">       </v>
      </c>
      <c r="L174" s="24" t="str">
        <f>IF(Saisie!K174=0,"000",Saisie!K174*100)</f>
        <v>000</v>
      </c>
      <c r="M174" s="15" t="str">
        <f t="shared" si="25"/>
        <v xml:space="preserve">  </v>
      </c>
      <c r="N174" s="24">
        <f>Saisie!Q174</f>
        <v>0</v>
      </c>
      <c r="O174" s="15" t="str">
        <f t="shared" si="26"/>
        <v xml:space="preserve">       </v>
      </c>
      <c r="P174" s="24" t="str">
        <f>IF(Saisie!P174=0,"000",Saisie!P174*100)</f>
        <v>000</v>
      </c>
      <c r="Q174" s="15" t="str">
        <f t="shared" si="27"/>
        <v xml:space="preserve">  </v>
      </c>
      <c r="R174" s="24">
        <f>Saisie!V174</f>
        <v>0</v>
      </c>
      <c r="S174" s="15" t="str">
        <f t="shared" si="28"/>
        <v xml:space="preserve">       </v>
      </c>
      <c r="T174" s="24" t="str">
        <f>IF(Saisie!U174=0,"000",Saisie!U174*100)</f>
        <v>000</v>
      </c>
      <c r="U174" s="15" t="str">
        <f t="shared" si="29"/>
        <v xml:space="preserve">  </v>
      </c>
      <c r="V174" s="24">
        <f>Saisie!AA174</f>
        <v>0</v>
      </c>
      <c r="W174" s="15" t="str">
        <f t="shared" si="30"/>
        <v xml:space="preserve">       </v>
      </c>
      <c r="X174" s="24" t="str">
        <f>IF(Saisie!Z174=0,"000",Saisie!Z174*100)</f>
        <v>000</v>
      </c>
      <c r="Y174" s="15" t="str">
        <f t="shared" si="31"/>
        <v xml:space="preserve">         </v>
      </c>
      <c r="Z174" s="24" t="str">
        <f>IF(Saisie!AB174=0,"000",Saisie!AB174*100)</f>
        <v>000</v>
      </c>
      <c r="AA174" s="24" t="str">
        <f>IF(Saisie!F174=0,"",Saisie!F174)</f>
        <v>26112017</v>
      </c>
      <c r="AB174" s="24" t="str">
        <f>IF(Saisie!G174=0,"",Saisie!G174)</f>
        <v>01012189</v>
      </c>
      <c r="AC174" s="8" t="str">
        <f t="shared" si="32"/>
        <v xml:space="preserve">                    </v>
      </c>
    </row>
    <row r="175" spans="1:29" x14ac:dyDescent="0.25">
      <c r="A175" s="3" t="s">
        <v>231</v>
      </c>
      <c r="B175" s="15" t="str">
        <f t="shared" si="22"/>
        <v xml:space="preserve">   </v>
      </c>
      <c r="C175" s="26" t="str">
        <f>Saisie!D175</f>
        <v>000000000169</v>
      </c>
      <c r="D175" s="24" t="str">
        <f>Saisie!B175</f>
        <v>NOM170</v>
      </c>
      <c r="E175" s="16" t="str">
        <f>VLOOKUP((25-LEN(D175)),'Data S'!AE$5:AF$10000,2,FALSE)</f>
        <v xml:space="preserve">                   </v>
      </c>
      <c r="F175" s="25" t="str">
        <f>Saisie!C175</f>
        <v>PRENOM170</v>
      </c>
      <c r="G175" s="15" t="str">
        <f>VLOOKUP((25-LEN(F175)),'Data S'!AE$5:AF$10000,2,FALSE)</f>
        <v xml:space="preserve">                </v>
      </c>
      <c r="H175" s="3" t="str">
        <f>Saisie!E175</f>
        <v>01012168</v>
      </c>
      <c r="I175" s="15" t="str">
        <f t="shared" si="23"/>
        <v xml:space="preserve">  </v>
      </c>
      <c r="J175" s="24">
        <f>Saisie!L175</f>
        <v>0</v>
      </c>
      <c r="K175" s="15" t="str">
        <f t="shared" si="24"/>
        <v xml:space="preserve">       </v>
      </c>
      <c r="L175" s="24" t="str">
        <f>IF(Saisie!K175=0,"000",Saisie!K175*100)</f>
        <v>000</v>
      </c>
      <c r="M175" s="15" t="str">
        <f t="shared" si="25"/>
        <v xml:space="preserve">  </v>
      </c>
      <c r="N175" s="24">
        <f>Saisie!Q175</f>
        <v>0</v>
      </c>
      <c r="O175" s="15" t="str">
        <f t="shared" si="26"/>
        <v xml:space="preserve">       </v>
      </c>
      <c r="P175" s="24" t="str">
        <f>IF(Saisie!P175=0,"000",Saisie!P175*100)</f>
        <v>000</v>
      </c>
      <c r="Q175" s="15" t="str">
        <f t="shared" si="27"/>
        <v xml:space="preserve">  </v>
      </c>
      <c r="R175" s="24">
        <f>Saisie!V175</f>
        <v>0</v>
      </c>
      <c r="S175" s="15" t="str">
        <f t="shared" si="28"/>
        <v xml:space="preserve">       </v>
      </c>
      <c r="T175" s="24" t="str">
        <f>IF(Saisie!U175=0,"000",Saisie!U175*100)</f>
        <v>000</v>
      </c>
      <c r="U175" s="15" t="str">
        <f t="shared" si="29"/>
        <v xml:space="preserve">  </v>
      </c>
      <c r="V175" s="24">
        <f>Saisie!AA175</f>
        <v>0</v>
      </c>
      <c r="W175" s="15" t="str">
        <f t="shared" si="30"/>
        <v xml:space="preserve">       </v>
      </c>
      <c r="X175" s="24" t="str">
        <f>IF(Saisie!Z175=0,"000",Saisie!Z175*100)</f>
        <v>000</v>
      </c>
      <c r="Y175" s="15" t="str">
        <f t="shared" si="31"/>
        <v xml:space="preserve">         </v>
      </c>
      <c r="Z175" s="24" t="str">
        <f>IF(Saisie!AB175=0,"000",Saisie!AB175*100)</f>
        <v>000</v>
      </c>
      <c r="AA175" s="24" t="str">
        <f>IF(Saisie!F175=0,"",Saisie!F175)</f>
        <v>26112017</v>
      </c>
      <c r="AB175" s="24" t="str">
        <f>IF(Saisie!G175=0,"",Saisie!G175)</f>
        <v>01012190</v>
      </c>
      <c r="AC175" s="8" t="str">
        <f t="shared" si="32"/>
        <v xml:space="preserve">                    </v>
      </c>
    </row>
    <row r="176" spans="1:29" x14ac:dyDescent="0.25">
      <c r="A176" s="3" t="s">
        <v>232</v>
      </c>
      <c r="B176" s="15" t="str">
        <f t="shared" si="22"/>
        <v xml:space="preserve">   </v>
      </c>
      <c r="C176" s="26" t="str">
        <f>Saisie!D176</f>
        <v>000000000170</v>
      </c>
      <c r="D176" s="24" t="str">
        <f>Saisie!B176</f>
        <v>NOM171</v>
      </c>
      <c r="E176" s="16" t="str">
        <f>VLOOKUP((25-LEN(D176)),'Data S'!AE$5:AF$10000,2,FALSE)</f>
        <v xml:space="preserve">                   </v>
      </c>
      <c r="F176" s="25" t="str">
        <f>Saisie!C176</f>
        <v>PRENOM171</v>
      </c>
      <c r="G176" s="15" t="str">
        <f>VLOOKUP((25-LEN(F176)),'Data S'!AE$5:AF$10000,2,FALSE)</f>
        <v xml:space="preserve">                </v>
      </c>
      <c r="H176" s="3" t="str">
        <f>Saisie!E176</f>
        <v>01012169</v>
      </c>
      <c r="I176" s="15" t="str">
        <f t="shared" si="23"/>
        <v xml:space="preserve">  </v>
      </c>
      <c r="J176" s="24">
        <f>Saisie!L176</f>
        <v>0</v>
      </c>
      <c r="K176" s="15" t="str">
        <f t="shared" si="24"/>
        <v xml:space="preserve">       </v>
      </c>
      <c r="L176" s="24" t="str">
        <f>IF(Saisie!K176=0,"000",Saisie!K176*100)</f>
        <v>000</v>
      </c>
      <c r="M176" s="15" t="str">
        <f t="shared" si="25"/>
        <v xml:space="preserve">  </v>
      </c>
      <c r="N176" s="24">
        <f>Saisie!Q176</f>
        <v>0</v>
      </c>
      <c r="O176" s="15" t="str">
        <f t="shared" si="26"/>
        <v xml:space="preserve">       </v>
      </c>
      <c r="P176" s="24" t="str">
        <f>IF(Saisie!P176=0,"000",Saisie!P176*100)</f>
        <v>000</v>
      </c>
      <c r="Q176" s="15" t="str">
        <f t="shared" si="27"/>
        <v xml:space="preserve">  </v>
      </c>
      <c r="R176" s="24">
        <f>Saisie!V176</f>
        <v>0</v>
      </c>
      <c r="S176" s="15" t="str">
        <f t="shared" si="28"/>
        <v xml:space="preserve">       </v>
      </c>
      <c r="T176" s="24" t="str">
        <f>IF(Saisie!U176=0,"000",Saisie!U176*100)</f>
        <v>000</v>
      </c>
      <c r="U176" s="15" t="str">
        <f t="shared" si="29"/>
        <v xml:space="preserve">  </v>
      </c>
      <c r="V176" s="24">
        <f>Saisie!AA176</f>
        <v>0</v>
      </c>
      <c r="W176" s="15" t="str">
        <f t="shared" si="30"/>
        <v xml:space="preserve">       </v>
      </c>
      <c r="X176" s="24" t="str">
        <f>IF(Saisie!Z176=0,"000",Saisie!Z176*100)</f>
        <v>000</v>
      </c>
      <c r="Y176" s="15" t="str">
        <f t="shared" si="31"/>
        <v xml:space="preserve">         </v>
      </c>
      <c r="Z176" s="24" t="str">
        <f>IF(Saisie!AB176=0,"000",Saisie!AB176*100)</f>
        <v>000</v>
      </c>
      <c r="AA176" s="24" t="str">
        <f>IF(Saisie!F176=0,"",Saisie!F176)</f>
        <v>26112017</v>
      </c>
      <c r="AB176" s="24" t="str">
        <f>IF(Saisie!G176=0,"",Saisie!G176)</f>
        <v>01012191</v>
      </c>
      <c r="AC176" s="8" t="str">
        <f t="shared" si="32"/>
        <v xml:space="preserve">                    </v>
      </c>
    </row>
    <row r="177" spans="1:29" x14ac:dyDescent="0.25">
      <c r="A177" s="3" t="s">
        <v>233</v>
      </c>
      <c r="B177" s="15" t="str">
        <f t="shared" si="22"/>
        <v xml:space="preserve">   </v>
      </c>
      <c r="C177" s="26" t="str">
        <f>Saisie!D177</f>
        <v>000000000171</v>
      </c>
      <c r="D177" s="24" t="str">
        <f>Saisie!B177</f>
        <v>NOM172</v>
      </c>
      <c r="E177" s="16" t="str">
        <f>VLOOKUP((25-LEN(D177)),'Data S'!AE$5:AF$10000,2,FALSE)</f>
        <v xml:space="preserve">                   </v>
      </c>
      <c r="F177" s="25" t="str">
        <f>Saisie!C177</f>
        <v>PRENOM172</v>
      </c>
      <c r="G177" s="15" t="str">
        <f>VLOOKUP((25-LEN(F177)),'Data S'!AE$5:AF$10000,2,FALSE)</f>
        <v xml:space="preserve">                </v>
      </c>
      <c r="H177" s="3" t="str">
        <f>Saisie!E177</f>
        <v>01012170</v>
      </c>
      <c r="I177" s="15" t="str">
        <f t="shared" si="23"/>
        <v xml:space="preserve">  </v>
      </c>
      <c r="J177" s="24">
        <f>Saisie!L177</f>
        <v>0</v>
      </c>
      <c r="K177" s="15" t="str">
        <f t="shared" si="24"/>
        <v xml:space="preserve">       </v>
      </c>
      <c r="L177" s="24" t="str">
        <f>IF(Saisie!K177=0,"000",Saisie!K177*100)</f>
        <v>000</v>
      </c>
      <c r="M177" s="15" t="str">
        <f t="shared" si="25"/>
        <v xml:space="preserve">  </v>
      </c>
      <c r="N177" s="24">
        <f>Saisie!Q177</f>
        <v>0</v>
      </c>
      <c r="O177" s="15" t="str">
        <f t="shared" si="26"/>
        <v xml:space="preserve">       </v>
      </c>
      <c r="P177" s="24" t="str">
        <f>IF(Saisie!P177=0,"000",Saisie!P177*100)</f>
        <v>000</v>
      </c>
      <c r="Q177" s="15" t="str">
        <f t="shared" si="27"/>
        <v xml:space="preserve">  </v>
      </c>
      <c r="R177" s="24">
        <f>Saisie!V177</f>
        <v>0</v>
      </c>
      <c r="S177" s="15" t="str">
        <f t="shared" si="28"/>
        <v xml:space="preserve">       </v>
      </c>
      <c r="T177" s="24" t="str">
        <f>IF(Saisie!U177=0,"000",Saisie!U177*100)</f>
        <v>000</v>
      </c>
      <c r="U177" s="15" t="str">
        <f t="shared" si="29"/>
        <v xml:space="preserve">  </v>
      </c>
      <c r="V177" s="24">
        <f>Saisie!AA177</f>
        <v>0</v>
      </c>
      <c r="W177" s="15" t="str">
        <f t="shared" si="30"/>
        <v xml:space="preserve">       </v>
      </c>
      <c r="X177" s="24" t="str">
        <f>IF(Saisie!Z177=0,"000",Saisie!Z177*100)</f>
        <v>000</v>
      </c>
      <c r="Y177" s="15" t="str">
        <f t="shared" si="31"/>
        <v xml:space="preserve">         </v>
      </c>
      <c r="Z177" s="24" t="str">
        <f>IF(Saisie!AB177=0,"000",Saisie!AB177*100)</f>
        <v>000</v>
      </c>
      <c r="AA177" s="24" t="str">
        <f>IF(Saisie!F177=0,"",Saisie!F177)</f>
        <v>26112017</v>
      </c>
      <c r="AB177" s="24" t="str">
        <f>IF(Saisie!G177=0,"",Saisie!G177)</f>
        <v>01012192</v>
      </c>
      <c r="AC177" s="8" t="str">
        <f t="shared" si="32"/>
        <v xml:space="preserve">                    </v>
      </c>
    </row>
    <row r="178" spans="1:29" x14ac:dyDescent="0.25">
      <c r="A178" s="3" t="s">
        <v>234</v>
      </c>
      <c r="B178" s="15" t="str">
        <f t="shared" si="22"/>
        <v xml:space="preserve">   </v>
      </c>
      <c r="C178" s="26" t="str">
        <f>Saisie!D178</f>
        <v>000000000172</v>
      </c>
      <c r="D178" s="24" t="str">
        <f>Saisie!B178</f>
        <v>NOM173</v>
      </c>
      <c r="E178" s="16" t="str">
        <f>VLOOKUP((25-LEN(D178)),'Data S'!AE$5:AF$10000,2,FALSE)</f>
        <v xml:space="preserve">                   </v>
      </c>
      <c r="F178" s="25" t="str">
        <f>Saisie!C178</f>
        <v>PRENOM173</v>
      </c>
      <c r="G178" s="15" t="str">
        <f>VLOOKUP((25-LEN(F178)),'Data S'!AE$5:AF$10000,2,FALSE)</f>
        <v xml:space="preserve">                </v>
      </c>
      <c r="H178" s="3" t="str">
        <f>Saisie!E178</f>
        <v>01012171</v>
      </c>
      <c r="I178" s="15" t="str">
        <f t="shared" si="23"/>
        <v xml:space="preserve">  </v>
      </c>
      <c r="J178" s="24">
        <f>Saisie!L178</f>
        <v>0</v>
      </c>
      <c r="K178" s="15" t="str">
        <f t="shared" si="24"/>
        <v xml:space="preserve">       </v>
      </c>
      <c r="L178" s="24" t="str">
        <f>IF(Saisie!K178=0,"000",Saisie!K178*100)</f>
        <v>000</v>
      </c>
      <c r="M178" s="15" t="str">
        <f t="shared" si="25"/>
        <v xml:space="preserve">  </v>
      </c>
      <c r="N178" s="24">
        <f>Saisie!Q178</f>
        <v>0</v>
      </c>
      <c r="O178" s="15" t="str">
        <f t="shared" si="26"/>
        <v xml:space="preserve">       </v>
      </c>
      <c r="P178" s="24" t="str">
        <f>IF(Saisie!P178=0,"000",Saisie!P178*100)</f>
        <v>000</v>
      </c>
      <c r="Q178" s="15" t="str">
        <f t="shared" si="27"/>
        <v xml:space="preserve">  </v>
      </c>
      <c r="R178" s="24">
        <f>Saisie!V178</f>
        <v>0</v>
      </c>
      <c r="S178" s="15" t="str">
        <f t="shared" si="28"/>
        <v xml:space="preserve">       </v>
      </c>
      <c r="T178" s="24" t="str">
        <f>IF(Saisie!U178=0,"000",Saisie!U178*100)</f>
        <v>000</v>
      </c>
      <c r="U178" s="15" t="str">
        <f t="shared" si="29"/>
        <v xml:space="preserve">  </v>
      </c>
      <c r="V178" s="24">
        <f>Saisie!AA178</f>
        <v>0</v>
      </c>
      <c r="W178" s="15" t="str">
        <f t="shared" si="30"/>
        <v xml:space="preserve">       </v>
      </c>
      <c r="X178" s="24" t="str">
        <f>IF(Saisie!Z178=0,"000",Saisie!Z178*100)</f>
        <v>000</v>
      </c>
      <c r="Y178" s="15" t="str">
        <f t="shared" si="31"/>
        <v xml:space="preserve">         </v>
      </c>
      <c r="Z178" s="24" t="str">
        <f>IF(Saisie!AB178=0,"000",Saisie!AB178*100)</f>
        <v>000</v>
      </c>
      <c r="AA178" s="24" t="str">
        <f>IF(Saisie!F178=0,"",Saisie!F178)</f>
        <v>26112017</v>
      </c>
      <c r="AB178" s="24" t="str">
        <f>IF(Saisie!G178=0,"",Saisie!G178)</f>
        <v>01012193</v>
      </c>
      <c r="AC178" s="8" t="str">
        <f t="shared" si="32"/>
        <v xml:space="preserve">                    </v>
      </c>
    </row>
    <row r="179" spans="1:29" x14ac:dyDescent="0.25">
      <c r="A179" s="3" t="s">
        <v>235</v>
      </c>
      <c r="B179" s="15" t="str">
        <f t="shared" si="22"/>
        <v xml:space="preserve">   </v>
      </c>
      <c r="C179" s="26" t="str">
        <f>Saisie!D179</f>
        <v>000000000173</v>
      </c>
      <c r="D179" s="24" t="str">
        <f>Saisie!B179</f>
        <v>NOM174</v>
      </c>
      <c r="E179" s="16" t="str">
        <f>VLOOKUP((25-LEN(D179)),'Data S'!AE$5:AF$10000,2,FALSE)</f>
        <v xml:space="preserve">                   </v>
      </c>
      <c r="F179" s="25" t="str">
        <f>Saisie!C179</f>
        <v>PRENOM174</v>
      </c>
      <c r="G179" s="15" t="str">
        <f>VLOOKUP((25-LEN(F179)),'Data S'!AE$5:AF$10000,2,FALSE)</f>
        <v xml:space="preserve">                </v>
      </c>
      <c r="H179" s="3" t="str">
        <f>Saisie!E179</f>
        <v>01012172</v>
      </c>
      <c r="I179" s="15" t="str">
        <f t="shared" si="23"/>
        <v xml:space="preserve">  </v>
      </c>
      <c r="J179" s="24">
        <f>Saisie!L179</f>
        <v>0</v>
      </c>
      <c r="K179" s="15" t="str">
        <f t="shared" si="24"/>
        <v xml:space="preserve">       </v>
      </c>
      <c r="L179" s="24" t="str">
        <f>IF(Saisie!K179=0,"000",Saisie!K179*100)</f>
        <v>000</v>
      </c>
      <c r="M179" s="15" t="str">
        <f t="shared" si="25"/>
        <v xml:space="preserve">  </v>
      </c>
      <c r="N179" s="24">
        <f>Saisie!Q179</f>
        <v>0</v>
      </c>
      <c r="O179" s="15" t="str">
        <f t="shared" si="26"/>
        <v xml:space="preserve">       </v>
      </c>
      <c r="P179" s="24" t="str">
        <f>IF(Saisie!P179=0,"000",Saisie!P179*100)</f>
        <v>000</v>
      </c>
      <c r="Q179" s="15" t="str">
        <f t="shared" si="27"/>
        <v xml:space="preserve">  </v>
      </c>
      <c r="R179" s="24">
        <f>Saisie!V179</f>
        <v>0</v>
      </c>
      <c r="S179" s="15" t="str">
        <f t="shared" si="28"/>
        <v xml:space="preserve">       </v>
      </c>
      <c r="T179" s="24" t="str">
        <f>IF(Saisie!U179=0,"000",Saisie!U179*100)</f>
        <v>000</v>
      </c>
      <c r="U179" s="15" t="str">
        <f t="shared" si="29"/>
        <v xml:space="preserve">  </v>
      </c>
      <c r="V179" s="24">
        <f>Saisie!AA179</f>
        <v>0</v>
      </c>
      <c r="W179" s="15" t="str">
        <f t="shared" si="30"/>
        <v xml:space="preserve">       </v>
      </c>
      <c r="X179" s="24" t="str">
        <f>IF(Saisie!Z179=0,"000",Saisie!Z179*100)</f>
        <v>000</v>
      </c>
      <c r="Y179" s="15" t="str">
        <f t="shared" si="31"/>
        <v xml:space="preserve">         </v>
      </c>
      <c r="Z179" s="24" t="str">
        <f>IF(Saisie!AB179=0,"000",Saisie!AB179*100)</f>
        <v>000</v>
      </c>
      <c r="AA179" s="24" t="str">
        <f>IF(Saisie!F179=0,"",Saisie!F179)</f>
        <v>26112017</v>
      </c>
      <c r="AB179" s="24" t="str">
        <f>IF(Saisie!G179=0,"",Saisie!G179)</f>
        <v>01012194</v>
      </c>
      <c r="AC179" s="8" t="str">
        <f t="shared" si="32"/>
        <v xml:space="preserve">                    </v>
      </c>
    </row>
    <row r="180" spans="1:29" x14ac:dyDescent="0.25">
      <c r="A180" s="3" t="s">
        <v>236</v>
      </c>
      <c r="B180" s="15" t="str">
        <f t="shared" si="22"/>
        <v xml:space="preserve">   </v>
      </c>
      <c r="C180" s="26" t="str">
        <f>Saisie!D180</f>
        <v>000000000174</v>
      </c>
      <c r="D180" s="24" t="str">
        <f>Saisie!B180</f>
        <v>NOM175</v>
      </c>
      <c r="E180" s="16" t="str">
        <f>VLOOKUP((25-LEN(D180)),'Data S'!AE$5:AF$10000,2,FALSE)</f>
        <v xml:space="preserve">                   </v>
      </c>
      <c r="F180" s="25" t="str">
        <f>Saisie!C180</f>
        <v>PRENOM175</v>
      </c>
      <c r="G180" s="15" t="str">
        <f>VLOOKUP((25-LEN(F180)),'Data S'!AE$5:AF$10000,2,FALSE)</f>
        <v xml:space="preserve">                </v>
      </c>
      <c r="H180" s="3" t="str">
        <f>Saisie!E180</f>
        <v>01012173</v>
      </c>
      <c r="I180" s="15" t="str">
        <f t="shared" si="23"/>
        <v xml:space="preserve">  </v>
      </c>
      <c r="J180" s="24">
        <f>Saisie!L180</f>
        <v>0</v>
      </c>
      <c r="K180" s="15" t="str">
        <f t="shared" si="24"/>
        <v xml:space="preserve">       </v>
      </c>
      <c r="L180" s="24" t="str">
        <f>IF(Saisie!K180=0,"000",Saisie!K180*100)</f>
        <v>000</v>
      </c>
      <c r="M180" s="15" t="str">
        <f t="shared" si="25"/>
        <v xml:space="preserve">  </v>
      </c>
      <c r="N180" s="24">
        <f>Saisie!Q180</f>
        <v>0</v>
      </c>
      <c r="O180" s="15" t="str">
        <f t="shared" si="26"/>
        <v xml:space="preserve">       </v>
      </c>
      <c r="P180" s="24" t="str">
        <f>IF(Saisie!P180=0,"000",Saisie!P180*100)</f>
        <v>000</v>
      </c>
      <c r="Q180" s="15" t="str">
        <f t="shared" si="27"/>
        <v xml:space="preserve">  </v>
      </c>
      <c r="R180" s="24">
        <f>Saisie!V180</f>
        <v>0</v>
      </c>
      <c r="S180" s="15" t="str">
        <f t="shared" si="28"/>
        <v xml:space="preserve">       </v>
      </c>
      <c r="T180" s="24" t="str">
        <f>IF(Saisie!U180=0,"000",Saisie!U180*100)</f>
        <v>000</v>
      </c>
      <c r="U180" s="15" t="str">
        <f t="shared" si="29"/>
        <v xml:space="preserve">  </v>
      </c>
      <c r="V180" s="24">
        <f>Saisie!AA180</f>
        <v>0</v>
      </c>
      <c r="W180" s="15" t="str">
        <f t="shared" si="30"/>
        <v xml:space="preserve">       </v>
      </c>
      <c r="X180" s="24" t="str">
        <f>IF(Saisie!Z180=0,"000",Saisie!Z180*100)</f>
        <v>000</v>
      </c>
      <c r="Y180" s="15" t="str">
        <f t="shared" si="31"/>
        <v xml:space="preserve">         </v>
      </c>
      <c r="Z180" s="24" t="str">
        <f>IF(Saisie!AB180=0,"000",Saisie!AB180*100)</f>
        <v>000</v>
      </c>
      <c r="AA180" s="24" t="str">
        <f>IF(Saisie!F180=0,"",Saisie!F180)</f>
        <v>26112017</v>
      </c>
      <c r="AB180" s="24" t="str">
        <f>IF(Saisie!G180=0,"",Saisie!G180)</f>
        <v>01012195</v>
      </c>
      <c r="AC180" s="8" t="str">
        <f t="shared" si="32"/>
        <v xml:space="preserve">                    </v>
      </c>
    </row>
    <row r="181" spans="1:29" x14ac:dyDescent="0.25">
      <c r="A181" s="3" t="s">
        <v>237</v>
      </c>
      <c r="B181" s="15" t="str">
        <f t="shared" si="22"/>
        <v xml:space="preserve">   </v>
      </c>
      <c r="C181" s="26" t="str">
        <f>Saisie!D181</f>
        <v>000000000175</v>
      </c>
      <c r="D181" s="24" t="str">
        <f>Saisie!B181</f>
        <v>NOM176</v>
      </c>
      <c r="E181" s="16" t="str">
        <f>VLOOKUP((25-LEN(D181)),'Data S'!AE$5:AF$10000,2,FALSE)</f>
        <v xml:space="preserve">                   </v>
      </c>
      <c r="F181" s="25" t="str">
        <f>Saisie!C181</f>
        <v>PRENOM176</v>
      </c>
      <c r="G181" s="15" t="str">
        <f>VLOOKUP((25-LEN(F181)),'Data S'!AE$5:AF$10000,2,FALSE)</f>
        <v xml:space="preserve">                </v>
      </c>
      <c r="H181" s="3" t="str">
        <f>Saisie!E181</f>
        <v>01012174</v>
      </c>
      <c r="I181" s="15" t="str">
        <f t="shared" si="23"/>
        <v xml:space="preserve">  </v>
      </c>
      <c r="J181" s="24">
        <f>Saisie!L181</f>
        <v>0</v>
      </c>
      <c r="K181" s="15" t="str">
        <f t="shared" si="24"/>
        <v xml:space="preserve">       </v>
      </c>
      <c r="L181" s="24" t="str">
        <f>IF(Saisie!K181=0,"000",Saisie!K181*100)</f>
        <v>000</v>
      </c>
      <c r="M181" s="15" t="str">
        <f t="shared" si="25"/>
        <v xml:space="preserve">  </v>
      </c>
      <c r="N181" s="24">
        <f>Saisie!Q181</f>
        <v>0</v>
      </c>
      <c r="O181" s="15" t="str">
        <f t="shared" si="26"/>
        <v xml:space="preserve">       </v>
      </c>
      <c r="P181" s="24" t="str">
        <f>IF(Saisie!P181=0,"000",Saisie!P181*100)</f>
        <v>000</v>
      </c>
      <c r="Q181" s="15" t="str">
        <f t="shared" si="27"/>
        <v xml:space="preserve">  </v>
      </c>
      <c r="R181" s="24">
        <f>Saisie!V181</f>
        <v>0</v>
      </c>
      <c r="S181" s="15" t="str">
        <f t="shared" si="28"/>
        <v xml:space="preserve">       </v>
      </c>
      <c r="T181" s="24" t="str">
        <f>IF(Saisie!U181=0,"000",Saisie!U181*100)</f>
        <v>000</v>
      </c>
      <c r="U181" s="15" t="str">
        <f t="shared" si="29"/>
        <v xml:space="preserve">  </v>
      </c>
      <c r="V181" s="24">
        <f>Saisie!AA181</f>
        <v>0</v>
      </c>
      <c r="W181" s="15" t="str">
        <f t="shared" si="30"/>
        <v xml:space="preserve">       </v>
      </c>
      <c r="X181" s="24" t="str">
        <f>IF(Saisie!Z181=0,"000",Saisie!Z181*100)</f>
        <v>000</v>
      </c>
      <c r="Y181" s="15" t="str">
        <f t="shared" si="31"/>
        <v xml:space="preserve">         </v>
      </c>
      <c r="Z181" s="24" t="str">
        <f>IF(Saisie!AB181=0,"000",Saisie!AB181*100)</f>
        <v>000</v>
      </c>
      <c r="AA181" s="24" t="str">
        <f>IF(Saisie!F181=0,"",Saisie!F181)</f>
        <v>26112017</v>
      </c>
      <c r="AB181" s="24" t="str">
        <f>IF(Saisie!G181=0,"",Saisie!G181)</f>
        <v>01012196</v>
      </c>
      <c r="AC181" s="8" t="str">
        <f t="shared" si="32"/>
        <v xml:space="preserve">                    </v>
      </c>
    </row>
    <row r="182" spans="1:29" x14ac:dyDescent="0.25">
      <c r="A182" s="3" t="s">
        <v>238</v>
      </c>
      <c r="B182" s="15" t="str">
        <f t="shared" si="22"/>
        <v xml:space="preserve">   </v>
      </c>
      <c r="C182" s="26" t="str">
        <f>Saisie!D182</f>
        <v>000000000176</v>
      </c>
      <c r="D182" s="24" t="str">
        <f>Saisie!B182</f>
        <v>NOM177</v>
      </c>
      <c r="E182" s="16" t="str">
        <f>VLOOKUP((25-LEN(D182)),'Data S'!AE$5:AF$10000,2,FALSE)</f>
        <v xml:space="preserve">                   </v>
      </c>
      <c r="F182" s="25" t="str">
        <f>Saisie!C182</f>
        <v>PRENOM177</v>
      </c>
      <c r="G182" s="15" t="str">
        <f>VLOOKUP((25-LEN(F182)),'Data S'!AE$5:AF$10000,2,FALSE)</f>
        <v xml:space="preserve">                </v>
      </c>
      <c r="H182" s="3" t="str">
        <f>Saisie!E182</f>
        <v>01012175</v>
      </c>
      <c r="I182" s="15" t="str">
        <f t="shared" si="23"/>
        <v xml:space="preserve">  </v>
      </c>
      <c r="J182" s="24">
        <f>Saisie!L182</f>
        <v>0</v>
      </c>
      <c r="K182" s="15" t="str">
        <f t="shared" si="24"/>
        <v xml:space="preserve">       </v>
      </c>
      <c r="L182" s="24" t="str">
        <f>IF(Saisie!K182=0,"000",Saisie!K182*100)</f>
        <v>000</v>
      </c>
      <c r="M182" s="15" t="str">
        <f t="shared" si="25"/>
        <v xml:space="preserve">  </v>
      </c>
      <c r="N182" s="24">
        <f>Saisie!Q182</f>
        <v>0</v>
      </c>
      <c r="O182" s="15" t="str">
        <f t="shared" si="26"/>
        <v xml:space="preserve">       </v>
      </c>
      <c r="P182" s="24" t="str">
        <f>IF(Saisie!P182=0,"000",Saisie!P182*100)</f>
        <v>000</v>
      </c>
      <c r="Q182" s="15" t="str">
        <f t="shared" si="27"/>
        <v xml:space="preserve">  </v>
      </c>
      <c r="R182" s="24">
        <f>Saisie!V182</f>
        <v>0</v>
      </c>
      <c r="S182" s="15" t="str">
        <f t="shared" si="28"/>
        <v xml:space="preserve">       </v>
      </c>
      <c r="T182" s="24" t="str">
        <f>IF(Saisie!U182=0,"000",Saisie!U182*100)</f>
        <v>000</v>
      </c>
      <c r="U182" s="15" t="str">
        <f t="shared" si="29"/>
        <v xml:space="preserve">  </v>
      </c>
      <c r="V182" s="24">
        <f>Saisie!AA182</f>
        <v>0</v>
      </c>
      <c r="W182" s="15" t="str">
        <f t="shared" si="30"/>
        <v xml:space="preserve">       </v>
      </c>
      <c r="X182" s="24" t="str">
        <f>IF(Saisie!Z182=0,"000",Saisie!Z182*100)</f>
        <v>000</v>
      </c>
      <c r="Y182" s="15" t="str">
        <f t="shared" si="31"/>
        <v xml:space="preserve">         </v>
      </c>
      <c r="Z182" s="24" t="str">
        <f>IF(Saisie!AB182=0,"000",Saisie!AB182*100)</f>
        <v>000</v>
      </c>
      <c r="AA182" s="24" t="str">
        <f>IF(Saisie!F182=0,"",Saisie!F182)</f>
        <v>26112017</v>
      </c>
      <c r="AB182" s="24" t="str">
        <f>IF(Saisie!G182=0,"",Saisie!G182)</f>
        <v>01012197</v>
      </c>
      <c r="AC182" s="8" t="str">
        <f t="shared" si="32"/>
        <v xml:space="preserve">                    </v>
      </c>
    </row>
    <row r="183" spans="1:29" x14ac:dyDescent="0.25">
      <c r="A183" s="3" t="s">
        <v>239</v>
      </c>
      <c r="B183" s="15" t="str">
        <f t="shared" si="22"/>
        <v xml:space="preserve">   </v>
      </c>
      <c r="C183" s="26" t="str">
        <f>Saisie!D183</f>
        <v>000000000177</v>
      </c>
      <c r="D183" s="24" t="str">
        <f>Saisie!B183</f>
        <v>NOM178</v>
      </c>
      <c r="E183" s="16" t="str">
        <f>VLOOKUP((25-LEN(D183)),'Data S'!AE$5:AF$10000,2,FALSE)</f>
        <v xml:space="preserve">                   </v>
      </c>
      <c r="F183" s="25" t="str">
        <f>Saisie!C183</f>
        <v>PRENOM178</v>
      </c>
      <c r="G183" s="15" t="str">
        <f>VLOOKUP((25-LEN(F183)),'Data S'!AE$5:AF$10000,2,FALSE)</f>
        <v xml:space="preserve">                </v>
      </c>
      <c r="H183" s="3" t="str">
        <f>Saisie!E183</f>
        <v>01012176</v>
      </c>
      <c r="I183" s="15" t="str">
        <f t="shared" si="23"/>
        <v xml:space="preserve">  </v>
      </c>
      <c r="J183" s="24">
        <f>Saisie!L183</f>
        <v>0</v>
      </c>
      <c r="K183" s="15" t="str">
        <f t="shared" si="24"/>
        <v xml:space="preserve">       </v>
      </c>
      <c r="L183" s="24" t="str">
        <f>IF(Saisie!K183=0,"000",Saisie!K183*100)</f>
        <v>000</v>
      </c>
      <c r="M183" s="15" t="str">
        <f t="shared" si="25"/>
        <v xml:space="preserve">  </v>
      </c>
      <c r="N183" s="24">
        <f>Saisie!Q183</f>
        <v>0</v>
      </c>
      <c r="O183" s="15" t="str">
        <f t="shared" si="26"/>
        <v xml:space="preserve">       </v>
      </c>
      <c r="P183" s="24" t="str">
        <f>IF(Saisie!P183=0,"000",Saisie!P183*100)</f>
        <v>000</v>
      </c>
      <c r="Q183" s="15" t="str">
        <f t="shared" si="27"/>
        <v xml:space="preserve">  </v>
      </c>
      <c r="R183" s="24">
        <f>Saisie!V183</f>
        <v>0</v>
      </c>
      <c r="S183" s="15" t="str">
        <f t="shared" si="28"/>
        <v xml:space="preserve">       </v>
      </c>
      <c r="T183" s="24" t="str">
        <f>IF(Saisie!U183=0,"000",Saisie!U183*100)</f>
        <v>000</v>
      </c>
      <c r="U183" s="15" t="str">
        <f t="shared" si="29"/>
        <v xml:space="preserve">  </v>
      </c>
      <c r="V183" s="24">
        <f>Saisie!AA183</f>
        <v>0</v>
      </c>
      <c r="W183" s="15" t="str">
        <f t="shared" si="30"/>
        <v xml:space="preserve">       </v>
      </c>
      <c r="X183" s="24" t="str">
        <f>IF(Saisie!Z183=0,"000",Saisie!Z183*100)</f>
        <v>000</v>
      </c>
      <c r="Y183" s="15" t="str">
        <f t="shared" si="31"/>
        <v xml:space="preserve">         </v>
      </c>
      <c r="Z183" s="24" t="str">
        <f>IF(Saisie!AB183=0,"000",Saisie!AB183*100)</f>
        <v>000</v>
      </c>
      <c r="AA183" s="24" t="str">
        <f>IF(Saisie!F183=0,"",Saisie!F183)</f>
        <v>26112017</v>
      </c>
      <c r="AB183" s="24" t="str">
        <f>IF(Saisie!G183=0,"",Saisie!G183)</f>
        <v>01012198</v>
      </c>
      <c r="AC183" s="8" t="str">
        <f t="shared" si="32"/>
        <v xml:space="preserve">                    </v>
      </c>
    </row>
    <row r="184" spans="1:29" x14ac:dyDescent="0.25">
      <c r="A184" s="3" t="s">
        <v>240</v>
      </c>
      <c r="B184" s="15" t="str">
        <f t="shared" si="22"/>
        <v xml:space="preserve">   </v>
      </c>
      <c r="C184" s="26" t="str">
        <f>Saisie!D184</f>
        <v>000000000178</v>
      </c>
      <c r="D184" s="24" t="str">
        <f>Saisie!B184</f>
        <v>NOM179</v>
      </c>
      <c r="E184" s="16" t="str">
        <f>VLOOKUP((25-LEN(D184)),'Data S'!AE$5:AF$10000,2,FALSE)</f>
        <v xml:space="preserve">                   </v>
      </c>
      <c r="F184" s="25" t="str">
        <f>Saisie!C184</f>
        <v>PRENOM179</v>
      </c>
      <c r="G184" s="15" t="str">
        <f>VLOOKUP((25-LEN(F184)),'Data S'!AE$5:AF$10000,2,FALSE)</f>
        <v xml:space="preserve">                </v>
      </c>
      <c r="H184" s="3" t="str">
        <f>Saisie!E184</f>
        <v>01012177</v>
      </c>
      <c r="I184" s="15" t="str">
        <f t="shared" si="23"/>
        <v xml:space="preserve">  </v>
      </c>
      <c r="J184" s="24">
        <f>Saisie!L184</f>
        <v>0</v>
      </c>
      <c r="K184" s="15" t="str">
        <f t="shared" si="24"/>
        <v xml:space="preserve">       </v>
      </c>
      <c r="L184" s="24" t="str">
        <f>IF(Saisie!K184=0,"000",Saisie!K184*100)</f>
        <v>000</v>
      </c>
      <c r="M184" s="15" t="str">
        <f t="shared" si="25"/>
        <v xml:space="preserve">  </v>
      </c>
      <c r="N184" s="24">
        <f>Saisie!Q184</f>
        <v>0</v>
      </c>
      <c r="O184" s="15" t="str">
        <f t="shared" si="26"/>
        <v xml:space="preserve">       </v>
      </c>
      <c r="P184" s="24" t="str">
        <f>IF(Saisie!P184=0,"000",Saisie!P184*100)</f>
        <v>000</v>
      </c>
      <c r="Q184" s="15" t="str">
        <f t="shared" si="27"/>
        <v xml:space="preserve">  </v>
      </c>
      <c r="R184" s="24">
        <f>Saisie!V184</f>
        <v>0</v>
      </c>
      <c r="S184" s="15" t="str">
        <f t="shared" si="28"/>
        <v xml:space="preserve">       </v>
      </c>
      <c r="T184" s="24" t="str">
        <f>IF(Saisie!U184=0,"000",Saisie!U184*100)</f>
        <v>000</v>
      </c>
      <c r="U184" s="15" t="str">
        <f t="shared" si="29"/>
        <v xml:space="preserve">  </v>
      </c>
      <c r="V184" s="24">
        <f>Saisie!AA184</f>
        <v>0</v>
      </c>
      <c r="W184" s="15" t="str">
        <f t="shared" si="30"/>
        <v xml:space="preserve">       </v>
      </c>
      <c r="X184" s="24" t="str">
        <f>IF(Saisie!Z184=0,"000",Saisie!Z184*100)</f>
        <v>000</v>
      </c>
      <c r="Y184" s="15" t="str">
        <f t="shared" si="31"/>
        <v xml:space="preserve">         </v>
      </c>
      <c r="Z184" s="24" t="str">
        <f>IF(Saisie!AB184=0,"000",Saisie!AB184*100)</f>
        <v>000</v>
      </c>
      <c r="AA184" s="24" t="str">
        <f>IF(Saisie!F184=0,"",Saisie!F184)</f>
        <v>26112017</v>
      </c>
      <c r="AB184" s="24" t="str">
        <f>IF(Saisie!G184=0,"",Saisie!G184)</f>
        <v>01012199</v>
      </c>
      <c r="AC184" s="8" t="str">
        <f t="shared" si="32"/>
        <v xml:space="preserve">                    </v>
      </c>
    </row>
    <row r="185" spans="1:29" x14ac:dyDescent="0.25">
      <c r="A185" s="3" t="s">
        <v>241</v>
      </c>
      <c r="B185" s="15" t="str">
        <f t="shared" si="22"/>
        <v xml:space="preserve">   </v>
      </c>
      <c r="C185" s="26" t="str">
        <f>Saisie!D185</f>
        <v>000000000179</v>
      </c>
      <c r="D185" s="24" t="str">
        <f>Saisie!B185</f>
        <v>NOM180</v>
      </c>
      <c r="E185" s="16" t="str">
        <f>VLOOKUP((25-LEN(D185)),'Data S'!AE$5:AF$10000,2,FALSE)</f>
        <v xml:space="preserve">                   </v>
      </c>
      <c r="F185" s="25" t="str">
        <f>Saisie!C185</f>
        <v>PRENOM180</v>
      </c>
      <c r="G185" s="15" t="str">
        <f>VLOOKUP((25-LEN(F185)),'Data S'!AE$5:AF$10000,2,FALSE)</f>
        <v xml:space="preserve">                </v>
      </c>
      <c r="H185" s="3" t="str">
        <f>Saisie!E185</f>
        <v>01012178</v>
      </c>
      <c r="I185" s="15" t="str">
        <f t="shared" si="23"/>
        <v xml:space="preserve">  </v>
      </c>
      <c r="J185" s="24">
        <f>Saisie!L185</f>
        <v>0</v>
      </c>
      <c r="K185" s="15" t="str">
        <f t="shared" si="24"/>
        <v xml:space="preserve">       </v>
      </c>
      <c r="L185" s="24" t="str">
        <f>IF(Saisie!K185=0,"000",Saisie!K185*100)</f>
        <v>000</v>
      </c>
      <c r="M185" s="15" t="str">
        <f t="shared" si="25"/>
        <v xml:space="preserve">  </v>
      </c>
      <c r="N185" s="24">
        <f>Saisie!Q185</f>
        <v>0</v>
      </c>
      <c r="O185" s="15" t="str">
        <f t="shared" si="26"/>
        <v xml:space="preserve">       </v>
      </c>
      <c r="P185" s="24" t="str">
        <f>IF(Saisie!P185=0,"000",Saisie!P185*100)</f>
        <v>000</v>
      </c>
      <c r="Q185" s="15" t="str">
        <f t="shared" si="27"/>
        <v xml:space="preserve">  </v>
      </c>
      <c r="R185" s="24">
        <f>Saisie!V185</f>
        <v>0</v>
      </c>
      <c r="S185" s="15" t="str">
        <f t="shared" si="28"/>
        <v xml:space="preserve">       </v>
      </c>
      <c r="T185" s="24" t="str">
        <f>IF(Saisie!U185=0,"000",Saisie!U185*100)</f>
        <v>000</v>
      </c>
      <c r="U185" s="15" t="str">
        <f t="shared" si="29"/>
        <v xml:space="preserve">  </v>
      </c>
      <c r="V185" s="24">
        <f>Saisie!AA185</f>
        <v>0</v>
      </c>
      <c r="W185" s="15" t="str">
        <f t="shared" si="30"/>
        <v xml:space="preserve">       </v>
      </c>
      <c r="X185" s="24" t="str">
        <f>IF(Saisie!Z185=0,"000",Saisie!Z185*100)</f>
        <v>000</v>
      </c>
      <c r="Y185" s="15" t="str">
        <f t="shared" si="31"/>
        <v xml:space="preserve">         </v>
      </c>
      <c r="Z185" s="24" t="str">
        <f>IF(Saisie!AB185=0,"000",Saisie!AB185*100)</f>
        <v>000</v>
      </c>
      <c r="AA185" s="24" t="str">
        <f>IF(Saisie!F185=0,"",Saisie!F185)</f>
        <v>26112017</v>
      </c>
      <c r="AB185" s="24" t="str">
        <f>IF(Saisie!G185=0,"",Saisie!G185)</f>
        <v>01012200</v>
      </c>
      <c r="AC185" s="8" t="str">
        <f t="shared" si="32"/>
        <v xml:space="preserve">                    </v>
      </c>
    </row>
    <row r="186" spans="1:29" x14ac:dyDescent="0.25">
      <c r="A186" s="3" t="s">
        <v>242</v>
      </c>
      <c r="B186" s="15" t="str">
        <f t="shared" si="22"/>
        <v xml:space="preserve">   </v>
      </c>
      <c r="C186" s="26" t="str">
        <f>Saisie!D186</f>
        <v>000000000180</v>
      </c>
      <c r="D186" s="24" t="str">
        <f>Saisie!B186</f>
        <v>NOM181</v>
      </c>
      <c r="E186" s="16" t="str">
        <f>VLOOKUP((25-LEN(D186)),'Data S'!AE$5:AF$10000,2,FALSE)</f>
        <v xml:space="preserve">                   </v>
      </c>
      <c r="F186" s="25" t="str">
        <f>Saisie!C186</f>
        <v>PRENOM181</v>
      </c>
      <c r="G186" s="15" t="str">
        <f>VLOOKUP((25-LEN(F186)),'Data S'!AE$5:AF$10000,2,FALSE)</f>
        <v xml:space="preserve">                </v>
      </c>
      <c r="H186" s="3" t="str">
        <f>Saisie!E186</f>
        <v>01012179</v>
      </c>
      <c r="I186" s="15" t="str">
        <f t="shared" si="23"/>
        <v xml:space="preserve">  </v>
      </c>
      <c r="J186" s="24">
        <f>Saisie!L186</f>
        <v>0</v>
      </c>
      <c r="K186" s="15" t="str">
        <f t="shared" si="24"/>
        <v xml:space="preserve">       </v>
      </c>
      <c r="L186" s="24" t="str">
        <f>IF(Saisie!K186=0,"000",Saisie!K186*100)</f>
        <v>000</v>
      </c>
      <c r="M186" s="15" t="str">
        <f t="shared" si="25"/>
        <v xml:space="preserve">  </v>
      </c>
      <c r="N186" s="24">
        <f>Saisie!Q186</f>
        <v>0</v>
      </c>
      <c r="O186" s="15" t="str">
        <f t="shared" si="26"/>
        <v xml:space="preserve">       </v>
      </c>
      <c r="P186" s="24" t="str">
        <f>IF(Saisie!P186=0,"000",Saisie!P186*100)</f>
        <v>000</v>
      </c>
      <c r="Q186" s="15" t="str">
        <f t="shared" si="27"/>
        <v xml:space="preserve">  </v>
      </c>
      <c r="R186" s="24">
        <f>Saisie!V186</f>
        <v>0</v>
      </c>
      <c r="S186" s="15" t="str">
        <f t="shared" si="28"/>
        <v xml:space="preserve">       </v>
      </c>
      <c r="T186" s="24" t="str">
        <f>IF(Saisie!U186=0,"000",Saisie!U186*100)</f>
        <v>000</v>
      </c>
      <c r="U186" s="15" t="str">
        <f t="shared" si="29"/>
        <v xml:space="preserve">  </v>
      </c>
      <c r="V186" s="24">
        <f>Saisie!AA186</f>
        <v>0</v>
      </c>
      <c r="W186" s="15" t="str">
        <f t="shared" si="30"/>
        <v xml:space="preserve">       </v>
      </c>
      <c r="X186" s="24" t="str">
        <f>IF(Saisie!Z186=0,"000",Saisie!Z186*100)</f>
        <v>000</v>
      </c>
      <c r="Y186" s="15" t="str">
        <f t="shared" si="31"/>
        <v xml:space="preserve">         </v>
      </c>
      <c r="Z186" s="24" t="str">
        <f>IF(Saisie!AB186=0,"000",Saisie!AB186*100)</f>
        <v>000</v>
      </c>
      <c r="AA186" s="24" t="str">
        <f>IF(Saisie!F186=0,"",Saisie!F186)</f>
        <v>26112017</v>
      </c>
      <c r="AB186" s="24" t="str">
        <f>IF(Saisie!G186=0,"",Saisie!G186)</f>
        <v>01012201</v>
      </c>
      <c r="AC186" s="8" t="str">
        <f t="shared" si="32"/>
        <v xml:space="preserve">                    </v>
      </c>
    </row>
    <row r="187" spans="1:29" x14ac:dyDescent="0.25">
      <c r="A187" s="3" t="s">
        <v>243</v>
      </c>
      <c r="B187" s="15" t="str">
        <f t="shared" si="22"/>
        <v xml:space="preserve">   </v>
      </c>
      <c r="C187" s="26" t="str">
        <f>Saisie!D187</f>
        <v>000000000181</v>
      </c>
      <c r="D187" s="24" t="str">
        <f>Saisie!B187</f>
        <v>NOM182</v>
      </c>
      <c r="E187" s="16" t="str">
        <f>VLOOKUP((25-LEN(D187)),'Data S'!AE$5:AF$10000,2,FALSE)</f>
        <v xml:space="preserve">                   </v>
      </c>
      <c r="F187" s="25" t="str">
        <f>Saisie!C187</f>
        <v>PRENOM182</v>
      </c>
      <c r="G187" s="15" t="str">
        <f>VLOOKUP((25-LEN(F187)),'Data S'!AE$5:AF$10000,2,FALSE)</f>
        <v xml:space="preserve">                </v>
      </c>
      <c r="H187" s="3" t="str">
        <f>Saisie!E187</f>
        <v>01012180</v>
      </c>
      <c r="I187" s="15" t="str">
        <f t="shared" si="23"/>
        <v xml:space="preserve">  </v>
      </c>
      <c r="J187" s="24">
        <f>Saisie!L187</f>
        <v>0</v>
      </c>
      <c r="K187" s="15" t="str">
        <f t="shared" si="24"/>
        <v xml:space="preserve">       </v>
      </c>
      <c r="L187" s="24" t="str">
        <f>IF(Saisie!K187=0,"000",Saisie!K187*100)</f>
        <v>000</v>
      </c>
      <c r="M187" s="15" t="str">
        <f t="shared" si="25"/>
        <v xml:space="preserve">  </v>
      </c>
      <c r="N187" s="24">
        <f>Saisie!Q187</f>
        <v>0</v>
      </c>
      <c r="O187" s="15" t="str">
        <f t="shared" si="26"/>
        <v xml:space="preserve">       </v>
      </c>
      <c r="P187" s="24" t="str">
        <f>IF(Saisie!P187=0,"000",Saisie!P187*100)</f>
        <v>000</v>
      </c>
      <c r="Q187" s="15" t="str">
        <f t="shared" si="27"/>
        <v xml:space="preserve">  </v>
      </c>
      <c r="R187" s="24">
        <f>Saisie!V187</f>
        <v>0</v>
      </c>
      <c r="S187" s="15" t="str">
        <f t="shared" si="28"/>
        <v xml:space="preserve">       </v>
      </c>
      <c r="T187" s="24" t="str">
        <f>IF(Saisie!U187=0,"000",Saisie!U187*100)</f>
        <v>000</v>
      </c>
      <c r="U187" s="15" t="str">
        <f t="shared" si="29"/>
        <v xml:space="preserve">  </v>
      </c>
      <c r="V187" s="24">
        <f>Saisie!AA187</f>
        <v>0</v>
      </c>
      <c r="W187" s="15" t="str">
        <f t="shared" si="30"/>
        <v xml:space="preserve">       </v>
      </c>
      <c r="X187" s="24" t="str">
        <f>IF(Saisie!Z187=0,"000",Saisie!Z187*100)</f>
        <v>000</v>
      </c>
      <c r="Y187" s="15" t="str">
        <f t="shared" si="31"/>
        <v xml:space="preserve">         </v>
      </c>
      <c r="Z187" s="24" t="str">
        <f>IF(Saisie!AB187=0,"000",Saisie!AB187*100)</f>
        <v>000</v>
      </c>
      <c r="AA187" s="24" t="str">
        <f>IF(Saisie!F187=0,"",Saisie!F187)</f>
        <v>26112017</v>
      </c>
      <c r="AB187" s="24" t="str">
        <f>IF(Saisie!G187=0,"",Saisie!G187)</f>
        <v>01012202</v>
      </c>
      <c r="AC187" s="8" t="str">
        <f t="shared" si="32"/>
        <v xml:space="preserve">                    </v>
      </c>
    </row>
    <row r="188" spans="1:29" x14ac:dyDescent="0.25">
      <c r="A188" s="3" t="s">
        <v>244</v>
      </c>
      <c r="B188" s="15" t="str">
        <f t="shared" si="22"/>
        <v xml:space="preserve">   </v>
      </c>
      <c r="C188" s="26" t="str">
        <f>Saisie!D188</f>
        <v>000000000182</v>
      </c>
      <c r="D188" s="24" t="str">
        <f>Saisie!B188</f>
        <v>NOM183</v>
      </c>
      <c r="E188" s="16" t="str">
        <f>VLOOKUP((25-LEN(D188)),'Data S'!AE$5:AF$10000,2,FALSE)</f>
        <v xml:space="preserve">                   </v>
      </c>
      <c r="F188" s="25" t="str">
        <f>Saisie!C188</f>
        <v>PRENOM183</v>
      </c>
      <c r="G188" s="15" t="str">
        <f>VLOOKUP((25-LEN(F188)),'Data S'!AE$5:AF$10000,2,FALSE)</f>
        <v xml:space="preserve">                </v>
      </c>
      <c r="H188" s="3" t="str">
        <f>Saisie!E188</f>
        <v>01012181</v>
      </c>
      <c r="I188" s="15" t="str">
        <f t="shared" si="23"/>
        <v xml:space="preserve">  </v>
      </c>
      <c r="J188" s="24">
        <f>Saisie!L188</f>
        <v>0</v>
      </c>
      <c r="K188" s="15" t="str">
        <f t="shared" si="24"/>
        <v xml:space="preserve">       </v>
      </c>
      <c r="L188" s="24" t="str">
        <f>IF(Saisie!K188=0,"000",Saisie!K188*100)</f>
        <v>000</v>
      </c>
      <c r="M188" s="15" t="str">
        <f t="shared" si="25"/>
        <v xml:space="preserve">  </v>
      </c>
      <c r="N188" s="24">
        <f>Saisie!Q188</f>
        <v>0</v>
      </c>
      <c r="O188" s="15" t="str">
        <f t="shared" si="26"/>
        <v xml:space="preserve">       </v>
      </c>
      <c r="P188" s="24" t="str">
        <f>IF(Saisie!P188=0,"000",Saisie!P188*100)</f>
        <v>000</v>
      </c>
      <c r="Q188" s="15" t="str">
        <f t="shared" si="27"/>
        <v xml:space="preserve">  </v>
      </c>
      <c r="R188" s="24">
        <f>Saisie!V188</f>
        <v>0</v>
      </c>
      <c r="S188" s="15" t="str">
        <f t="shared" si="28"/>
        <v xml:space="preserve">       </v>
      </c>
      <c r="T188" s="24" t="str">
        <f>IF(Saisie!U188=0,"000",Saisie!U188*100)</f>
        <v>000</v>
      </c>
      <c r="U188" s="15" t="str">
        <f t="shared" si="29"/>
        <v xml:space="preserve">  </v>
      </c>
      <c r="V188" s="24">
        <f>Saisie!AA188</f>
        <v>0</v>
      </c>
      <c r="W188" s="15" t="str">
        <f t="shared" si="30"/>
        <v xml:space="preserve">       </v>
      </c>
      <c r="X188" s="24" t="str">
        <f>IF(Saisie!Z188=0,"000",Saisie!Z188*100)</f>
        <v>000</v>
      </c>
      <c r="Y188" s="15" t="str">
        <f t="shared" si="31"/>
        <v xml:space="preserve">         </v>
      </c>
      <c r="Z188" s="24" t="str">
        <f>IF(Saisie!AB188=0,"000",Saisie!AB188*100)</f>
        <v>000</v>
      </c>
      <c r="AA188" s="24" t="str">
        <f>IF(Saisie!F188=0,"",Saisie!F188)</f>
        <v>26112017</v>
      </c>
      <c r="AB188" s="24" t="str">
        <f>IF(Saisie!G188=0,"",Saisie!G188)</f>
        <v>01012203</v>
      </c>
      <c r="AC188" s="8" t="str">
        <f t="shared" si="32"/>
        <v xml:space="preserve">                    </v>
      </c>
    </row>
    <row r="189" spans="1:29" x14ac:dyDescent="0.25">
      <c r="A189" s="3" t="s">
        <v>245</v>
      </c>
      <c r="B189" s="15" t="str">
        <f t="shared" si="22"/>
        <v xml:space="preserve">   </v>
      </c>
      <c r="C189" s="26" t="str">
        <f>Saisie!D189</f>
        <v>000000000183</v>
      </c>
      <c r="D189" s="24" t="str">
        <f>Saisie!B189</f>
        <v>NOM184</v>
      </c>
      <c r="E189" s="16" t="str">
        <f>VLOOKUP((25-LEN(D189)),'Data S'!AE$5:AF$10000,2,FALSE)</f>
        <v xml:space="preserve">                   </v>
      </c>
      <c r="F189" s="25" t="str">
        <f>Saisie!C189</f>
        <v>PRENOM184</v>
      </c>
      <c r="G189" s="15" t="str">
        <f>VLOOKUP((25-LEN(F189)),'Data S'!AE$5:AF$10000,2,FALSE)</f>
        <v xml:space="preserve">                </v>
      </c>
      <c r="H189" s="3" t="str">
        <f>Saisie!E189</f>
        <v>01012182</v>
      </c>
      <c r="I189" s="15" t="str">
        <f t="shared" si="23"/>
        <v xml:space="preserve">  </v>
      </c>
      <c r="J189" s="24">
        <f>Saisie!L189</f>
        <v>0</v>
      </c>
      <c r="K189" s="15" t="str">
        <f t="shared" si="24"/>
        <v xml:space="preserve">       </v>
      </c>
      <c r="L189" s="24" t="str">
        <f>IF(Saisie!K189=0,"000",Saisie!K189*100)</f>
        <v>000</v>
      </c>
      <c r="M189" s="15" t="str">
        <f t="shared" si="25"/>
        <v xml:space="preserve">  </v>
      </c>
      <c r="N189" s="24">
        <f>Saisie!Q189</f>
        <v>0</v>
      </c>
      <c r="O189" s="15" t="str">
        <f t="shared" si="26"/>
        <v xml:space="preserve">       </v>
      </c>
      <c r="P189" s="24" t="str">
        <f>IF(Saisie!P189=0,"000",Saisie!P189*100)</f>
        <v>000</v>
      </c>
      <c r="Q189" s="15" t="str">
        <f t="shared" si="27"/>
        <v xml:space="preserve">  </v>
      </c>
      <c r="R189" s="24">
        <f>Saisie!V189</f>
        <v>0</v>
      </c>
      <c r="S189" s="15" t="str">
        <f t="shared" si="28"/>
        <v xml:space="preserve">       </v>
      </c>
      <c r="T189" s="24" t="str">
        <f>IF(Saisie!U189=0,"000",Saisie!U189*100)</f>
        <v>000</v>
      </c>
      <c r="U189" s="15" t="str">
        <f t="shared" si="29"/>
        <v xml:space="preserve">  </v>
      </c>
      <c r="V189" s="24">
        <f>Saisie!AA189</f>
        <v>0</v>
      </c>
      <c r="W189" s="15" t="str">
        <f t="shared" si="30"/>
        <v xml:space="preserve">       </v>
      </c>
      <c r="X189" s="24" t="str">
        <f>IF(Saisie!Z189=0,"000",Saisie!Z189*100)</f>
        <v>000</v>
      </c>
      <c r="Y189" s="15" t="str">
        <f t="shared" si="31"/>
        <v xml:space="preserve">         </v>
      </c>
      <c r="Z189" s="24" t="str">
        <f>IF(Saisie!AB189=0,"000",Saisie!AB189*100)</f>
        <v>000</v>
      </c>
      <c r="AA189" s="24" t="str">
        <f>IF(Saisie!F189=0,"",Saisie!F189)</f>
        <v>26112017</v>
      </c>
      <c r="AB189" s="24" t="str">
        <f>IF(Saisie!G189=0,"",Saisie!G189)</f>
        <v>01012204</v>
      </c>
      <c r="AC189" s="8" t="str">
        <f t="shared" si="32"/>
        <v xml:space="preserve">                    </v>
      </c>
    </row>
    <row r="190" spans="1:29" x14ac:dyDescent="0.25">
      <c r="A190" s="3" t="s">
        <v>246</v>
      </c>
      <c r="B190" s="15" t="str">
        <f t="shared" si="22"/>
        <v xml:space="preserve">   </v>
      </c>
      <c r="C190" s="26" t="str">
        <f>Saisie!D190</f>
        <v>000000000184</v>
      </c>
      <c r="D190" s="24" t="str">
        <f>Saisie!B190</f>
        <v>NOM185</v>
      </c>
      <c r="E190" s="16" t="str">
        <f>VLOOKUP((25-LEN(D190)),'Data S'!AE$5:AF$10000,2,FALSE)</f>
        <v xml:space="preserve">                   </v>
      </c>
      <c r="F190" s="25" t="str">
        <f>Saisie!C190</f>
        <v>PRENOM185</v>
      </c>
      <c r="G190" s="15" t="str">
        <f>VLOOKUP((25-LEN(F190)),'Data S'!AE$5:AF$10000,2,FALSE)</f>
        <v xml:space="preserve">                </v>
      </c>
      <c r="H190" s="3" t="str">
        <f>Saisie!E190</f>
        <v>01012183</v>
      </c>
      <c r="I190" s="15" t="str">
        <f t="shared" si="23"/>
        <v xml:space="preserve">  </v>
      </c>
      <c r="J190" s="24">
        <f>Saisie!L190</f>
        <v>0</v>
      </c>
      <c r="K190" s="15" t="str">
        <f t="shared" si="24"/>
        <v xml:space="preserve">       </v>
      </c>
      <c r="L190" s="24" t="str">
        <f>IF(Saisie!K190=0,"000",Saisie!K190*100)</f>
        <v>000</v>
      </c>
      <c r="M190" s="15" t="str">
        <f t="shared" si="25"/>
        <v xml:space="preserve">  </v>
      </c>
      <c r="N190" s="24">
        <f>Saisie!Q190</f>
        <v>0</v>
      </c>
      <c r="O190" s="15" t="str">
        <f t="shared" si="26"/>
        <v xml:space="preserve">       </v>
      </c>
      <c r="P190" s="24" t="str">
        <f>IF(Saisie!P190=0,"000",Saisie!P190*100)</f>
        <v>000</v>
      </c>
      <c r="Q190" s="15" t="str">
        <f t="shared" si="27"/>
        <v xml:space="preserve">  </v>
      </c>
      <c r="R190" s="24">
        <f>Saisie!V190</f>
        <v>0</v>
      </c>
      <c r="S190" s="15" t="str">
        <f t="shared" si="28"/>
        <v xml:space="preserve">       </v>
      </c>
      <c r="T190" s="24" t="str">
        <f>IF(Saisie!U190=0,"000",Saisie!U190*100)</f>
        <v>000</v>
      </c>
      <c r="U190" s="15" t="str">
        <f t="shared" si="29"/>
        <v xml:space="preserve">  </v>
      </c>
      <c r="V190" s="24">
        <f>Saisie!AA190</f>
        <v>0</v>
      </c>
      <c r="W190" s="15" t="str">
        <f t="shared" si="30"/>
        <v xml:space="preserve">       </v>
      </c>
      <c r="X190" s="24" t="str">
        <f>IF(Saisie!Z190=0,"000",Saisie!Z190*100)</f>
        <v>000</v>
      </c>
      <c r="Y190" s="15" t="str">
        <f t="shared" si="31"/>
        <v xml:space="preserve">         </v>
      </c>
      <c r="Z190" s="24" t="str">
        <f>IF(Saisie!AB190=0,"000",Saisie!AB190*100)</f>
        <v>000</v>
      </c>
      <c r="AA190" s="24" t="str">
        <f>IF(Saisie!F190=0,"",Saisie!F190)</f>
        <v>26112017</v>
      </c>
      <c r="AB190" s="24" t="str">
        <f>IF(Saisie!G190=0,"",Saisie!G190)</f>
        <v>01012205</v>
      </c>
      <c r="AC190" s="8" t="str">
        <f t="shared" si="32"/>
        <v xml:space="preserve">                    </v>
      </c>
    </row>
    <row r="191" spans="1:29" x14ac:dyDescent="0.25">
      <c r="A191" s="3" t="s">
        <v>247</v>
      </c>
      <c r="B191" s="15" t="str">
        <f t="shared" si="22"/>
        <v xml:space="preserve">   </v>
      </c>
      <c r="C191" s="26" t="str">
        <f>Saisie!D191</f>
        <v>000000000185</v>
      </c>
      <c r="D191" s="24" t="str">
        <f>Saisie!B191</f>
        <v>NOM186</v>
      </c>
      <c r="E191" s="16" t="str">
        <f>VLOOKUP((25-LEN(D191)),'Data S'!AE$5:AF$10000,2,FALSE)</f>
        <v xml:space="preserve">                   </v>
      </c>
      <c r="F191" s="25" t="str">
        <f>Saisie!C191</f>
        <v>PRENOM186</v>
      </c>
      <c r="G191" s="15" t="str">
        <f>VLOOKUP((25-LEN(F191)),'Data S'!AE$5:AF$10000,2,FALSE)</f>
        <v xml:space="preserve">                </v>
      </c>
      <c r="H191" s="3" t="str">
        <f>Saisie!E191</f>
        <v>01012184</v>
      </c>
      <c r="I191" s="15" t="str">
        <f t="shared" si="23"/>
        <v xml:space="preserve">  </v>
      </c>
      <c r="J191" s="24">
        <f>Saisie!L191</f>
        <v>0</v>
      </c>
      <c r="K191" s="15" t="str">
        <f t="shared" si="24"/>
        <v xml:space="preserve">       </v>
      </c>
      <c r="L191" s="24" t="str">
        <f>IF(Saisie!K191=0,"000",Saisie!K191*100)</f>
        <v>000</v>
      </c>
      <c r="M191" s="15" t="str">
        <f t="shared" si="25"/>
        <v xml:space="preserve">  </v>
      </c>
      <c r="N191" s="24">
        <f>Saisie!Q191</f>
        <v>0</v>
      </c>
      <c r="O191" s="15" t="str">
        <f t="shared" si="26"/>
        <v xml:space="preserve">       </v>
      </c>
      <c r="P191" s="24" t="str">
        <f>IF(Saisie!P191=0,"000",Saisie!P191*100)</f>
        <v>000</v>
      </c>
      <c r="Q191" s="15" t="str">
        <f t="shared" si="27"/>
        <v xml:space="preserve">  </v>
      </c>
      <c r="R191" s="24">
        <f>Saisie!V191</f>
        <v>0</v>
      </c>
      <c r="S191" s="15" t="str">
        <f t="shared" si="28"/>
        <v xml:space="preserve">       </v>
      </c>
      <c r="T191" s="24" t="str">
        <f>IF(Saisie!U191=0,"000",Saisie!U191*100)</f>
        <v>000</v>
      </c>
      <c r="U191" s="15" t="str">
        <f t="shared" si="29"/>
        <v xml:space="preserve">  </v>
      </c>
      <c r="V191" s="24">
        <f>Saisie!AA191</f>
        <v>0</v>
      </c>
      <c r="W191" s="15" t="str">
        <f t="shared" si="30"/>
        <v xml:space="preserve">       </v>
      </c>
      <c r="X191" s="24" t="str">
        <f>IF(Saisie!Z191=0,"000",Saisie!Z191*100)</f>
        <v>000</v>
      </c>
      <c r="Y191" s="15" t="str">
        <f t="shared" si="31"/>
        <v xml:space="preserve">         </v>
      </c>
      <c r="Z191" s="24" t="str">
        <f>IF(Saisie!AB191=0,"000",Saisie!AB191*100)</f>
        <v>000</v>
      </c>
      <c r="AA191" s="24" t="str">
        <f>IF(Saisie!F191=0,"",Saisie!F191)</f>
        <v>26112017</v>
      </c>
      <c r="AB191" s="24" t="str">
        <f>IF(Saisie!G191=0,"",Saisie!G191)</f>
        <v>01012206</v>
      </c>
      <c r="AC191" s="8" t="str">
        <f t="shared" si="32"/>
        <v xml:space="preserve">                    </v>
      </c>
    </row>
    <row r="192" spans="1:29" x14ac:dyDescent="0.25">
      <c r="A192" s="3" t="s">
        <v>248</v>
      </c>
      <c r="B192" s="15" t="str">
        <f t="shared" si="22"/>
        <v xml:space="preserve">   </v>
      </c>
      <c r="C192" s="26" t="str">
        <f>Saisie!D192</f>
        <v>000000000186</v>
      </c>
      <c r="D192" s="24" t="str">
        <f>Saisie!B192</f>
        <v>NOM187</v>
      </c>
      <c r="E192" s="16" t="str">
        <f>VLOOKUP((25-LEN(D192)),'Data S'!AE$5:AF$10000,2,FALSE)</f>
        <v xml:space="preserve">                   </v>
      </c>
      <c r="F192" s="25" t="str">
        <f>Saisie!C192</f>
        <v>PRENOM187</v>
      </c>
      <c r="G192" s="15" t="str">
        <f>VLOOKUP((25-LEN(F192)),'Data S'!AE$5:AF$10000,2,FALSE)</f>
        <v xml:space="preserve">                </v>
      </c>
      <c r="H192" s="3" t="str">
        <f>Saisie!E192</f>
        <v>01012185</v>
      </c>
      <c r="I192" s="15" t="str">
        <f t="shared" si="23"/>
        <v xml:space="preserve">  </v>
      </c>
      <c r="J192" s="24">
        <f>Saisie!L192</f>
        <v>0</v>
      </c>
      <c r="K192" s="15" t="str">
        <f t="shared" si="24"/>
        <v xml:space="preserve">       </v>
      </c>
      <c r="L192" s="24" t="str">
        <f>IF(Saisie!K192=0,"000",Saisie!K192*100)</f>
        <v>000</v>
      </c>
      <c r="M192" s="15" t="str">
        <f t="shared" si="25"/>
        <v xml:space="preserve">  </v>
      </c>
      <c r="N192" s="24">
        <f>Saisie!Q192</f>
        <v>0</v>
      </c>
      <c r="O192" s="15" t="str">
        <f t="shared" si="26"/>
        <v xml:space="preserve">       </v>
      </c>
      <c r="P192" s="24" t="str">
        <f>IF(Saisie!P192=0,"000",Saisie!P192*100)</f>
        <v>000</v>
      </c>
      <c r="Q192" s="15" t="str">
        <f t="shared" si="27"/>
        <v xml:space="preserve">  </v>
      </c>
      <c r="R192" s="24">
        <f>Saisie!V192</f>
        <v>0</v>
      </c>
      <c r="S192" s="15" t="str">
        <f t="shared" si="28"/>
        <v xml:space="preserve">       </v>
      </c>
      <c r="T192" s="24" t="str">
        <f>IF(Saisie!U192=0,"000",Saisie!U192*100)</f>
        <v>000</v>
      </c>
      <c r="U192" s="15" t="str">
        <f t="shared" si="29"/>
        <v xml:space="preserve">  </v>
      </c>
      <c r="V192" s="24">
        <f>Saisie!AA192</f>
        <v>0</v>
      </c>
      <c r="W192" s="15" t="str">
        <f t="shared" si="30"/>
        <v xml:space="preserve">       </v>
      </c>
      <c r="X192" s="24" t="str">
        <f>IF(Saisie!Z192=0,"000",Saisie!Z192*100)</f>
        <v>000</v>
      </c>
      <c r="Y192" s="15" t="str">
        <f t="shared" si="31"/>
        <v xml:space="preserve">         </v>
      </c>
      <c r="Z192" s="24" t="str">
        <f>IF(Saisie!AB192=0,"000",Saisie!AB192*100)</f>
        <v>000</v>
      </c>
      <c r="AA192" s="24" t="str">
        <f>IF(Saisie!F192=0,"",Saisie!F192)</f>
        <v>26112017</v>
      </c>
      <c r="AB192" s="24" t="str">
        <f>IF(Saisie!G192=0,"",Saisie!G192)</f>
        <v>01012207</v>
      </c>
      <c r="AC192" s="8" t="str">
        <f t="shared" si="32"/>
        <v xml:space="preserve">                    </v>
      </c>
    </row>
    <row r="193" spans="1:29" x14ac:dyDescent="0.25">
      <c r="A193" s="3" t="s">
        <v>249</v>
      </c>
      <c r="B193" s="15" t="str">
        <f t="shared" si="22"/>
        <v xml:space="preserve">   </v>
      </c>
      <c r="C193" s="26" t="str">
        <f>Saisie!D193</f>
        <v>000000000187</v>
      </c>
      <c r="D193" s="24" t="str">
        <f>Saisie!B193</f>
        <v>NOM188</v>
      </c>
      <c r="E193" s="16" t="str">
        <f>VLOOKUP((25-LEN(D193)),'Data S'!AE$5:AF$10000,2,FALSE)</f>
        <v xml:space="preserve">                   </v>
      </c>
      <c r="F193" s="25" t="str">
        <f>Saisie!C193</f>
        <v>PRENOM188</v>
      </c>
      <c r="G193" s="15" t="str">
        <f>VLOOKUP((25-LEN(F193)),'Data S'!AE$5:AF$10000,2,FALSE)</f>
        <v xml:space="preserve">                </v>
      </c>
      <c r="H193" s="3" t="str">
        <f>Saisie!E193</f>
        <v>01012186</v>
      </c>
      <c r="I193" s="15" t="str">
        <f t="shared" si="23"/>
        <v xml:space="preserve">  </v>
      </c>
      <c r="J193" s="24">
        <f>Saisie!L193</f>
        <v>0</v>
      </c>
      <c r="K193" s="15" t="str">
        <f t="shared" si="24"/>
        <v xml:space="preserve">       </v>
      </c>
      <c r="L193" s="24" t="str">
        <f>IF(Saisie!K193=0,"000",Saisie!K193*100)</f>
        <v>000</v>
      </c>
      <c r="M193" s="15" t="str">
        <f t="shared" si="25"/>
        <v xml:space="preserve">  </v>
      </c>
      <c r="N193" s="24">
        <f>Saisie!Q193</f>
        <v>0</v>
      </c>
      <c r="O193" s="15" t="str">
        <f t="shared" si="26"/>
        <v xml:space="preserve">       </v>
      </c>
      <c r="P193" s="24" t="str">
        <f>IF(Saisie!P193=0,"000",Saisie!P193*100)</f>
        <v>000</v>
      </c>
      <c r="Q193" s="15" t="str">
        <f t="shared" si="27"/>
        <v xml:space="preserve">  </v>
      </c>
      <c r="R193" s="24">
        <f>Saisie!V193</f>
        <v>0</v>
      </c>
      <c r="S193" s="15" t="str">
        <f t="shared" si="28"/>
        <v xml:space="preserve">       </v>
      </c>
      <c r="T193" s="24" t="str">
        <f>IF(Saisie!U193=0,"000",Saisie!U193*100)</f>
        <v>000</v>
      </c>
      <c r="U193" s="15" t="str">
        <f t="shared" si="29"/>
        <v xml:space="preserve">  </v>
      </c>
      <c r="V193" s="24">
        <f>Saisie!AA193</f>
        <v>0</v>
      </c>
      <c r="W193" s="15" t="str">
        <f t="shared" si="30"/>
        <v xml:space="preserve">       </v>
      </c>
      <c r="X193" s="24" t="str">
        <f>IF(Saisie!Z193=0,"000",Saisie!Z193*100)</f>
        <v>000</v>
      </c>
      <c r="Y193" s="15" t="str">
        <f t="shared" si="31"/>
        <v xml:space="preserve">         </v>
      </c>
      <c r="Z193" s="24" t="str">
        <f>IF(Saisie!AB193=0,"000",Saisie!AB193*100)</f>
        <v>000</v>
      </c>
      <c r="AA193" s="24" t="str">
        <f>IF(Saisie!F193=0,"",Saisie!F193)</f>
        <v>26112017</v>
      </c>
      <c r="AB193" s="24" t="str">
        <f>IF(Saisie!G193=0,"",Saisie!G193)</f>
        <v>01012208</v>
      </c>
      <c r="AC193" s="8" t="str">
        <f t="shared" si="32"/>
        <v xml:space="preserve">                    </v>
      </c>
    </row>
    <row r="194" spans="1:29" x14ac:dyDescent="0.25">
      <c r="A194" s="3" t="s">
        <v>250</v>
      </c>
      <c r="B194" s="15" t="str">
        <f t="shared" si="22"/>
        <v xml:space="preserve">   </v>
      </c>
      <c r="C194" s="26" t="str">
        <f>Saisie!D194</f>
        <v>000000000188</v>
      </c>
      <c r="D194" s="24" t="str">
        <f>Saisie!B194</f>
        <v>NOM189</v>
      </c>
      <c r="E194" s="16" t="str">
        <f>VLOOKUP((25-LEN(D194)),'Data S'!AE$5:AF$10000,2,FALSE)</f>
        <v xml:space="preserve">                   </v>
      </c>
      <c r="F194" s="25" t="str">
        <f>Saisie!C194</f>
        <v>PRENOM189</v>
      </c>
      <c r="G194" s="15" t="str">
        <f>VLOOKUP((25-LEN(F194)),'Data S'!AE$5:AF$10000,2,FALSE)</f>
        <v xml:space="preserve">                </v>
      </c>
      <c r="H194" s="3" t="str">
        <f>Saisie!E194</f>
        <v>01012187</v>
      </c>
      <c r="I194" s="15" t="str">
        <f t="shared" si="23"/>
        <v xml:space="preserve">  </v>
      </c>
      <c r="J194" s="24">
        <f>Saisie!L194</f>
        <v>0</v>
      </c>
      <c r="K194" s="15" t="str">
        <f t="shared" si="24"/>
        <v xml:space="preserve">       </v>
      </c>
      <c r="L194" s="24" t="str">
        <f>IF(Saisie!K194=0,"000",Saisie!K194*100)</f>
        <v>000</v>
      </c>
      <c r="M194" s="15" t="str">
        <f t="shared" si="25"/>
        <v xml:space="preserve">  </v>
      </c>
      <c r="N194" s="24">
        <f>Saisie!Q194</f>
        <v>0</v>
      </c>
      <c r="O194" s="15" t="str">
        <f t="shared" si="26"/>
        <v xml:space="preserve">       </v>
      </c>
      <c r="P194" s="24" t="str">
        <f>IF(Saisie!P194=0,"000",Saisie!P194*100)</f>
        <v>000</v>
      </c>
      <c r="Q194" s="15" t="str">
        <f t="shared" si="27"/>
        <v xml:space="preserve">  </v>
      </c>
      <c r="R194" s="24">
        <f>Saisie!V194</f>
        <v>0</v>
      </c>
      <c r="S194" s="15" t="str">
        <f t="shared" si="28"/>
        <v xml:space="preserve">       </v>
      </c>
      <c r="T194" s="24" t="str">
        <f>IF(Saisie!U194=0,"000",Saisie!U194*100)</f>
        <v>000</v>
      </c>
      <c r="U194" s="15" t="str">
        <f t="shared" si="29"/>
        <v xml:space="preserve">  </v>
      </c>
      <c r="V194" s="24">
        <f>Saisie!AA194</f>
        <v>0</v>
      </c>
      <c r="W194" s="15" t="str">
        <f t="shared" si="30"/>
        <v xml:space="preserve">       </v>
      </c>
      <c r="X194" s="24" t="str">
        <f>IF(Saisie!Z194=0,"000",Saisie!Z194*100)</f>
        <v>000</v>
      </c>
      <c r="Y194" s="15" t="str">
        <f t="shared" si="31"/>
        <v xml:space="preserve">         </v>
      </c>
      <c r="Z194" s="24" t="str">
        <f>IF(Saisie!AB194=0,"000",Saisie!AB194*100)</f>
        <v>000</v>
      </c>
      <c r="AA194" s="24" t="str">
        <f>IF(Saisie!F194=0,"",Saisie!F194)</f>
        <v>26112017</v>
      </c>
      <c r="AB194" s="24" t="str">
        <f>IF(Saisie!G194=0,"",Saisie!G194)</f>
        <v>01012209</v>
      </c>
      <c r="AC194" s="8" t="str">
        <f t="shared" si="32"/>
        <v xml:space="preserve">                    </v>
      </c>
    </row>
    <row r="195" spans="1:29" x14ac:dyDescent="0.25">
      <c r="A195" s="3" t="s">
        <v>251</v>
      </c>
      <c r="B195" s="15" t="str">
        <f t="shared" si="22"/>
        <v xml:space="preserve">   </v>
      </c>
      <c r="C195" s="26" t="str">
        <f>Saisie!D195</f>
        <v>000000000189</v>
      </c>
      <c r="D195" s="24" t="str">
        <f>Saisie!B195</f>
        <v>NOM190</v>
      </c>
      <c r="E195" s="16" t="str">
        <f>VLOOKUP((25-LEN(D195)),'Data S'!AE$5:AF$10000,2,FALSE)</f>
        <v xml:space="preserve">                   </v>
      </c>
      <c r="F195" s="25" t="str">
        <f>Saisie!C195</f>
        <v>PRENOM190</v>
      </c>
      <c r="G195" s="15" t="str">
        <f>VLOOKUP((25-LEN(F195)),'Data S'!AE$5:AF$10000,2,FALSE)</f>
        <v xml:space="preserve">                </v>
      </c>
      <c r="H195" s="3" t="str">
        <f>Saisie!E195</f>
        <v>01012188</v>
      </c>
      <c r="I195" s="15" t="str">
        <f t="shared" si="23"/>
        <v xml:space="preserve">  </v>
      </c>
      <c r="J195" s="24">
        <f>Saisie!L195</f>
        <v>0</v>
      </c>
      <c r="K195" s="15" t="str">
        <f t="shared" si="24"/>
        <v xml:space="preserve">       </v>
      </c>
      <c r="L195" s="24" t="str">
        <f>IF(Saisie!K195=0,"000",Saisie!K195*100)</f>
        <v>000</v>
      </c>
      <c r="M195" s="15" t="str">
        <f t="shared" si="25"/>
        <v xml:space="preserve">  </v>
      </c>
      <c r="N195" s="24">
        <f>Saisie!Q195</f>
        <v>0</v>
      </c>
      <c r="O195" s="15" t="str">
        <f t="shared" si="26"/>
        <v xml:space="preserve">       </v>
      </c>
      <c r="P195" s="24" t="str">
        <f>IF(Saisie!P195=0,"000",Saisie!P195*100)</f>
        <v>000</v>
      </c>
      <c r="Q195" s="15" t="str">
        <f t="shared" si="27"/>
        <v xml:space="preserve">  </v>
      </c>
      <c r="R195" s="24">
        <f>Saisie!V195</f>
        <v>0</v>
      </c>
      <c r="S195" s="15" t="str">
        <f t="shared" si="28"/>
        <v xml:space="preserve">       </v>
      </c>
      <c r="T195" s="24" t="str">
        <f>IF(Saisie!U195=0,"000",Saisie!U195*100)</f>
        <v>000</v>
      </c>
      <c r="U195" s="15" t="str">
        <f t="shared" si="29"/>
        <v xml:space="preserve">  </v>
      </c>
      <c r="V195" s="24">
        <f>Saisie!AA195</f>
        <v>0</v>
      </c>
      <c r="W195" s="15" t="str">
        <f t="shared" si="30"/>
        <v xml:space="preserve">       </v>
      </c>
      <c r="X195" s="24" t="str">
        <f>IF(Saisie!Z195=0,"000",Saisie!Z195*100)</f>
        <v>000</v>
      </c>
      <c r="Y195" s="15" t="str">
        <f t="shared" si="31"/>
        <v xml:space="preserve">         </v>
      </c>
      <c r="Z195" s="24" t="str">
        <f>IF(Saisie!AB195=0,"000",Saisie!AB195*100)</f>
        <v>000</v>
      </c>
      <c r="AA195" s="24" t="str">
        <f>IF(Saisie!F195=0,"",Saisie!F195)</f>
        <v>26112017</v>
      </c>
      <c r="AB195" s="24" t="str">
        <f>IF(Saisie!G195=0,"",Saisie!G195)</f>
        <v>01012210</v>
      </c>
      <c r="AC195" s="8" t="str">
        <f t="shared" si="32"/>
        <v xml:space="preserve">                    </v>
      </c>
    </row>
    <row r="196" spans="1:29" x14ac:dyDescent="0.25">
      <c r="A196" s="3" t="s">
        <v>252</v>
      </c>
      <c r="B196" s="15" t="str">
        <f t="shared" si="22"/>
        <v xml:space="preserve">   </v>
      </c>
      <c r="C196" s="26" t="str">
        <f>Saisie!D196</f>
        <v>000000000190</v>
      </c>
      <c r="D196" s="24" t="str">
        <f>Saisie!B196</f>
        <v>NOM191</v>
      </c>
      <c r="E196" s="16" t="str">
        <f>VLOOKUP((25-LEN(D196)),'Data S'!AE$5:AF$10000,2,FALSE)</f>
        <v xml:space="preserve">                   </v>
      </c>
      <c r="F196" s="25" t="str">
        <f>Saisie!C196</f>
        <v>PRENOM191</v>
      </c>
      <c r="G196" s="15" t="str">
        <f>VLOOKUP((25-LEN(F196)),'Data S'!AE$5:AF$10000,2,FALSE)</f>
        <v xml:space="preserve">                </v>
      </c>
      <c r="H196" s="3" t="str">
        <f>Saisie!E196</f>
        <v>01012189</v>
      </c>
      <c r="I196" s="15" t="str">
        <f t="shared" si="23"/>
        <v xml:space="preserve">  </v>
      </c>
      <c r="J196" s="24">
        <f>Saisie!L196</f>
        <v>0</v>
      </c>
      <c r="K196" s="15" t="str">
        <f t="shared" si="24"/>
        <v xml:space="preserve">       </v>
      </c>
      <c r="L196" s="24" t="str">
        <f>IF(Saisie!K196=0,"000",Saisie!K196*100)</f>
        <v>000</v>
      </c>
      <c r="M196" s="15" t="str">
        <f t="shared" si="25"/>
        <v xml:space="preserve">  </v>
      </c>
      <c r="N196" s="24">
        <f>Saisie!Q196</f>
        <v>0</v>
      </c>
      <c r="O196" s="15" t="str">
        <f t="shared" si="26"/>
        <v xml:space="preserve">       </v>
      </c>
      <c r="P196" s="24" t="str">
        <f>IF(Saisie!P196=0,"000",Saisie!P196*100)</f>
        <v>000</v>
      </c>
      <c r="Q196" s="15" t="str">
        <f t="shared" si="27"/>
        <v xml:space="preserve">  </v>
      </c>
      <c r="R196" s="24">
        <f>Saisie!V196</f>
        <v>0</v>
      </c>
      <c r="S196" s="15" t="str">
        <f t="shared" si="28"/>
        <v xml:space="preserve">       </v>
      </c>
      <c r="T196" s="24" t="str">
        <f>IF(Saisie!U196=0,"000",Saisie!U196*100)</f>
        <v>000</v>
      </c>
      <c r="U196" s="15" t="str">
        <f t="shared" si="29"/>
        <v xml:space="preserve">  </v>
      </c>
      <c r="V196" s="24">
        <f>Saisie!AA196</f>
        <v>0</v>
      </c>
      <c r="W196" s="15" t="str">
        <f t="shared" si="30"/>
        <v xml:space="preserve">       </v>
      </c>
      <c r="X196" s="24" t="str">
        <f>IF(Saisie!Z196=0,"000",Saisie!Z196*100)</f>
        <v>000</v>
      </c>
      <c r="Y196" s="15" t="str">
        <f t="shared" si="31"/>
        <v xml:space="preserve">         </v>
      </c>
      <c r="Z196" s="24" t="str">
        <f>IF(Saisie!AB196=0,"000",Saisie!AB196*100)</f>
        <v>000</v>
      </c>
      <c r="AA196" s="24" t="str">
        <f>IF(Saisie!F196=0,"",Saisie!F196)</f>
        <v>26112017</v>
      </c>
      <c r="AB196" s="24" t="str">
        <f>IF(Saisie!G196=0,"",Saisie!G196)</f>
        <v>01012211</v>
      </c>
      <c r="AC196" s="8" t="str">
        <f t="shared" si="32"/>
        <v xml:space="preserve">                    </v>
      </c>
    </row>
    <row r="197" spans="1:29" x14ac:dyDescent="0.25">
      <c r="A197" s="3" t="s">
        <v>253</v>
      </c>
      <c r="B197" s="15" t="str">
        <f t="shared" si="22"/>
        <v xml:space="preserve">   </v>
      </c>
      <c r="C197" s="26" t="str">
        <f>Saisie!D197</f>
        <v>000000000191</v>
      </c>
      <c r="D197" s="24" t="str">
        <f>Saisie!B197</f>
        <v>NOM192</v>
      </c>
      <c r="E197" s="16" t="str">
        <f>VLOOKUP((25-LEN(D197)),'Data S'!AE$5:AF$10000,2,FALSE)</f>
        <v xml:space="preserve">                   </v>
      </c>
      <c r="F197" s="25" t="str">
        <f>Saisie!C197</f>
        <v>PRENOM192</v>
      </c>
      <c r="G197" s="15" t="str">
        <f>VLOOKUP((25-LEN(F197)),'Data S'!AE$5:AF$10000,2,FALSE)</f>
        <v xml:space="preserve">                </v>
      </c>
      <c r="H197" s="3" t="str">
        <f>Saisie!E197</f>
        <v>01012190</v>
      </c>
      <c r="I197" s="15" t="str">
        <f t="shared" si="23"/>
        <v xml:space="preserve">  </v>
      </c>
      <c r="J197" s="24">
        <f>Saisie!L197</f>
        <v>0</v>
      </c>
      <c r="K197" s="15" t="str">
        <f t="shared" si="24"/>
        <v xml:space="preserve">       </v>
      </c>
      <c r="L197" s="24" t="str">
        <f>IF(Saisie!K197=0,"000",Saisie!K197*100)</f>
        <v>000</v>
      </c>
      <c r="M197" s="15" t="str">
        <f t="shared" si="25"/>
        <v xml:space="preserve">  </v>
      </c>
      <c r="N197" s="24">
        <f>Saisie!Q197</f>
        <v>0</v>
      </c>
      <c r="O197" s="15" t="str">
        <f t="shared" si="26"/>
        <v xml:space="preserve">       </v>
      </c>
      <c r="P197" s="24" t="str">
        <f>IF(Saisie!P197=0,"000",Saisie!P197*100)</f>
        <v>000</v>
      </c>
      <c r="Q197" s="15" t="str">
        <f t="shared" si="27"/>
        <v xml:space="preserve">  </v>
      </c>
      <c r="R197" s="24">
        <f>Saisie!V197</f>
        <v>0</v>
      </c>
      <c r="S197" s="15" t="str">
        <f t="shared" si="28"/>
        <v xml:space="preserve">       </v>
      </c>
      <c r="T197" s="24" t="str">
        <f>IF(Saisie!U197=0,"000",Saisie!U197*100)</f>
        <v>000</v>
      </c>
      <c r="U197" s="15" t="str">
        <f t="shared" si="29"/>
        <v xml:space="preserve">  </v>
      </c>
      <c r="V197" s="24">
        <f>Saisie!AA197</f>
        <v>0</v>
      </c>
      <c r="W197" s="15" t="str">
        <f t="shared" si="30"/>
        <v xml:space="preserve">       </v>
      </c>
      <c r="X197" s="24" t="str">
        <f>IF(Saisie!Z197=0,"000",Saisie!Z197*100)</f>
        <v>000</v>
      </c>
      <c r="Y197" s="15" t="str">
        <f t="shared" si="31"/>
        <v xml:space="preserve">         </v>
      </c>
      <c r="Z197" s="24" t="str">
        <f>IF(Saisie!AB197=0,"000",Saisie!AB197*100)</f>
        <v>000</v>
      </c>
      <c r="AA197" s="24" t="str">
        <f>IF(Saisie!F197=0,"",Saisie!F197)</f>
        <v>26112017</v>
      </c>
      <c r="AB197" s="24" t="str">
        <f>IF(Saisie!G197=0,"",Saisie!G197)</f>
        <v>01012212</v>
      </c>
      <c r="AC197" s="8" t="str">
        <f t="shared" si="32"/>
        <v xml:space="preserve">                    </v>
      </c>
    </row>
    <row r="198" spans="1:29" x14ac:dyDescent="0.25">
      <c r="A198" s="3" t="s">
        <v>254</v>
      </c>
      <c r="B198" s="15" t="str">
        <f t="shared" si="22"/>
        <v xml:space="preserve">   </v>
      </c>
      <c r="C198" s="26" t="str">
        <f>Saisie!D198</f>
        <v>000000000192</v>
      </c>
      <c r="D198" s="24" t="str">
        <f>Saisie!B198</f>
        <v>NOM193</v>
      </c>
      <c r="E198" s="16" t="str">
        <f>VLOOKUP((25-LEN(D198)),'Data S'!AE$5:AF$10000,2,FALSE)</f>
        <v xml:space="preserve">                   </v>
      </c>
      <c r="F198" s="25" t="str">
        <f>Saisie!C198</f>
        <v>PRENOM193</v>
      </c>
      <c r="G198" s="15" t="str">
        <f>VLOOKUP((25-LEN(F198)),'Data S'!AE$5:AF$10000,2,FALSE)</f>
        <v xml:space="preserve">                </v>
      </c>
      <c r="H198" s="3" t="str">
        <f>Saisie!E198</f>
        <v>01012191</v>
      </c>
      <c r="I198" s="15" t="str">
        <f t="shared" si="23"/>
        <v xml:space="preserve">  </v>
      </c>
      <c r="J198" s="24">
        <f>Saisie!L198</f>
        <v>0</v>
      </c>
      <c r="K198" s="15" t="str">
        <f t="shared" si="24"/>
        <v xml:space="preserve">       </v>
      </c>
      <c r="L198" s="24" t="str">
        <f>IF(Saisie!K198=0,"000",Saisie!K198*100)</f>
        <v>000</v>
      </c>
      <c r="M198" s="15" t="str">
        <f t="shared" si="25"/>
        <v xml:space="preserve">  </v>
      </c>
      <c r="N198" s="24">
        <f>Saisie!Q198</f>
        <v>0</v>
      </c>
      <c r="O198" s="15" t="str">
        <f t="shared" si="26"/>
        <v xml:space="preserve">       </v>
      </c>
      <c r="P198" s="24" t="str">
        <f>IF(Saisie!P198=0,"000",Saisie!P198*100)</f>
        <v>000</v>
      </c>
      <c r="Q198" s="15" t="str">
        <f t="shared" si="27"/>
        <v xml:space="preserve">  </v>
      </c>
      <c r="R198" s="24">
        <f>Saisie!V198</f>
        <v>0</v>
      </c>
      <c r="S198" s="15" t="str">
        <f t="shared" si="28"/>
        <v xml:space="preserve">       </v>
      </c>
      <c r="T198" s="24" t="str">
        <f>IF(Saisie!U198=0,"000",Saisie!U198*100)</f>
        <v>000</v>
      </c>
      <c r="U198" s="15" t="str">
        <f t="shared" si="29"/>
        <v xml:space="preserve">  </v>
      </c>
      <c r="V198" s="24">
        <f>Saisie!AA198</f>
        <v>0</v>
      </c>
      <c r="W198" s="15" t="str">
        <f t="shared" si="30"/>
        <v xml:space="preserve">       </v>
      </c>
      <c r="X198" s="24" t="str">
        <f>IF(Saisie!Z198=0,"000",Saisie!Z198*100)</f>
        <v>000</v>
      </c>
      <c r="Y198" s="15" t="str">
        <f t="shared" si="31"/>
        <v xml:space="preserve">         </v>
      </c>
      <c r="Z198" s="24" t="str">
        <f>IF(Saisie!AB198=0,"000",Saisie!AB198*100)</f>
        <v>000</v>
      </c>
      <c r="AA198" s="24" t="str">
        <f>IF(Saisie!F198=0,"",Saisie!F198)</f>
        <v>26112017</v>
      </c>
      <c r="AB198" s="24" t="str">
        <f>IF(Saisie!G198=0,"",Saisie!G198)</f>
        <v>01012213</v>
      </c>
      <c r="AC198" s="8" t="str">
        <f t="shared" si="32"/>
        <v xml:space="preserve">                    </v>
      </c>
    </row>
    <row r="199" spans="1:29" x14ac:dyDescent="0.25">
      <c r="A199" s="3" t="s">
        <v>255</v>
      </c>
      <c r="B199" s="15" t="str">
        <f t="shared" ref="B199:B262" si="33">VLOOKUP((6-LEN(A199)),AE$5:AF$9999,2,FALSE)</f>
        <v xml:space="preserve">   </v>
      </c>
      <c r="C199" s="26" t="str">
        <f>Saisie!D199</f>
        <v>000000000193</v>
      </c>
      <c r="D199" s="24" t="str">
        <f>Saisie!B199</f>
        <v>NOM194</v>
      </c>
      <c r="E199" s="16" t="str">
        <f>VLOOKUP((25-LEN(D199)),'Data S'!AE$5:AF$10000,2,FALSE)</f>
        <v xml:space="preserve">                   </v>
      </c>
      <c r="F199" s="25" t="str">
        <f>Saisie!C199</f>
        <v>PRENOM194</v>
      </c>
      <c r="G199" s="15" t="str">
        <f>VLOOKUP((25-LEN(F199)),'Data S'!AE$5:AF$10000,2,FALSE)</f>
        <v xml:space="preserve">                </v>
      </c>
      <c r="H199" s="3" t="str">
        <f>Saisie!E199</f>
        <v>01012192</v>
      </c>
      <c r="I199" s="15" t="str">
        <f t="shared" ref="I199:I262" si="34">VLOOKUP((3-LEN(J199)),AE$5:AF$9999,2,FALSE)</f>
        <v xml:space="preserve">  </v>
      </c>
      <c r="J199" s="24">
        <f>Saisie!L199</f>
        <v>0</v>
      </c>
      <c r="K199" s="15" t="str">
        <f t="shared" ref="K199:K262" si="35">VLOOKUP((10-LEN(L199)),AE$5:AF$10000,2,FALSE)</f>
        <v xml:space="preserve">       </v>
      </c>
      <c r="L199" s="24" t="str">
        <f>IF(Saisie!K199=0,"000",Saisie!K199*100)</f>
        <v>000</v>
      </c>
      <c r="M199" s="15" t="str">
        <f t="shared" ref="M199:M262" si="36">VLOOKUP((3-LEN(N199)),AE$5:AF$9999,2,FALSE)</f>
        <v xml:space="preserve">  </v>
      </c>
      <c r="N199" s="24">
        <f>Saisie!Q199</f>
        <v>0</v>
      </c>
      <c r="O199" s="15" t="str">
        <f t="shared" ref="O199:O262" si="37">VLOOKUP((10-LEN(P199)),AE$5:AF$10000,2,FALSE)</f>
        <v xml:space="preserve">       </v>
      </c>
      <c r="P199" s="24" t="str">
        <f>IF(Saisie!P199=0,"000",Saisie!P199*100)</f>
        <v>000</v>
      </c>
      <c r="Q199" s="15" t="str">
        <f t="shared" ref="Q199:Q262" si="38">VLOOKUP((3-LEN(R199)),AE$5:AF$9999,2,FALSE)</f>
        <v xml:space="preserve">  </v>
      </c>
      <c r="R199" s="24">
        <f>Saisie!V199</f>
        <v>0</v>
      </c>
      <c r="S199" s="15" t="str">
        <f t="shared" ref="S199:S262" si="39">VLOOKUP((10-LEN(T199)),AE$5:AF$10000,2,FALSE)</f>
        <v xml:space="preserve">       </v>
      </c>
      <c r="T199" s="24" t="str">
        <f>IF(Saisie!U199=0,"000",Saisie!U199*100)</f>
        <v>000</v>
      </c>
      <c r="U199" s="15" t="str">
        <f t="shared" ref="U199:U262" si="40">VLOOKUP((3-LEN(V199)),AE$5:AF$9999,2,FALSE)</f>
        <v xml:space="preserve">  </v>
      </c>
      <c r="V199" s="24">
        <f>Saisie!AA199</f>
        <v>0</v>
      </c>
      <c r="W199" s="15" t="str">
        <f t="shared" ref="W199:W262" si="41">VLOOKUP((10-LEN(X199)),AE$5:AF$10000,2,FALSE)</f>
        <v xml:space="preserve">       </v>
      </c>
      <c r="X199" s="24" t="str">
        <f>IF(Saisie!Z199=0,"000",Saisie!Z199*100)</f>
        <v>000</v>
      </c>
      <c r="Y199" s="15" t="str">
        <f t="shared" ref="Y199:Y262" si="42">VLOOKUP((12-LEN(Z199)),AE$5:AF$10000,2,FALSE)</f>
        <v xml:space="preserve">         </v>
      </c>
      <c r="Z199" s="24" t="str">
        <f>IF(Saisie!AB199=0,"000",Saisie!AB199*100)</f>
        <v>000</v>
      </c>
      <c r="AA199" s="24" t="str">
        <f>IF(Saisie!F199=0,"",Saisie!F199)</f>
        <v>26112017</v>
      </c>
      <c r="AB199" s="24" t="str">
        <f>IF(Saisie!G199=0,"",Saisie!G199)</f>
        <v>01012214</v>
      </c>
      <c r="AC199" s="8" t="str">
        <f t="shared" ref="AC199:AC262" si="43">VLOOKUP((28-LEN(AB199)),AE$5:AF$9999,2,FALSE)</f>
        <v xml:space="preserve">                    </v>
      </c>
    </row>
    <row r="200" spans="1:29" x14ac:dyDescent="0.25">
      <c r="A200" s="3" t="s">
        <v>256</v>
      </c>
      <c r="B200" s="15" t="str">
        <f t="shared" si="33"/>
        <v xml:space="preserve">   </v>
      </c>
      <c r="C200" s="26" t="str">
        <f>Saisie!D200</f>
        <v>000000000194</v>
      </c>
      <c r="D200" s="24" t="str">
        <f>Saisie!B200</f>
        <v>NOM195</v>
      </c>
      <c r="E200" s="16" t="str">
        <f>VLOOKUP((25-LEN(D200)),'Data S'!AE$5:AF$10000,2,FALSE)</f>
        <v xml:space="preserve">                   </v>
      </c>
      <c r="F200" s="25" t="str">
        <f>Saisie!C200</f>
        <v>PRENOM195</v>
      </c>
      <c r="G200" s="15" t="str">
        <f>VLOOKUP((25-LEN(F200)),'Data S'!AE$5:AF$10000,2,FALSE)</f>
        <v xml:space="preserve">                </v>
      </c>
      <c r="H200" s="3" t="str">
        <f>Saisie!E200</f>
        <v>01012193</v>
      </c>
      <c r="I200" s="15" t="str">
        <f t="shared" si="34"/>
        <v xml:space="preserve">  </v>
      </c>
      <c r="J200" s="24">
        <f>Saisie!L200</f>
        <v>0</v>
      </c>
      <c r="K200" s="15" t="str">
        <f t="shared" si="35"/>
        <v xml:space="preserve">       </v>
      </c>
      <c r="L200" s="24" t="str">
        <f>IF(Saisie!K200=0,"000",Saisie!K200*100)</f>
        <v>000</v>
      </c>
      <c r="M200" s="15" t="str">
        <f t="shared" si="36"/>
        <v xml:space="preserve">  </v>
      </c>
      <c r="N200" s="24">
        <f>Saisie!Q200</f>
        <v>0</v>
      </c>
      <c r="O200" s="15" t="str">
        <f t="shared" si="37"/>
        <v xml:space="preserve">       </v>
      </c>
      <c r="P200" s="24" t="str">
        <f>IF(Saisie!P200=0,"000",Saisie!P200*100)</f>
        <v>000</v>
      </c>
      <c r="Q200" s="15" t="str">
        <f t="shared" si="38"/>
        <v xml:space="preserve">  </v>
      </c>
      <c r="R200" s="24">
        <f>Saisie!V200</f>
        <v>0</v>
      </c>
      <c r="S200" s="15" t="str">
        <f t="shared" si="39"/>
        <v xml:space="preserve">       </v>
      </c>
      <c r="T200" s="24" t="str">
        <f>IF(Saisie!U200=0,"000",Saisie!U200*100)</f>
        <v>000</v>
      </c>
      <c r="U200" s="15" t="str">
        <f t="shared" si="40"/>
        <v xml:space="preserve">  </v>
      </c>
      <c r="V200" s="24">
        <f>Saisie!AA200</f>
        <v>0</v>
      </c>
      <c r="W200" s="15" t="str">
        <f t="shared" si="41"/>
        <v xml:space="preserve">       </v>
      </c>
      <c r="X200" s="24" t="str">
        <f>IF(Saisie!Z200=0,"000",Saisie!Z200*100)</f>
        <v>000</v>
      </c>
      <c r="Y200" s="15" t="str">
        <f t="shared" si="42"/>
        <v xml:space="preserve">         </v>
      </c>
      <c r="Z200" s="24" t="str">
        <f>IF(Saisie!AB200=0,"000",Saisie!AB200*100)</f>
        <v>000</v>
      </c>
      <c r="AA200" s="24" t="str">
        <f>IF(Saisie!F200=0,"",Saisie!F200)</f>
        <v>26112017</v>
      </c>
      <c r="AB200" s="24" t="str">
        <f>IF(Saisie!G200=0,"",Saisie!G200)</f>
        <v>01012215</v>
      </c>
      <c r="AC200" s="8" t="str">
        <f t="shared" si="43"/>
        <v xml:space="preserve">                    </v>
      </c>
    </row>
    <row r="201" spans="1:29" x14ac:dyDescent="0.25">
      <c r="A201" s="3" t="s">
        <v>257</v>
      </c>
      <c r="B201" s="15" t="str">
        <f t="shared" si="33"/>
        <v xml:space="preserve">   </v>
      </c>
      <c r="C201" s="26" t="str">
        <f>Saisie!D201</f>
        <v>000000000195</v>
      </c>
      <c r="D201" s="24" t="str">
        <f>Saisie!B201</f>
        <v>NOM196</v>
      </c>
      <c r="E201" s="16" t="str">
        <f>VLOOKUP((25-LEN(D201)),'Data S'!AE$5:AF$10000,2,FALSE)</f>
        <v xml:space="preserve">                   </v>
      </c>
      <c r="F201" s="25" t="str">
        <f>Saisie!C201</f>
        <v>PRENOM196</v>
      </c>
      <c r="G201" s="15" t="str">
        <f>VLOOKUP((25-LEN(F201)),'Data S'!AE$5:AF$10000,2,FALSE)</f>
        <v xml:space="preserve">                </v>
      </c>
      <c r="H201" s="3" t="str">
        <f>Saisie!E201</f>
        <v>01012194</v>
      </c>
      <c r="I201" s="15" t="str">
        <f t="shared" si="34"/>
        <v xml:space="preserve">  </v>
      </c>
      <c r="J201" s="24">
        <f>Saisie!L201</f>
        <v>0</v>
      </c>
      <c r="K201" s="15" t="str">
        <f t="shared" si="35"/>
        <v xml:space="preserve">       </v>
      </c>
      <c r="L201" s="24" t="str">
        <f>IF(Saisie!K201=0,"000",Saisie!K201*100)</f>
        <v>000</v>
      </c>
      <c r="M201" s="15" t="str">
        <f t="shared" si="36"/>
        <v xml:space="preserve">  </v>
      </c>
      <c r="N201" s="24">
        <f>Saisie!Q201</f>
        <v>0</v>
      </c>
      <c r="O201" s="15" t="str">
        <f t="shared" si="37"/>
        <v xml:space="preserve">       </v>
      </c>
      <c r="P201" s="24" t="str">
        <f>IF(Saisie!P201=0,"000",Saisie!P201*100)</f>
        <v>000</v>
      </c>
      <c r="Q201" s="15" t="str">
        <f t="shared" si="38"/>
        <v xml:space="preserve">  </v>
      </c>
      <c r="R201" s="24">
        <f>Saisie!V201</f>
        <v>0</v>
      </c>
      <c r="S201" s="15" t="str">
        <f t="shared" si="39"/>
        <v xml:space="preserve">       </v>
      </c>
      <c r="T201" s="24" t="str">
        <f>IF(Saisie!U201=0,"000",Saisie!U201*100)</f>
        <v>000</v>
      </c>
      <c r="U201" s="15" t="str">
        <f t="shared" si="40"/>
        <v xml:space="preserve">  </v>
      </c>
      <c r="V201" s="24">
        <f>Saisie!AA201</f>
        <v>0</v>
      </c>
      <c r="W201" s="15" t="str">
        <f t="shared" si="41"/>
        <v xml:space="preserve">       </v>
      </c>
      <c r="X201" s="24" t="str">
        <f>IF(Saisie!Z201=0,"000",Saisie!Z201*100)</f>
        <v>000</v>
      </c>
      <c r="Y201" s="15" t="str">
        <f t="shared" si="42"/>
        <v xml:space="preserve">         </v>
      </c>
      <c r="Z201" s="24" t="str">
        <f>IF(Saisie!AB201=0,"000",Saisie!AB201*100)</f>
        <v>000</v>
      </c>
      <c r="AA201" s="24" t="str">
        <f>IF(Saisie!F201=0,"",Saisie!F201)</f>
        <v>26112017</v>
      </c>
      <c r="AB201" s="24" t="str">
        <f>IF(Saisie!G201=0,"",Saisie!G201)</f>
        <v>01012216</v>
      </c>
      <c r="AC201" s="8" t="str">
        <f t="shared" si="43"/>
        <v xml:space="preserve">                    </v>
      </c>
    </row>
    <row r="202" spans="1:29" x14ac:dyDescent="0.25">
      <c r="A202" s="3" t="s">
        <v>258</v>
      </c>
      <c r="B202" s="15" t="str">
        <f t="shared" si="33"/>
        <v xml:space="preserve">   </v>
      </c>
      <c r="C202" s="26" t="str">
        <f>Saisie!D202</f>
        <v>000000000196</v>
      </c>
      <c r="D202" s="24" t="str">
        <f>Saisie!B202</f>
        <v>NOM197</v>
      </c>
      <c r="E202" s="16" t="str">
        <f>VLOOKUP((25-LEN(D202)),'Data S'!AE$5:AF$10000,2,FALSE)</f>
        <v xml:space="preserve">                   </v>
      </c>
      <c r="F202" s="25" t="str">
        <f>Saisie!C202</f>
        <v>PRENOM197</v>
      </c>
      <c r="G202" s="15" t="str">
        <f>VLOOKUP((25-LEN(F202)),'Data S'!AE$5:AF$10000,2,FALSE)</f>
        <v xml:space="preserve">                </v>
      </c>
      <c r="H202" s="3" t="str">
        <f>Saisie!E202</f>
        <v>01012195</v>
      </c>
      <c r="I202" s="15" t="str">
        <f t="shared" si="34"/>
        <v xml:space="preserve">  </v>
      </c>
      <c r="J202" s="24">
        <f>Saisie!L202</f>
        <v>0</v>
      </c>
      <c r="K202" s="15" t="str">
        <f t="shared" si="35"/>
        <v xml:space="preserve">       </v>
      </c>
      <c r="L202" s="24" t="str">
        <f>IF(Saisie!K202=0,"000",Saisie!K202*100)</f>
        <v>000</v>
      </c>
      <c r="M202" s="15" t="str">
        <f t="shared" si="36"/>
        <v xml:space="preserve">  </v>
      </c>
      <c r="N202" s="24">
        <f>Saisie!Q202</f>
        <v>0</v>
      </c>
      <c r="O202" s="15" t="str">
        <f t="shared" si="37"/>
        <v xml:space="preserve">       </v>
      </c>
      <c r="P202" s="24" t="str">
        <f>IF(Saisie!P202=0,"000",Saisie!P202*100)</f>
        <v>000</v>
      </c>
      <c r="Q202" s="15" t="str">
        <f t="shared" si="38"/>
        <v xml:space="preserve">  </v>
      </c>
      <c r="R202" s="24">
        <f>Saisie!V202</f>
        <v>0</v>
      </c>
      <c r="S202" s="15" t="str">
        <f t="shared" si="39"/>
        <v xml:space="preserve">       </v>
      </c>
      <c r="T202" s="24" t="str">
        <f>IF(Saisie!U202=0,"000",Saisie!U202*100)</f>
        <v>000</v>
      </c>
      <c r="U202" s="15" t="str">
        <f t="shared" si="40"/>
        <v xml:space="preserve">  </v>
      </c>
      <c r="V202" s="24">
        <f>Saisie!AA202</f>
        <v>0</v>
      </c>
      <c r="W202" s="15" t="str">
        <f t="shared" si="41"/>
        <v xml:space="preserve">       </v>
      </c>
      <c r="X202" s="24" t="str">
        <f>IF(Saisie!Z202=0,"000",Saisie!Z202*100)</f>
        <v>000</v>
      </c>
      <c r="Y202" s="15" t="str">
        <f t="shared" si="42"/>
        <v xml:space="preserve">         </v>
      </c>
      <c r="Z202" s="24" t="str">
        <f>IF(Saisie!AB202=0,"000",Saisie!AB202*100)</f>
        <v>000</v>
      </c>
      <c r="AA202" s="24" t="str">
        <f>IF(Saisie!F202=0,"",Saisie!F202)</f>
        <v>26112017</v>
      </c>
      <c r="AB202" s="24" t="str">
        <f>IF(Saisie!G202=0,"",Saisie!G202)</f>
        <v>01012217</v>
      </c>
      <c r="AC202" s="8" t="str">
        <f t="shared" si="43"/>
        <v xml:space="preserve">                    </v>
      </c>
    </row>
    <row r="203" spans="1:29" x14ac:dyDescent="0.25">
      <c r="A203" s="3" t="s">
        <v>259</v>
      </c>
      <c r="B203" s="15" t="str">
        <f t="shared" si="33"/>
        <v xml:space="preserve">   </v>
      </c>
      <c r="C203" s="26" t="str">
        <f>Saisie!D203</f>
        <v>000000000197</v>
      </c>
      <c r="D203" s="24" t="str">
        <f>Saisie!B203</f>
        <v>NOM198</v>
      </c>
      <c r="E203" s="16" t="str">
        <f>VLOOKUP((25-LEN(D203)),'Data S'!AE$5:AF$10000,2,FALSE)</f>
        <v xml:space="preserve">                   </v>
      </c>
      <c r="F203" s="25" t="str">
        <f>Saisie!C203</f>
        <v>PRENOM198</v>
      </c>
      <c r="G203" s="15" t="str">
        <f>VLOOKUP((25-LEN(F203)),'Data S'!AE$5:AF$10000,2,FALSE)</f>
        <v xml:space="preserve">                </v>
      </c>
      <c r="H203" s="3" t="str">
        <f>Saisie!E203</f>
        <v>01012196</v>
      </c>
      <c r="I203" s="15" t="str">
        <f t="shared" si="34"/>
        <v xml:space="preserve">  </v>
      </c>
      <c r="J203" s="24">
        <f>Saisie!L203</f>
        <v>0</v>
      </c>
      <c r="K203" s="15" t="str">
        <f t="shared" si="35"/>
        <v xml:space="preserve">       </v>
      </c>
      <c r="L203" s="24" t="str">
        <f>IF(Saisie!K203=0,"000",Saisie!K203*100)</f>
        <v>000</v>
      </c>
      <c r="M203" s="15" t="str">
        <f t="shared" si="36"/>
        <v xml:space="preserve">  </v>
      </c>
      <c r="N203" s="24">
        <f>Saisie!Q203</f>
        <v>0</v>
      </c>
      <c r="O203" s="15" t="str">
        <f t="shared" si="37"/>
        <v xml:space="preserve">       </v>
      </c>
      <c r="P203" s="24" t="str">
        <f>IF(Saisie!P203=0,"000",Saisie!P203*100)</f>
        <v>000</v>
      </c>
      <c r="Q203" s="15" t="str">
        <f t="shared" si="38"/>
        <v xml:space="preserve">  </v>
      </c>
      <c r="R203" s="24">
        <f>Saisie!V203</f>
        <v>0</v>
      </c>
      <c r="S203" s="15" t="str">
        <f t="shared" si="39"/>
        <v xml:space="preserve">       </v>
      </c>
      <c r="T203" s="24" t="str">
        <f>IF(Saisie!U203=0,"000",Saisie!U203*100)</f>
        <v>000</v>
      </c>
      <c r="U203" s="15" t="str">
        <f t="shared" si="40"/>
        <v xml:space="preserve">  </v>
      </c>
      <c r="V203" s="24">
        <f>Saisie!AA203</f>
        <v>0</v>
      </c>
      <c r="W203" s="15" t="str">
        <f t="shared" si="41"/>
        <v xml:space="preserve">       </v>
      </c>
      <c r="X203" s="24" t="str">
        <f>IF(Saisie!Z203=0,"000",Saisie!Z203*100)</f>
        <v>000</v>
      </c>
      <c r="Y203" s="15" t="str">
        <f t="shared" si="42"/>
        <v xml:space="preserve">         </v>
      </c>
      <c r="Z203" s="24" t="str">
        <f>IF(Saisie!AB203=0,"000",Saisie!AB203*100)</f>
        <v>000</v>
      </c>
      <c r="AA203" s="24" t="str">
        <f>IF(Saisie!F203=0,"",Saisie!F203)</f>
        <v>26112017</v>
      </c>
      <c r="AB203" s="24" t="str">
        <f>IF(Saisie!G203=0,"",Saisie!G203)</f>
        <v>01012218</v>
      </c>
      <c r="AC203" s="8" t="str">
        <f t="shared" si="43"/>
        <v xml:space="preserve">                    </v>
      </c>
    </row>
    <row r="204" spans="1:29" x14ac:dyDescent="0.25">
      <c r="A204" s="3" t="s">
        <v>260</v>
      </c>
      <c r="B204" s="15" t="str">
        <f t="shared" si="33"/>
        <v xml:space="preserve">   </v>
      </c>
      <c r="C204" s="26" t="str">
        <f>Saisie!D204</f>
        <v>000000000198</v>
      </c>
      <c r="D204" s="24" t="str">
        <f>Saisie!B204</f>
        <v>NOM199</v>
      </c>
      <c r="E204" s="16" t="str">
        <f>VLOOKUP((25-LEN(D204)),'Data S'!AE$5:AF$10000,2,FALSE)</f>
        <v xml:space="preserve">                   </v>
      </c>
      <c r="F204" s="25" t="str">
        <f>Saisie!C204</f>
        <v>PRENOM199</v>
      </c>
      <c r="G204" s="15" t="str">
        <f>VLOOKUP((25-LEN(F204)),'Data S'!AE$5:AF$10000,2,FALSE)</f>
        <v xml:space="preserve">                </v>
      </c>
      <c r="H204" s="3" t="str">
        <f>Saisie!E204</f>
        <v>01012197</v>
      </c>
      <c r="I204" s="15" t="str">
        <f t="shared" si="34"/>
        <v xml:space="preserve">  </v>
      </c>
      <c r="J204" s="24">
        <f>Saisie!L204</f>
        <v>0</v>
      </c>
      <c r="K204" s="15" t="str">
        <f t="shared" si="35"/>
        <v xml:space="preserve">       </v>
      </c>
      <c r="L204" s="24" t="str">
        <f>IF(Saisie!K204=0,"000",Saisie!K204*100)</f>
        <v>000</v>
      </c>
      <c r="M204" s="15" t="str">
        <f t="shared" si="36"/>
        <v xml:space="preserve">  </v>
      </c>
      <c r="N204" s="24">
        <f>Saisie!Q204</f>
        <v>0</v>
      </c>
      <c r="O204" s="15" t="str">
        <f t="shared" si="37"/>
        <v xml:space="preserve">       </v>
      </c>
      <c r="P204" s="24" t="str">
        <f>IF(Saisie!P204=0,"000",Saisie!P204*100)</f>
        <v>000</v>
      </c>
      <c r="Q204" s="15" t="str">
        <f t="shared" si="38"/>
        <v xml:space="preserve">  </v>
      </c>
      <c r="R204" s="24">
        <f>Saisie!V204</f>
        <v>0</v>
      </c>
      <c r="S204" s="15" t="str">
        <f t="shared" si="39"/>
        <v xml:space="preserve">       </v>
      </c>
      <c r="T204" s="24" t="str">
        <f>IF(Saisie!U204=0,"000",Saisie!U204*100)</f>
        <v>000</v>
      </c>
      <c r="U204" s="15" t="str">
        <f t="shared" si="40"/>
        <v xml:space="preserve">  </v>
      </c>
      <c r="V204" s="24">
        <f>Saisie!AA204</f>
        <v>0</v>
      </c>
      <c r="W204" s="15" t="str">
        <f t="shared" si="41"/>
        <v xml:space="preserve">       </v>
      </c>
      <c r="X204" s="24" t="str">
        <f>IF(Saisie!Z204=0,"000",Saisie!Z204*100)</f>
        <v>000</v>
      </c>
      <c r="Y204" s="15" t="str">
        <f t="shared" si="42"/>
        <v xml:space="preserve">         </v>
      </c>
      <c r="Z204" s="24" t="str">
        <f>IF(Saisie!AB204=0,"000",Saisie!AB204*100)</f>
        <v>000</v>
      </c>
      <c r="AA204" s="24" t="str">
        <f>IF(Saisie!F204=0,"",Saisie!F204)</f>
        <v>26112017</v>
      </c>
      <c r="AB204" s="24" t="str">
        <f>IF(Saisie!G204=0,"",Saisie!G204)</f>
        <v>01012219</v>
      </c>
      <c r="AC204" s="8" t="str">
        <f t="shared" si="43"/>
        <v xml:space="preserve">                    </v>
      </c>
    </row>
    <row r="205" spans="1:29" x14ac:dyDescent="0.25">
      <c r="A205" s="3" t="s">
        <v>261</v>
      </c>
      <c r="B205" s="15" t="str">
        <f t="shared" si="33"/>
        <v xml:space="preserve">   </v>
      </c>
      <c r="C205" s="26" t="str">
        <f>Saisie!D205</f>
        <v>000000000199</v>
      </c>
      <c r="D205" s="24" t="str">
        <f>Saisie!B205</f>
        <v>NOM200</v>
      </c>
      <c r="E205" s="16" t="str">
        <f>VLOOKUP((25-LEN(D205)),'Data S'!AE$5:AF$10000,2,FALSE)</f>
        <v xml:space="preserve">                   </v>
      </c>
      <c r="F205" s="25" t="str">
        <f>Saisie!C205</f>
        <v>PRENOM200</v>
      </c>
      <c r="G205" s="15" t="str">
        <f>VLOOKUP((25-LEN(F205)),'Data S'!AE$5:AF$10000,2,FALSE)</f>
        <v xml:space="preserve">                </v>
      </c>
      <c r="H205" s="3" t="str">
        <f>Saisie!E205</f>
        <v>01012198</v>
      </c>
      <c r="I205" s="15" t="str">
        <f t="shared" si="34"/>
        <v xml:space="preserve">  </v>
      </c>
      <c r="J205" s="24">
        <f>Saisie!L205</f>
        <v>0</v>
      </c>
      <c r="K205" s="15" t="str">
        <f t="shared" si="35"/>
        <v xml:space="preserve">       </v>
      </c>
      <c r="L205" s="24" t="str">
        <f>IF(Saisie!K205=0,"000",Saisie!K205*100)</f>
        <v>000</v>
      </c>
      <c r="M205" s="15" t="str">
        <f t="shared" si="36"/>
        <v xml:space="preserve">  </v>
      </c>
      <c r="N205" s="24">
        <f>Saisie!Q205</f>
        <v>0</v>
      </c>
      <c r="O205" s="15" t="str">
        <f t="shared" si="37"/>
        <v xml:space="preserve">       </v>
      </c>
      <c r="P205" s="24" t="str">
        <f>IF(Saisie!P205=0,"000",Saisie!P205*100)</f>
        <v>000</v>
      </c>
      <c r="Q205" s="15" t="str">
        <f t="shared" si="38"/>
        <v xml:space="preserve">  </v>
      </c>
      <c r="R205" s="24">
        <f>Saisie!V205</f>
        <v>0</v>
      </c>
      <c r="S205" s="15" t="str">
        <f t="shared" si="39"/>
        <v xml:space="preserve">       </v>
      </c>
      <c r="T205" s="24" t="str">
        <f>IF(Saisie!U205=0,"000",Saisie!U205*100)</f>
        <v>000</v>
      </c>
      <c r="U205" s="15" t="str">
        <f t="shared" si="40"/>
        <v xml:space="preserve">  </v>
      </c>
      <c r="V205" s="24">
        <f>Saisie!AA205</f>
        <v>0</v>
      </c>
      <c r="W205" s="15" t="str">
        <f t="shared" si="41"/>
        <v xml:space="preserve">       </v>
      </c>
      <c r="X205" s="24" t="str">
        <f>IF(Saisie!Z205=0,"000",Saisie!Z205*100)</f>
        <v>000</v>
      </c>
      <c r="Y205" s="15" t="str">
        <f t="shared" si="42"/>
        <v xml:space="preserve">         </v>
      </c>
      <c r="Z205" s="24" t="str">
        <f>IF(Saisie!AB205=0,"000",Saisie!AB205*100)</f>
        <v>000</v>
      </c>
      <c r="AA205" s="24" t="str">
        <f>IF(Saisie!F205=0,"",Saisie!F205)</f>
        <v>26112017</v>
      </c>
      <c r="AB205" s="24" t="str">
        <f>IF(Saisie!G205=0,"",Saisie!G205)</f>
        <v>01012220</v>
      </c>
      <c r="AC205" s="8" t="str">
        <f t="shared" si="43"/>
        <v xml:space="preserve">                    </v>
      </c>
    </row>
    <row r="206" spans="1:29" x14ac:dyDescent="0.25">
      <c r="A206" s="3" t="s">
        <v>262</v>
      </c>
      <c r="B206" s="15" t="str">
        <f t="shared" si="33"/>
        <v xml:space="preserve">   </v>
      </c>
      <c r="C206" s="26" t="str">
        <f>Saisie!D206</f>
        <v>000000000200</v>
      </c>
      <c r="D206" s="24" t="str">
        <f>Saisie!B206</f>
        <v>NOM201</v>
      </c>
      <c r="E206" s="16" t="str">
        <f>VLOOKUP((25-LEN(D206)),'Data S'!AE$5:AF$10000,2,FALSE)</f>
        <v xml:space="preserve">                   </v>
      </c>
      <c r="F206" s="25" t="str">
        <f>Saisie!C206</f>
        <v>PRENOM201</v>
      </c>
      <c r="G206" s="15" t="str">
        <f>VLOOKUP((25-LEN(F206)),'Data S'!AE$5:AF$10000,2,FALSE)</f>
        <v xml:space="preserve">                </v>
      </c>
      <c r="H206" s="3" t="str">
        <f>Saisie!E206</f>
        <v>01012199</v>
      </c>
      <c r="I206" s="15" t="str">
        <f t="shared" si="34"/>
        <v xml:space="preserve">  </v>
      </c>
      <c r="J206" s="24">
        <f>Saisie!L206</f>
        <v>0</v>
      </c>
      <c r="K206" s="15" t="str">
        <f t="shared" si="35"/>
        <v xml:space="preserve">       </v>
      </c>
      <c r="L206" s="24" t="str">
        <f>IF(Saisie!K206=0,"000",Saisie!K206*100)</f>
        <v>000</v>
      </c>
      <c r="M206" s="15" t="str">
        <f t="shared" si="36"/>
        <v xml:space="preserve">  </v>
      </c>
      <c r="N206" s="24">
        <f>Saisie!Q206</f>
        <v>0</v>
      </c>
      <c r="O206" s="15" t="str">
        <f t="shared" si="37"/>
        <v xml:space="preserve">       </v>
      </c>
      <c r="P206" s="24" t="str">
        <f>IF(Saisie!P206=0,"000",Saisie!P206*100)</f>
        <v>000</v>
      </c>
      <c r="Q206" s="15" t="str">
        <f t="shared" si="38"/>
        <v xml:space="preserve">  </v>
      </c>
      <c r="R206" s="24">
        <f>Saisie!V206</f>
        <v>0</v>
      </c>
      <c r="S206" s="15" t="str">
        <f t="shared" si="39"/>
        <v xml:space="preserve">       </v>
      </c>
      <c r="T206" s="24" t="str">
        <f>IF(Saisie!U206=0,"000",Saisie!U206*100)</f>
        <v>000</v>
      </c>
      <c r="U206" s="15" t="str">
        <f t="shared" si="40"/>
        <v xml:space="preserve">  </v>
      </c>
      <c r="V206" s="24">
        <f>Saisie!AA206</f>
        <v>0</v>
      </c>
      <c r="W206" s="15" t="str">
        <f t="shared" si="41"/>
        <v xml:space="preserve">       </v>
      </c>
      <c r="X206" s="24" t="str">
        <f>IF(Saisie!Z206=0,"000",Saisie!Z206*100)</f>
        <v>000</v>
      </c>
      <c r="Y206" s="15" t="str">
        <f t="shared" si="42"/>
        <v xml:space="preserve">         </v>
      </c>
      <c r="Z206" s="24" t="str">
        <f>IF(Saisie!AB206=0,"000",Saisie!AB206*100)</f>
        <v>000</v>
      </c>
      <c r="AA206" s="24" t="str">
        <f>IF(Saisie!F206=0,"",Saisie!F206)</f>
        <v>26112017</v>
      </c>
      <c r="AB206" s="24" t="str">
        <f>IF(Saisie!G206=0,"",Saisie!G206)</f>
        <v>01012221</v>
      </c>
      <c r="AC206" s="8" t="str">
        <f t="shared" si="43"/>
        <v xml:space="preserve">                    </v>
      </c>
    </row>
    <row r="207" spans="1:29" x14ac:dyDescent="0.25">
      <c r="A207" s="3" t="s">
        <v>263</v>
      </c>
      <c r="B207" s="15" t="str">
        <f t="shared" si="33"/>
        <v xml:space="preserve">   </v>
      </c>
      <c r="C207" s="26" t="str">
        <f>Saisie!D207</f>
        <v>000000000201</v>
      </c>
      <c r="D207" s="24" t="str">
        <f>Saisie!B207</f>
        <v>NOM202</v>
      </c>
      <c r="E207" s="16" t="str">
        <f>VLOOKUP((25-LEN(D207)),'Data S'!AE$5:AF$10000,2,FALSE)</f>
        <v xml:space="preserve">                   </v>
      </c>
      <c r="F207" s="25" t="str">
        <f>Saisie!C207</f>
        <v>PRENOM202</v>
      </c>
      <c r="G207" s="15" t="str">
        <f>VLOOKUP((25-LEN(F207)),'Data S'!AE$5:AF$10000,2,FALSE)</f>
        <v xml:space="preserve">                </v>
      </c>
      <c r="H207" s="3" t="str">
        <f>Saisie!E207</f>
        <v>01012200</v>
      </c>
      <c r="I207" s="15" t="str">
        <f t="shared" si="34"/>
        <v xml:space="preserve">  </v>
      </c>
      <c r="J207" s="24">
        <f>Saisie!L207</f>
        <v>0</v>
      </c>
      <c r="K207" s="15" t="str">
        <f t="shared" si="35"/>
        <v xml:space="preserve">       </v>
      </c>
      <c r="L207" s="24" t="str">
        <f>IF(Saisie!K207=0,"000",Saisie!K207*100)</f>
        <v>000</v>
      </c>
      <c r="M207" s="15" t="str">
        <f t="shared" si="36"/>
        <v xml:space="preserve">  </v>
      </c>
      <c r="N207" s="24">
        <f>Saisie!Q207</f>
        <v>0</v>
      </c>
      <c r="O207" s="15" t="str">
        <f t="shared" si="37"/>
        <v xml:space="preserve">       </v>
      </c>
      <c r="P207" s="24" t="str">
        <f>IF(Saisie!P207=0,"000",Saisie!P207*100)</f>
        <v>000</v>
      </c>
      <c r="Q207" s="15" t="str">
        <f t="shared" si="38"/>
        <v xml:space="preserve">  </v>
      </c>
      <c r="R207" s="24">
        <f>Saisie!V207</f>
        <v>0</v>
      </c>
      <c r="S207" s="15" t="str">
        <f t="shared" si="39"/>
        <v xml:space="preserve">       </v>
      </c>
      <c r="T207" s="24" t="str">
        <f>IF(Saisie!U207=0,"000",Saisie!U207*100)</f>
        <v>000</v>
      </c>
      <c r="U207" s="15" t="str">
        <f t="shared" si="40"/>
        <v xml:space="preserve">  </v>
      </c>
      <c r="V207" s="24">
        <f>Saisie!AA207</f>
        <v>0</v>
      </c>
      <c r="W207" s="15" t="str">
        <f t="shared" si="41"/>
        <v xml:space="preserve">       </v>
      </c>
      <c r="X207" s="24" t="str">
        <f>IF(Saisie!Z207=0,"000",Saisie!Z207*100)</f>
        <v>000</v>
      </c>
      <c r="Y207" s="15" t="str">
        <f t="shared" si="42"/>
        <v xml:space="preserve">         </v>
      </c>
      <c r="Z207" s="24" t="str">
        <f>IF(Saisie!AB207=0,"000",Saisie!AB207*100)</f>
        <v>000</v>
      </c>
      <c r="AA207" s="24" t="str">
        <f>IF(Saisie!F207=0,"",Saisie!F207)</f>
        <v>26112017</v>
      </c>
      <c r="AB207" s="24" t="str">
        <f>IF(Saisie!G207=0,"",Saisie!G207)</f>
        <v>01012222</v>
      </c>
      <c r="AC207" s="8" t="str">
        <f t="shared" si="43"/>
        <v xml:space="preserve">                    </v>
      </c>
    </row>
    <row r="208" spans="1:29" x14ac:dyDescent="0.25">
      <c r="A208" s="3" t="s">
        <v>264</v>
      </c>
      <c r="B208" s="15" t="str">
        <f t="shared" si="33"/>
        <v xml:space="preserve">   </v>
      </c>
      <c r="C208" s="26" t="str">
        <f>Saisie!D208</f>
        <v>000000000202</v>
      </c>
      <c r="D208" s="24" t="str">
        <f>Saisie!B208</f>
        <v>NOM203</v>
      </c>
      <c r="E208" s="16" t="str">
        <f>VLOOKUP((25-LEN(D208)),'Data S'!AE$5:AF$10000,2,FALSE)</f>
        <v xml:space="preserve">                   </v>
      </c>
      <c r="F208" s="25" t="str">
        <f>Saisie!C208</f>
        <v>PRENOM203</v>
      </c>
      <c r="G208" s="15" t="str">
        <f>VLOOKUP((25-LEN(F208)),'Data S'!AE$5:AF$10000,2,FALSE)</f>
        <v xml:space="preserve">                </v>
      </c>
      <c r="H208" s="3" t="str">
        <f>Saisie!E208</f>
        <v>01012201</v>
      </c>
      <c r="I208" s="15" t="str">
        <f t="shared" si="34"/>
        <v xml:space="preserve">  </v>
      </c>
      <c r="J208" s="24">
        <f>Saisie!L208</f>
        <v>0</v>
      </c>
      <c r="K208" s="15" t="str">
        <f t="shared" si="35"/>
        <v xml:space="preserve">       </v>
      </c>
      <c r="L208" s="24" t="str">
        <f>IF(Saisie!K208=0,"000",Saisie!K208*100)</f>
        <v>000</v>
      </c>
      <c r="M208" s="15" t="str">
        <f t="shared" si="36"/>
        <v xml:space="preserve">  </v>
      </c>
      <c r="N208" s="24">
        <f>Saisie!Q208</f>
        <v>0</v>
      </c>
      <c r="O208" s="15" t="str">
        <f t="shared" si="37"/>
        <v xml:space="preserve">       </v>
      </c>
      <c r="P208" s="24" t="str">
        <f>IF(Saisie!P208=0,"000",Saisie!P208*100)</f>
        <v>000</v>
      </c>
      <c r="Q208" s="15" t="str">
        <f t="shared" si="38"/>
        <v xml:space="preserve">  </v>
      </c>
      <c r="R208" s="24">
        <f>Saisie!V208</f>
        <v>0</v>
      </c>
      <c r="S208" s="15" t="str">
        <f t="shared" si="39"/>
        <v xml:space="preserve">       </v>
      </c>
      <c r="T208" s="24" t="str">
        <f>IF(Saisie!U208=0,"000",Saisie!U208*100)</f>
        <v>000</v>
      </c>
      <c r="U208" s="15" t="str">
        <f t="shared" si="40"/>
        <v xml:space="preserve">  </v>
      </c>
      <c r="V208" s="24">
        <f>Saisie!AA208</f>
        <v>0</v>
      </c>
      <c r="W208" s="15" t="str">
        <f t="shared" si="41"/>
        <v xml:space="preserve">       </v>
      </c>
      <c r="X208" s="24" t="str">
        <f>IF(Saisie!Z208=0,"000",Saisie!Z208*100)</f>
        <v>000</v>
      </c>
      <c r="Y208" s="15" t="str">
        <f t="shared" si="42"/>
        <v xml:space="preserve">         </v>
      </c>
      <c r="Z208" s="24" t="str">
        <f>IF(Saisie!AB208=0,"000",Saisie!AB208*100)</f>
        <v>000</v>
      </c>
      <c r="AA208" s="24" t="str">
        <f>IF(Saisie!F208=0,"",Saisie!F208)</f>
        <v>26112017</v>
      </c>
      <c r="AB208" s="24" t="str">
        <f>IF(Saisie!G208=0,"",Saisie!G208)</f>
        <v>01012223</v>
      </c>
      <c r="AC208" s="8" t="str">
        <f t="shared" si="43"/>
        <v xml:space="preserve">                    </v>
      </c>
    </row>
    <row r="209" spans="1:29" x14ac:dyDescent="0.25">
      <c r="A209" s="3" t="s">
        <v>265</v>
      </c>
      <c r="B209" s="15" t="str">
        <f t="shared" si="33"/>
        <v xml:space="preserve">   </v>
      </c>
      <c r="C209" s="26" t="str">
        <f>Saisie!D209</f>
        <v>000000000203</v>
      </c>
      <c r="D209" s="24" t="str">
        <f>Saisie!B209</f>
        <v>NOM204</v>
      </c>
      <c r="E209" s="16" t="str">
        <f>VLOOKUP((25-LEN(D209)),'Data S'!AE$5:AF$10000,2,FALSE)</f>
        <v xml:space="preserve">                   </v>
      </c>
      <c r="F209" s="25" t="str">
        <f>Saisie!C209</f>
        <v>PRENOM204</v>
      </c>
      <c r="G209" s="15" t="str">
        <f>VLOOKUP((25-LEN(F209)),'Data S'!AE$5:AF$10000,2,FALSE)</f>
        <v xml:space="preserve">                </v>
      </c>
      <c r="H209" s="3" t="str">
        <f>Saisie!E209</f>
        <v>01012202</v>
      </c>
      <c r="I209" s="15" t="str">
        <f t="shared" si="34"/>
        <v xml:space="preserve">  </v>
      </c>
      <c r="J209" s="24">
        <f>Saisie!L209</f>
        <v>0</v>
      </c>
      <c r="K209" s="15" t="str">
        <f t="shared" si="35"/>
        <v xml:space="preserve">       </v>
      </c>
      <c r="L209" s="24" t="str">
        <f>IF(Saisie!K209=0,"000",Saisie!K209*100)</f>
        <v>000</v>
      </c>
      <c r="M209" s="15" t="str">
        <f t="shared" si="36"/>
        <v xml:space="preserve">  </v>
      </c>
      <c r="N209" s="24">
        <f>Saisie!Q209</f>
        <v>0</v>
      </c>
      <c r="O209" s="15" t="str">
        <f t="shared" si="37"/>
        <v xml:space="preserve">       </v>
      </c>
      <c r="P209" s="24" t="str">
        <f>IF(Saisie!P209=0,"000",Saisie!P209*100)</f>
        <v>000</v>
      </c>
      <c r="Q209" s="15" t="str">
        <f t="shared" si="38"/>
        <v xml:space="preserve">  </v>
      </c>
      <c r="R209" s="24">
        <f>Saisie!V209</f>
        <v>0</v>
      </c>
      <c r="S209" s="15" t="str">
        <f t="shared" si="39"/>
        <v xml:space="preserve">       </v>
      </c>
      <c r="T209" s="24" t="str">
        <f>IF(Saisie!U209=0,"000",Saisie!U209*100)</f>
        <v>000</v>
      </c>
      <c r="U209" s="15" t="str">
        <f t="shared" si="40"/>
        <v xml:space="preserve">  </v>
      </c>
      <c r="V209" s="24">
        <f>Saisie!AA209</f>
        <v>0</v>
      </c>
      <c r="W209" s="15" t="str">
        <f t="shared" si="41"/>
        <v xml:space="preserve">       </v>
      </c>
      <c r="X209" s="24" t="str">
        <f>IF(Saisie!Z209=0,"000",Saisie!Z209*100)</f>
        <v>000</v>
      </c>
      <c r="Y209" s="15" t="str">
        <f t="shared" si="42"/>
        <v xml:space="preserve">         </v>
      </c>
      <c r="Z209" s="24" t="str">
        <f>IF(Saisie!AB209=0,"000",Saisie!AB209*100)</f>
        <v>000</v>
      </c>
      <c r="AA209" s="24" t="str">
        <f>IF(Saisie!F209=0,"",Saisie!F209)</f>
        <v>26112017</v>
      </c>
      <c r="AB209" s="24" t="str">
        <f>IF(Saisie!G209=0,"",Saisie!G209)</f>
        <v>01012224</v>
      </c>
      <c r="AC209" s="8" t="str">
        <f t="shared" si="43"/>
        <v xml:space="preserve">                    </v>
      </c>
    </row>
    <row r="210" spans="1:29" x14ac:dyDescent="0.25">
      <c r="A210" s="3" t="s">
        <v>266</v>
      </c>
      <c r="B210" s="15" t="str">
        <f t="shared" si="33"/>
        <v xml:space="preserve">   </v>
      </c>
      <c r="C210" s="26" t="str">
        <f>Saisie!D210</f>
        <v>000000000204</v>
      </c>
      <c r="D210" s="24" t="str">
        <f>Saisie!B210</f>
        <v>NOM205</v>
      </c>
      <c r="E210" s="16" t="str">
        <f>VLOOKUP((25-LEN(D210)),'Data S'!AE$5:AF$10000,2,FALSE)</f>
        <v xml:space="preserve">                   </v>
      </c>
      <c r="F210" s="25" t="str">
        <f>Saisie!C210</f>
        <v>PRENOM205</v>
      </c>
      <c r="G210" s="15" t="str">
        <f>VLOOKUP((25-LEN(F210)),'Data S'!AE$5:AF$10000,2,FALSE)</f>
        <v xml:space="preserve">                </v>
      </c>
      <c r="H210" s="3" t="str">
        <f>Saisie!E210</f>
        <v>01012203</v>
      </c>
      <c r="I210" s="15" t="str">
        <f t="shared" si="34"/>
        <v xml:space="preserve">  </v>
      </c>
      <c r="J210" s="24">
        <f>Saisie!L210</f>
        <v>0</v>
      </c>
      <c r="K210" s="15" t="str">
        <f t="shared" si="35"/>
        <v xml:space="preserve">       </v>
      </c>
      <c r="L210" s="24" t="str">
        <f>IF(Saisie!K210=0,"000",Saisie!K210*100)</f>
        <v>000</v>
      </c>
      <c r="M210" s="15" t="str">
        <f t="shared" si="36"/>
        <v xml:space="preserve">  </v>
      </c>
      <c r="N210" s="24">
        <f>Saisie!Q210</f>
        <v>0</v>
      </c>
      <c r="O210" s="15" t="str">
        <f t="shared" si="37"/>
        <v xml:space="preserve">       </v>
      </c>
      <c r="P210" s="24" t="str">
        <f>IF(Saisie!P210=0,"000",Saisie!P210*100)</f>
        <v>000</v>
      </c>
      <c r="Q210" s="15" t="str">
        <f t="shared" si="38"/>
        <v xml:space="preserve">  </v>
      </c>
      <c r="R210" s="24">
        <f>Saisie!V210</f>
        <v>0</v>
      </c>
      <c r="S210" s="15" t="str">
        <f t="shared" si="39"/>
        <v xml:space="preserve">       </v>
      </c>
      <c r="T210" s="24" t="str">
        <f>IF(Saisie!U210=0,"000",Saisie!U210*100)</f>
        <v>000</v>
      </c>
      <c r="U210" s="15" t="str">
        <f t="shared" si="40"/>
        <v xml:space="preserve">  </v>
      </c>
      <c r="V210" s="24">
        <f>Saisie!AA210</f>
        <v>0</v>
      </c>
      <c r="W210" s="15" t="str">
        <f t="shared" si="41"/>
        <v xml:space="preserve">       </v>
      </c>
      <c r="X210" s="24" t="str">
        <f>IF(Saisie!Z210=0,"000",Saisie!Z210*100)</f>
        <v>000</v>
      </c>
      <c r="Y210" s="15" t="str">
        <f t="shared" si="42"/>
        <v xml:space="preserve">         </v>
      </c>
      <c r="Z210" s="24" t="str">
        <f>IF(Saisie!AB210=0,"000",Saisie!AB210*100)</f>
        <v>000</v>
      </c>
      <c r="AA210" s="24" t="str">
        <f>IF(Saisie!F210=0,"",Saisie!F210)</f>
        <v>26112017</v>
      </c>
      <c r="AB210" s="24" t="str">
        <f>IF(Saisie!G210=0,"",Saisie!G210)</f>
        <v>01012225</v>
      </c>
      <c r="AC210" s="8" t="str">
        <f t="shared" si="43"/>
        <v xml:space="preserve">                    </v>
      </c>
    </row>
    <row r="211" spans="1:29" x14ac:dyDescent="0.25">
      <c r="A211" s="3" t="s">
        <v>267</v>
      </c>
      <c r="B211" s="15" t="str">
        <f t="shared" si="33"/>
        <v xml:space="preserve">   </v>
      </c>
      <c r="C211" s="26" t="str">
        <f>Saisie!D211</f>
        <v>000000000205</v>
      </c>
      <c r="D211" s="24" t="str">
        <f>Saisie!B211</f>
        <v>NOM206</v>
      </c>
      <c r="E211" s="16" t="str">
        <f>VLOOKUP((25-LEN(D211)),'Data S'!AE$5:AF$10000,2,FALSE)</f>
        <v xml:space="preserve">                   </v>
      </c>
      <c r="F211" s="25" t="str">
        <f>Saisie!C211</f>
        <v>PRENOM206</v>
      </c>
      <c r="G211" s="15" t="str">
        <f>VLOOKUP((25-LEN(F211)),'Data S'!AE$5:AF$10000,2,FALSE)</f>
        <v xml:space="preserve">                </v>
      </c>
      <c r="H211" s="3" t="str">
        <f>Saisie!E211</f>
        <v>01012204</v>
      </c>
      <c r="I211" s="15" t="str">
        <f t="shared" si="34"/>
        <v xml:space="preserve">  </v>
      </c>
      <c r="J211" s="24">
        <f>Saisie!L211</f>
        <v>0</v>
      </c>
      <c r="K211" s="15" t="str">
        <f t="shared" si="35"/>
        <v xml:space="preserve">       </v>
      </c>
      <c r="L211" s="24" t="str">
        <f>IF(Saisie!K211=0,"000",Saisie!K211*100)</f>
        <v>000</v>
      </c>
      <c r="M211" s="15" t="str">
        <f t="shared" si="36"/>
        <v xml:space="preserve">  </v>
      </c>
      <c r="N211" s="24">
        <f>Saisie!Q211</f>
        <v>0</v>
      </c>
      <c r="O211" s="15" t="str">
        <f t="shared" si="37"/>
        <v xml:space="preserve">       </v>
      </c>
      <c r="P211" s="24" t="str">
        <f>IF(Saisie!P211=0,"000",Saisie!P211*100)</f>
        <v>000</v>
      </c>
      <c r="Q211" s="15" t="str">
        <f t="shared" si="38"/>
        <v xml:space="preserve">  </v>
      </c>
      <c r="R211" s="24">
        <f>Saisie!V211</f>
        <v>0</v>
      </c>
      <c r="S211" s="15" t="str">
        <f t="shared" si="39"/>
        <v xml:space="preserve">       </v>
      </c>
      <c r="T211" s="24" t="str">
        <f>IF(Saisie!U211=0,"000",Saisie!U211*100)</f>
        <v>000</v>
      </c>
      <c r="U211" s="15" t="str">
        <f t="shared" si="40"/>
        <v xml:space="preserve">  </v>
      </c>
      <c r="V211" s="24">
        <f>Saisie!AA211</f>
        <v>0</v>
      </c>
      <c r="W211" s="15" t="str">
        <f t="shared" si="41"/>
        <v xml:space="preserve">       </v>
      </c>
      <c r="X211" s="24" t="str">
        <f>IF(Saisie!Z211=0,"000",Saisie!Z211*100)</f>
        <v>000</v>
      </c>
      <c r="Y211" s="15" t="str">
        <f t="shared" si="42"/>
        <v xml:space="preserve">         </v>
      </c>
      <c r="Z211" s="24" t="str">
        <f>IF(Saisie!AB211=0,"000",Saisie!AB211*100)</f>
        <v>000</v>
      </c>
      <c r="AA211" s="24" t="str">
        <f>IF(Saisie!F211=0,"",Saisie!F211)</f>
        <v>26112017</v>
      </c>
      <c r="AB211" s="24" t="str">
        <f>IF(Saisie!G211=0,"",Saisie!G211)</f>
        <v>01012226</v>
      </c>
      <c r="AC211" s="8" t="str">
        <f t="shared" si="43"/>
        <v xml:space="preserve">                    </v>
      </c>
    </row>
    <row r="212" spans="1:29" x14ac:dyDescent="0.25">
      <c r="A212" s="3" t="s">
        <v>268</v>
      </c>
      <c r="B212" s="15" t="str">
        <f t="shared" si="33"/>
        <v xml:space="preserve">   </v>
      </c>
      <c r="C212" s="26" t="str">
        <f>Saisie!D212</f>
        <v>000000000206</v>
      </c>
      <c r="D212" s="24" t="str">
        <f>Saisie!B212</f>
        <v>NOM207</v>
      </c>
      <c r="E212" s="16" t="str">
        <f>VLOOKUP((25-LEN(D212)),'Data S'!AE$5:AF$10000,2,FALSE)</f>
        <v xml:space="preserve">                   </v>
      </c>
      <c r="F212" s="25" t="str">
        <f>Saisie!C212</f>
        <v>PRENOM207</v>
      </c>
      <c r="G212" s="15" t="str">
        <f>VLOOKUP((25-LEN(F212)),'Data S'!AE$5:AF$10000,2,FALSE)</f>
        <v xml:space="preserve">                </v>
      </c>
      <c r="H212" s="3" t="str">
        <f>Saisie!E212</f>
        <v>01012205</v>
      </c>
      <c r="I212" s="15" t="str">
        <f t="shared" si="34"/>
        <v xml:space="preserve">  </v>
      </c>
      <c r="J212" s="24">
        <f>Saisie!L212</f>
        <v>0</v>
      </c>
      <c r="K212" s="15" t="str">
        <f t="shared" si="35"/>
        <v xml:space="preserve">       </v>
      </c>
      <c r="L212" s="24" t="str">
        <f>IF(Saisie!K212=0,"000",Saisie!K212*100)</f>
        <v>000</v>
      </c>
      <c r="M212" s="15" t="str">
        <f t="shared" si="36"/>
        <v xml:space="preserve">  </v>
      </c>
      <c r="N212" s="24">
        <f>Saisie!Q212</f>
        <v>0</v>
      </c>
      <c r="O212" s="15" t="str">
        <f t="shared" si="37"/>
        <v xml:space="preserve">       </v>
      </c>
      <c r="P212" s="24" t="str">
        <f>IF(Saisie!P212=0,"000",Saisie!P212*100)</f>
        <v>000</v>
      </c>
      <c r="Q212" s="15" t="str">
        <f t="shared" si="38"/>
        <v xml:space="preserve">  </v>
      </c>
      <c r="R212" s="24">
        <f>Saisie!V212</f>
        <v>0</v>
      </c>
      <c r="S212" s="15" t="str">
        <f t="shared" si="39"/>
        <v xml:space="preserve">       </v>
      </c>
      <c r="T212" s="24" t="str">
        <f>IF(Saisie!U212=0,"000",Saisie!U212*100)</f>
        <v>000</v>
      </c>
      <c r="U212" s="15" t="str">
        <f t="shared" si="40"/>
        <v xml:space="preserve">  </v>
      </c>
      <c r="V212" s="24">
        <f>Saisie!AA212</f>
        <v>0</v>
      </c>
      <c r="W212" s="15" t="str">
        <f t="shared" si="41"/>
        <v xml:space="preserve">       </v>
      </c>
      <c r="X212" s="24" t="str">
        <f>IF(Saisie!Z212=0,"000",Saisie!Z212*100)</f>
        <v>000</v>
      </c>
      <c r="Y212" s="15" t="str">
        <f t="shared" si="42"/>
        <v xml:space="preserve">         </v>
      </c>
      <c r="Z212" s="24" t="str">
        <f>IF(Saisie!AB212=0,"000",Saisie!AB212*100)</f>
        <v>000</v>
      </c>
      <c r="AA212" s="24" t="str">
        <f>IF(Saisie!F212=0,"",Saisie!F212)</f>
        <v>26112017</v>
      </c>
      <c r="AB212" s="24" t="str">
        <f>IF(Saisie!G212=0,"",Saisie!G212)</f>
        <v>01012227</v>
      </c>
      <c r="AC212" s="8" t="str">
        <f t="shared" si="43"/>
        <v xml:space="preserve">                    </v>
      </c>
    </row>
    <row r="213" spans="1:29" x14ac:dyDescent="0.25">
      <c r="A213" s="3" t="s">
        <v>269</v>
      </c>
      <c r="B213" s="15" t="str">
        <f t="shared" si="33"/>
        <v xml:space="preserve">   </v>
      </c>
      <c r="C213" s="26" t="str">
        <f>Saisie!D213</f>
        <v>000000000207</v>
      </c>
      <c r="D213" s="24" t="str">
        <f>Saisie!B213</f>
        <v>NOM208</v>
      </c>
      <c r="E213" s="16" t="str">
        <f>VLOOKUP((25-LEN(D213)),'Data S'!AE$5:AF$10000,2,FALSE)</f>
        <v xml:space="preserve">                   </v>
      </c>
      <c r="F213" s="25" t="str">
        <f>Saisie!C213</f>
        <v>PRENOM208</v>
      </c>
      <c r="G213" s="15" t="str">
        <f>VLOOKUP((25-LEN(F213)),'Data S'!AE$5:AF$10000,2,FALSE)</f>
        <v xml:space="preserve">                </v>
      </c>
      <c r="H213" s="3" t="str">
        <f>Saisie!E213</f>
        <v>01012206</v>
      </c>
      <c r="I213" s="15" t="str">
        <f t="shared" si="34"/>
        <v xml:space="preserve">  </v>
      </c>
      <c r="J213" s="24">
        <f>Saisie!L213</f>
        <v>0</v>
      </c>
      <c r="K213" s="15" t="str">
        <f t="shared" si="35"/>
        <v xml:space="preserve">       </v>
      </c>
      <c r="L213" s="24" t="str">
        <f>IF(Saisie!K213=0,"000",Saisie!K213*100)</f>
        <v>000</v>
      </c>
      <c r="M213" s="15" t="str">
        <f t="shared" si="36"/>
        <v xml:space="preserve">  </v>
      </c>
      <c r="N213" s="24">
        <f>Saisie!Q213</f>
        <v>0</v>
      </c>
      <c r="O213" s="15" t="str">
        <f t="shared" si="37"/>
        <v xml:space="preserve">       </v>
      </c>
      <c r="P213" s="24" t="str">
        <f>IF(Saisie!P213=0,"000",Saisie!P213*100)</f>
        <v>000</v>
      </c>
      <c r="Q213" s="15" t="str">
        <f t="shared" si="38"/>
        <v xml:space="preserve">  </v>
      </c>
      <c r="R213" s="24">
        <f>Saisie!V213</f>
        <v>0</v>
      </c>
      <c r="S213" s="15" t="str">
        <f t="shared" si="39"/>
        <v xml:space="preserve">       </v>
      </c>
      <c r="T213" s="24" t="str">
        <f>IF(Saisie!U213=0,"000",Saisie!U213*100)</f>
        <v>000</v>
      </c>
      <c r="U213" s="15" t="str">
        <f t="shared" si="40"/>
        <v xml:space="preserve">  </v>
      </c>
      <c r="V213" s="24">
        <f>Saisie!AA213</f>
        <v>0</v>
      </c>
      <c r="W213" s="15" t="str">
        <f t="shared" si="41"/>
        <v xml:space="preserve">       </v>
      </c>
      <c r="X213" s="24" t="str">
        <f>IF(Saisie!Z213=0,"000",Saisie!Z213*100)</f>
        <v>000</v>
      </c>
      <c r="Y213" s="15" t="str">
        <f t="shared" si="42"/>
        <v xml:space="preserve">         </v>
      </c>
      <c r="Z213" s="24" t="str">
        <f>IF(Saisie!AB213=0,"000",Saisie!AB213*100)</f>
        <v>000</v>
      </c>
      <c r="AA213" s="24" t="str">
        <f>IF(Saisie!F213=0,"",Saisie!F213)</f>
        <v>26112017</v>
      </c>
      <c r="AB213" s="24" t="str">
        <f>IF(Saisie!G213=0,"",Saisie!G213)</f>
        <v>01012228</v>
      </c>
      <c r="AC213" s="8" t="str">
        <f t="shared" si="43"/>
        <v xml:space="preserve">                    </v>
      </c>
    </row>
    <row r="214" spans="1:29" x14ac:dyDescent="0.25">
      <c r="A214" s="3" t="s">
        <v>270</v>
      </c>
      <c r="B214" s="15" t="str">
        <f t="shared" si="33"/>
        <v xml:space="preserve">   </v>
      </c>
      <c r="C214" s="26" t="str">
        <f>Saisie!D214</f>
        <v>000000000208</v>
      </c>
      <c r="D214" s="24" t="str">
        <f>Saisie!B214</f>
        <v>NOM209</v>
      </c>
      <c r="E214" s="16" t="str">
        <f>VLOOKUP((25-LEN(D214)),'Data S'!AE$5:AF$10000,2,FALSE)</f>
        <v xml:space="preserve">                   </v>
      </c>
      <c r="F214" s="25" t="str">
        <f>Saisie!C214</f>
        <v>PRENOM209</v>
      </c>
      <c r="G214" s="15" t="str">
        <f>VLOOKUP((25-LEN(F214)),'Data S'!AE$5:AF$10000,2,FALSE)</f>
        <v xml:space="preserve">                </v>
      </c>
      <c r="H214" s="3" t="str">
        <f>Saisie!E214</f>
        <v>01012207</v>
      </c>
      <c r="I214" s="15" t="str">
        <f t="shared" si="34"/>
        <v xml:space="preserve">  </v>
      </c>
      <c r="J214" s="24">
        <f>Saisie!L214</f>
        <v>0</v>
      </c>
      <c r="K214" s="15" t="str">
        <f t="shared" si="35"/>
        <v xml:space="preserve">       </v>
      </c>
      <c r="L214" s="24" t="str">
        <f>IF(Saisie!K214=0,"000",Saisie!K214*100)</f>
        <v>000</v>
      </c>
      <c r="M214" s="15" t="str">
        <f t="shared" si="36"/>
        <v xml:space="preserve">  </v>
      </c>
      <c r="N214" s="24">
        <f>Saisie!Q214</f>
        <v>0</v>
      </c>
      <c r="O214" s="15" t="str">
        <f t="shared" si="37"/>
        <v xml:space="preserve">       </v>
      </c>
      <c r="P214" s="24" t="str">
        <f>IF(Saisie!P214=0,"000",Saisie!P214*100)</f>
        <v>000</v>
      </c>
      <c r="Q214" s="15" t="str">
        <f t="shared" si="38"/>
        <v xml:space="preserve">  </v>
      </c>
      <c r="R214" s="24">
        <f>Saisie!V214</f>
        <v>0</v>
      </c>
      <c r="S214" s="15" t="str">
        <f t="shared" si="39"/>
        <v xml:space="preserve">       </v>
      </c>
      <c r="T214" s="24" t="str">
        <f>IF(Saisie!U214=0,"000",Saisie!U214*100)</f>
        <v>000</v>
      </c>
      <c r="U214" s="15" t="str">
        <f t="shared" si="40"/>
        <v xml:space="preserve">  </v>
      </c>
      <c r="V214" s="24">
        <f>Saisie!AA214</f>
        <v>0</v>
      </c>
      <c r="W214" s="15" t="str">
        <f t="shared" si="41"/>
        <v xml:space="preserve">       </v>
      </c>
      <c r="X214" s="24" t="str">
        <f>IF(Saisie!Z214=0,"000",Saisie!Z214*100)</f>
        <v>000</v>
      </c>
      <c r="Y214" s="15" t="str">
        <f t="shared" si="42"/>
        <v xml:space="preserve">         </v>
      </c>
      <c r="Z214" s="24" t="str">
        <f>IF(Saisie!AB214=0,"000",Saisie!AB214*100)</f>
        <v>000</v>
      </c>
      <c r="AA214" s="24" t="str">
        <f>IF(Saisie!F214=0,"",Saisie!F214)</f>
        <v>26112017</v>
      </c>
      <c r="AB214" s="24" t="str">
        <f>IF(Saisie!G214=0,"",Saisie!G214)</f>
        <v>01012229</v>
      </c>
      <c r="AC214" s="8" t="str">
        <f t="shared" si="43"/>
        <v xml:space="preserve">                    </v>
      </c>
    </row>
    <row r="215" spans="1:29" x14ac:dyDescent="0.25">
      <c r="A215" s="3" t="s">
        <v>271</v>
      </c>
      <c r="B215" s="15" t="str">
        <f t="shared" si="33"/>
        <v xml:space="preserve">   </v>
      </c>
      <c r="C215" s="26" t="str">
        <f>Saisie!D215</f>
        <v>000000000209</v>
      </c>
      <c r="D215" s="24" t="str">
        <f>Saisie!B215</f>
        <v>NOM210</v>
      </c>
      <c r="E215" s="16" t="str">
        <f>VLOOKUP((25-LEN(D215)),'Data S'!AE$5:AF$10000,2,FALSE)</f>
        <v xml:space="preserve">                   </v>
      </c>
      <c r="F215" s="25" t="str">
        <f>Saisie!C215</f>
        <v>PRENOM210</v>
      </c>
      <c r="G215" s="15" t="str">
        <f>VLOOKUP((25-LEN(F215)),'Data S'!AE$5:AF$10000,2,FALSE)</f>
        <v xml:space="preserve">                </v>
      </c>
      <c r="H215" s="3" t="str">
        <f>Saisie!E215</f>
        <v>01012208</v>
      </c>
      <c r="I215" s="15" t="str">
        <f t="shared" si="34"/>
        <v xml:space="preserve">  </v>
      </c>
      <c r="J215" s="24">
        <f>Saisie!L215</f>
        <v>0</v>
      </c>
      <c r="K215" s="15" t="str">
        <f t="shared" si="35"/>
        <v xml:space="preserve">       </v>
      </c>
      <c r="L215" s="24" t="str">
        <f>IF(Saisie!K215=0,"000",Saisie!K215*100)</f>
        <v>000</v>
      </c>
      <c r="M215" s="15" t="str">
        <f t="shared" si="36"/>
        <v xml:space="preserve">  </v>
      </c>
      <c r="N215" s="24">
        <f>Saisie!Q215</f>
        <v>0</v>
      </c>
      <c r="O215" s="15" t="str">
        <f t="shared" si="37"/>
        <v xml:space="preserve">       </v>
      </c>
      <c r="P215" s="24" t="str">
        <f>IF(Saisie!P215=0,"000",Saisie!P215*100)</f>
        <v>000</v>
      </c>
      <c r="Q215" s="15" t="str">
        <f t="shared" si="38"/>
        <v xml:space="preserve">  </v>
      </c>
      <c r="R215" s="24">
        <f>Saisie!V215</f>
        <v>0</v>
      </c>
      <c r="S215" s="15" t="str">
        <f t="shared" si="39"/>
        <v xml:space="preserve">       </v>
      </c>
      <c r="T215" s="24" t="str">
        <f>IF(Saisie!U215=0,"000",Saisie!U215*100)</f>
        <v>000</v>
      </c>
      <c r="U215" s="15" t="str">
        <f t="shared" si="40"/>
        <v xml:space="preserve">  </v>
      </c>
      <c r="V215" s="24">
        <f>Saisie!AA215</f>
        <v>0</v>
      </c>
      <c r="W215" s="15" t="str">
        <f t="shared" si="41"/>
        <v xml:space="preserve">       </v>
      </c>
      <c r="X215" s="24" t="str">
        <f>IF(Saisie!Z215=0,"000",Saisie!Z215*100)</f>
        <v>000</v>
      </c>
      <c r="Y215" s="15" t="str">
        <f t="shared" si="42"/>
        <v xml:space="preserve">         </v>
      </c>
      <c r="Z215" s="24" t="str">
        <f>IF(Saisie!AB215=0,"000",Saisie!AB215*100)</f>
        <v>000</v>
      </c>
      <c r="AA215" s="24" t="str">
        <f>IF(Saisie!F215=0,"",Saisie!F215)</f>
        <v>26112017</v>
      </c>
      <c r="AB215" s="24" t="str">
        <f>IF(Saisie!G215=0,"",Saisie!G215)</f>
        <v>01012230</v>
      </c>
      <c r="AC215" s="8" t="str">
        <f t="shared" si="43"/>
        <v xml:space="preserve">                    </v>
      </c>
    </row>
    <row r="216" spans="1:29" x14ac:dyDescent="0.25">
      <c r="A216" s="3" t="s">
        <v>272</v>
      </c>
      <c r="B216" s="15" t="str">
        <f t="shared" si="33"/>
        <v xml:space="preserve">   </v>
      </c>
      <c r="C216" s="26" t="str">
        <f>Saisie!D216</f>
        <v>000000000210</v>
      </c>
      <c r="D216" s="24" t="str">
        <f>Saisie!B216</f>
        <v>NOM211</v>
      </c>
      <c r="E216" s="16" t="str">
        <f>VLOOKUP((25-LEN(D216)),'Data S'!AE$5:AF$10000,2,FALSE)</f>
        <v xml:space="preserve">                   </v>
      </c>
      <c r="F216" s="25" t="str">
        <f>Saisie!C216</f>
        <v>PRENOM211</v>
      </c>
      <c r="G216" s="15" t="str">
        <f>VLOOKUP((25-LEN(F216)),'Data S'!AE$5:AF$10000,2,FALSE)</f>
        <v xml:space="preserve">                </v>
      </c>
      <c r="H216" s="3" t="str">
        <f>Saisie!E216</f>
        <v>01012209</v>
      </c>
      <c r="I216" s="15" t="str">
        <f t="shared" si="34"/>
        <v xml:space="preserve">  </v>
      </c>
      <c r="J216" s="24">
        <f>Saisie!L216</f>
        <v>0</v>
      </c>
      <c r="K216" s="15" t="str">
        <f t="shared" si="35"/>
        <v xml:space="preserve">       </v>
      </c>
      <c r="L216" s="24" t="str">
        <f>IF(Saisie!K216=0,"000",Saisie!K216*100)</f>
        <v>000</v>
      </c>
      <c r="M216" s="15" t="str">
        <f t="shared" si="36"/>
        <v xml:space="preserve">  </v>
      </c>
      <c r="N216" s="24">
        <f>Saisie!Q216</f>
        <v>0</v>
      </c>
      <c r="O216" s="15" t="str">
        <f t="shared" si="37"/>
        <v xml:space="preserve">       </v>
      </c>
      <c r="P216" s="24" t="str">
        <f>IF(Saisie!P216=0,"000",Saisie!P216*100)</f>
        <v>000</v>
      </c>
      <c r="Q216" s="15" t="str">
        <f t="shared" si="38"/>
        <v xml:space="preserve">  </v>
      </c>
      <c r="R216" s="24">
        <f>Saisie!V216</f>
        <v>0</v>
      </c>
      <c r="S216" s="15" t="str">
        <f t="shared" si="39"/>
        <v xml:space="preserve">       </v>
      </c>
      <c r="T216" s="24" t="str">
        <f>IF(Saisie!U216=0,"000",Saisie!U216*100)</f>
        <v>000</v>
      </c>
      <c r="U216" s="15" t="str">
        <f t="shared" si="40"/>
        <v xml:space="preserve">  </v>
      </c>
      <c r="V216" s="24">
        <f>Saisie!AA216</f>
        <v>0</v>
      </c>
      <c r="W216" s="15" t="str">
        <f t="shared" si="41"/>
        <v xml:space="preserve">       </v>
      </c>
      <c r="X216" s="24" t="str">
        <f>IF(Saisie!Z216=0,"000",Saisie!Z216*100)</f>
        <v>000</v>
      </c>
      <c r="Y216" s="15" t="str">
        <f t="shared" si="42"/>
        <v xml:space="preserve">         </v>
      </c>
      <c r="Z216" s="24" t="str">
        <f>IF(Saisie!AB216=0,"000",Saisie!AB216*100)</f>
        <v>000</v>
      </c>
      <c r="AA216" s="24" t="str">
        <f>IF(Saisie!F216=0,"",Saisie!F216)</f>
        <v>26112017</v>
      </c>
      <c r="AB216" s="24" t="str">
        <f>IF(Saisie!G216=0,"",Saisie!G216)</f>
        <v>01012231</v>
      </c>
      <c r="AC216" s="8" t="str">
        <f t="shared" si="43"/>
        <v xml:space="preserve">                    </v>
      </c>
    </row>
    <row r="217" spans="1:29" x14ac:dyDescent="0.25">
      <c r="A217" s="3" t="s">
        <v>273</v>
      </c>
      <c r="B217" s="15" t="str">
        <f t="shared" si="33"/>
        <v xml:space="preserve">   </v>
      </c>
      <c r="C217" s="26" t="str">
        <f>Saisie!D217</f>
        <v>000000000211</v>
      </c>
      <c r="D217" s="24" t="str">
        <f>Saisie!B217</f>
        <v>NOM212</v>
      </c>
      <c r="E217" s="16" t="str">
        <f>VLOOKUP((25-LEN(D217)),'Data S'!AE$5:AF$10000,2,FALSE)</f>
        <v xml:space="preserve">                   </v>
      </c>
      <c r="F217" s="25" t="str">
        <f>Saisie!C217</f>
        <v>PRENOM212</v>
      </c>
      <c r="G217" s="15" t="str">
        <f>VLOOKUP((25-LEN(F217)),'Data S'!AE$5:AF$10000,2,FALSE)</f>
        <v xml:space="preserve">                </v>
      </c>
      <c r="H217" s="3" t="str">
        <f>Saisie!E217</f>
        <v>01012210</v>
      </c>
      <c r="I217" s="15" t="str">
        <f t="shared" si="34"/>
        <v xml:space="preserve">  </v>
      </c>
      <c r="J217" s="24">
        <f>Saisie!L217</f>
        <v>0</v>
      </c>
      <c r="K217" s="15" t="str">
        <f t="shared" si="35"/>
        <v xml:space="preserve">       </v>
      </c>
      <c r="L217" s="24" t="str">
        <f>IF(Saisie!K217=0,"000",Saisie!K217*100)</f>
        <v>000</v>
      </c>
      <c r="M217" s="15" t="str">
        <f t="shared" si="36"/>
        <v xml:space="preserve">  </v>
      </c>
      <c r="N217" s="24">
        <f>Saisie!Q217</f>
        <v>0</v>
      </c>
      <c r="O217" s="15" t="str">
        <f t="shared" si="37"/>
        <v xml:space="preserve">       </v>
      </c>
      <c r="P217" s="24" t="str">
        <f>IF(Saisie!P217=0,"000",Saisie!P217*100)</f>
        <v>000</v>
      </c>
      <c r="Q217" s="15" t="str">
        <f t="shared" si="38"/>
        <v xml:space="preserve">  </v>
      </c>
      <c r="R217" s="24">
        <f>Saisie!V217</f>
        <v>0</v>
      </c>
      <c r="S217" s="15" t="str">
        <f t="shared" si="39"/>
        <v xml:space="preserve">       </v>
      </c>
      <c r="T217" s="24" t="str">
        <f>IF(Saisie!U217=0,"000",Saisie!U217*100)</f>
        <v>000</v>
      </c>
      <c r="U217" s="15" t="str">
        <f t="shared" si="40"/>
        <v xml:space="preserve">  </v>
      </c>
      <c r="V217" s="24">
        <f>Saisie!AA217</f>
        <v>0</v>
      </c>
      <c r="W217" s="15" t="str">
        <f t="shared" si="41"/>
        <v xml:space="preserve">       </v>
      </c>
      <c r="X217" s="24" t="str">
        <f>IF(Saisie!Z217=0,"000",Saisie!Z217*100)</f>
        <v>000</v>
      </c>
      <c r="Y217" s="15" t="str">
        <f t="shared" si="42"/>
        <v xml:space="preserve">         </v>
      </c>
      <c r="Z217" s="24" t="str">
        <f>IF(Saisie!AB217=0,"000",Saisie!AB217*100)</f>
        <v>000</v>
      </c>
      <c r="AA217" s="24" t="str">
        <f>IF(Saisie!F217=0,"",Saisie!F217)</f>
        <v>26112017</v>
      </c>
      <c r="AB217" s="24" t="str">
        <f>IF(Saisie!G217=0,"",Saisie!G217)</f>
        <v>01012232</v>
      </c>
      <c r="AC217" s="8" t="str">
        <f t="shared" si="43"/>
        <v xml:space="preserve">                    </v>
      </c>
    </row>
    <row r="218" spans="1:29" x14ac:dyDescent="0.25">
      <c r="A218" s="3" t="s">
        <v>274</v>
      </c>
      <c r="B218" s="15" t="str">
        <f t="shared" si="33"/>
        <v xml:space="preserve">   </v>
      </c>
      <c r="C218" s="26" t="str">
        <f>Saisie!D218</f>
        <v>000000000212</v>
      </c>
      <c r="D218" s="24" t="str">
        <f>Saisie!B218</f>
        <v>NOM213</v>
      </c>
      <c r="E218" s="16" t="str">
        <f>VLOOKUP((25-LEN(D218)),'Data S'!AE$5:AF$10000,2,FALSE)</f>
        <v xml:space="preserve">                   </v>
      </c>
      <c r="F218" s="25" t="str">
        <f>Saisie!C218</f>
        <v>PRENOM213</v>
      </c>
      <c r="G218" s="15" t="str">
        <f>VLOOKUP((25-LEN(F218)),'Data S'!AE$5:AF$10000,2,FALSE)</f>
        <v xml:space="preserve">                </v>
      </c>
      <c r="H218" s="3" t="str">
        <f>Saisie!E218</f>
        <v>01012211</v>
      </c>
      <c r="I218" s="15" t="str">
        <f t="shared" si="34"/>
        <v xml:space="preserve">  </v>
      </c>
      <c r="J218" s="24">
        <f>Saisie!L218</f>
        <v>0</v>
      </c>
      <c r="K218" s="15" t="str">
        <f t="shared" si="35"/>
        <v xml:space="preserve">       </v>
      </c>
      <c r="L218" s="24" t="str">
        <f>IF(Saisie!K218=0,"000",Saisie!K218*100)</f>
        <v>000</v>
      </c>
      <c r="M218" s="15" t="str">
        <f t="shared" si="36"/>
        <v xml:space="preserve">  </v>
      </c>
      <c r="N218" s="24">
        <f>Saisie!Q218</f>
        <v>0</v>
      </c>
      <c r="O218" s="15" t="str">
        <f t="shared" si="37"/>
        <v xml:space="preserve">       </v>
      </c>
      <c r="P218" s="24" t="str">
        <f>IF(Saisie!P218=0,"000",Saisie!P218*100)</f>
        <v>000</v>
      </c>
      <c r="Q218" s="15" t="str">
        <f t="shared" si="38"/>
        <v xml:space="preserve">  </v>
      </c>
      <c r="R218" s="24">
        <f>Saisie!V218</f>
        <v>0</v>
      </c>
      <c r="S218" s="15" t="str">
        <f t="shared" si="39"/>
        <v xml:space="preserve">       </v>
      </c>
      <c r="T218" s="24" t="str">
        <f>IF(Saisie!U218=0,"000",Saisie!U218*100)</f>
        <v>000</v>
      </c>
      <c r="U218" s="15" t="str">
        <f t="shared" si="40"/>
        <v xml:space="preserve">  </v>
      </c>
      <c r="V218" s="24">
        <f>Saisie!AA218</f>
        <v>0</v>
      </c>
      <c r="W218" s="15" t="str">
        <f t="shared" si="41"/>
        <v xml:space="preserve">       </v>
      </c>
      <c r="X218" s="24" t="str">
        <f>IF(Saisie!Z218=0,"000",Saisie!Z218*100)</f>
        <v>000</v>
      </c>
      <c r="Y218" s="15" t="str">
        <f t="shared" si="42"/>
        <v xml:space="preserve">         </v>
      </c>
      <c r="Z218" s="24" t="str">
        <f>IF(Saisie!AB218=0,"000",Saisie!AB218*100)</f>
        <v>000</v>
      </c>
      <c r="AA218" s="24" t="str">
        <f>IF(Saisie!F218=0,"",Saisie!F218)</f>
        <v>26112017</v>
      </c>
      <c r="AB218" s="24" t="str">
        <f>IF(Saisie!G218=0,"",Saisie!G218)</f>
        <v>01012233</v>
      </c>
      <c r="AC218" s="8" t="str">
        <f t="shared" si="43"/>
        <v xml:space="preserve">                    </v>
      </c>
    </row>
    <row r="219" spans="1:29" x14ac:dyDescent="0.25">
      <c r="A219" s="3" t="s">
        <v>275</v>
      </c>
      <c r="B219" s="15" t="str">
        <f t="shared" si="33"/>
        <v xml:space="preserve">   </v>
      </c>
      <c r="C219" s="26" t="str">
        <f>Saisie!D219</f>
        <v>000000000213</v>
      </c>
      <c r="D219" s="24" t="str">
        <f>Saisie!B219</f>
        <v>NOM214</v>
      </c>
      <c r="E219" s="16" t="str">
        <f>VLOOKUP((25-LEN(D219)),'Data S'!AE$5:AF$10000,2,FALSE)</f>
        <v xml:space="preserve">                   </v>
      </c>
      <c r="F219" s="25" t="str">
        <f>Saisie!C219</f>
        <v>PRENOM214</v>
      </c>
      <c r="G219" s="15" t="str">
        <f>VLOOKUP((25-LEN(F219)),'Data S'!AE$5:AF$10000,2,FALSE)</f>
        <v xml:space="preserve">                </v>
      </c>
      <c r="H219" s="3" t="str">
        <f>Saisie!E219</f>
        <v>01012212</v>
      </c>
      <c r="I219" s="15" t="str">
        <f t="shared" si="34"/>
        <v xml:space="preserve">  </v>
      </c>
      <c r="J219" s="24">
        <f>Saisie!L219</f>
        <v>0</v>
      </c>
      <c r="K219" s="15" t="str">
        <f t="shared" si="35"/>
        <v xml:space="preserve">       </v>
      </c>
      <c r="L219" s="24" t="str">
        <f>IF(Saisie!K219=0,"000",Saisie!K219*100)</f>
        <v>000</v>
      </c>
      <c r="M219" s="15" t="str">
        <f t="shared" si="36"/>
        <v xml:space="preserve">  </v>
      </c>
      <c r="N219" s="24">
        <f>Saisie!Q219</f>
        <v>0</v>
      </c>
      <c r="O219" s="15" t="str">
        <f t="shared" si="37"/>
        <v xml:space="preserve">       </v>
      </c>
      <c r="P219" s="24" t="str">
        <f>IF(Saisie!P219=0,"000",Saisie!P219*100)</f>
        <v>000</v>
      </c>
      <c r="Q219" s="15" t="str">
        <f t="shared" si="38"/>
        <v xml:space="preserve">  </v>
      </c>
      <c r="R219" s="24">
        <f>Saisie!V219</f>
        <v>0</v>
      </c>
      <c r="S219" s="15" t="str">
        <f t="shared" si="39"/>
        <v xml:space="preserve">       </v>
      </c>
      <c r="T219" s="24" t="str">
        <f>IF(Saisie!U219=0,"000",Saisie!U219*100)</f>
        <v>000</v>
      </c>
      <c r="U219" s="15" t="str">
        <f t="shared" si="40"/>
        <v xml:space="preserve">  </v>
      </c>
      <c r="V219" s="24">
        <f>Saisie!AA219</f>
        <v>0</v>
      </c>
      <c r="W219" s="15" t="str">
        <f t="shared" si="41"/>
        <v xml:space="preserve">       </v>
      </c>
      <c r="X219" s="24" t="str">
        <f>IF(Saisie!Z219=0,"000",Saisie!Z219*100)</f>
        <v>000</v>
      </c>
      <c r="Y219" s="15" t="str">
        <f t="shared" si="42"/>
        <v xml:space="preserve">         </v>
      </c>
      <c r="Z219" s="24" t="str">
        <f>IF(Saisie!AB219=0,"000",Saisie!AB219*100)</f>
        <v>000</v>
      </c>
      <c r="AA219" s="24" t="str">
        <f>IF(Saisie!F219=0,"",Saisie!F219)</f>
        <v>26112017</v>
      </c>
      <c r="AB219" s="24" t="str">
        <f>IF(Saisie!G219=0,"",Saisie!G219)</f>
        <v>01012234</v>
      </c>
      <c r="AC219" s="8" t="str">
        <f t="shared" si="43"/>
        <v xml:space="preserve">                    </v>
      </c>
    </row>
    <row r="220" spans="1:29" x14ac:dyDescent="0.25">
      <c r="A220" s="3" t="s">
        <v>276</v>
      </c>
      <c r="B220" s="15" t="str">
        <f t="shared" si="33"/>
        <v xml:space="preserve">   </v>
      </c>
      <c r="C220" s="26" t="str">
        <f>Saisie!D220</f>
        <v>000000000214</v>
      </c>
      <c r="D220" s="24" t="str">
        <f>Saisie!B220</f>
        <v>NOM215</v>
      </c>
      <c r="E220" s="16" t="str">
        <f>VLOOKUP((25-LEN(D220)),'Data S'!AE$5:AF$10000,2,FALSE)</f>
        <v xml:space="preserve">                   </v>
      </c>
      <c r="F220" s="25" t="str">
        <f>Saisie!C220</f>
        <v>PRENOM215</v>
      </c>
      <c r="G220" s="15" t="str">
        <f>VLOOKUP((25-LEN(F220)),'Data S'!AE$5:AF$10000,2,FALSE)</f>
        <v xml:space="preserve">                </v>
      </c>
      <c r="H220" s="3" t="str">
        <f>Saisie!E220</f>
        <v>01012213</v>
      </c>
      <c r="I220" s="15" t="str">
        <f t="shared" si="34"/>
        <v xml:space="preserve">  </v>
      </c>
      <c r="J220" s="24">
        <f>Saisie!L220</f>
        <v>0</v>
      </c>
      <c r="K220" s="15" t="str">
        <f t="shared" si="35"/>
        <v xml:space="preserve">       </v>
      </c>
      <c r="L220" s="24" t="str">
        <f>IF(Saisie!K220=0,"000",Saisie!K220*100)</f>
        <v>000</v>
      </c>
      <c r="M220" s="15" t="str">
        <f t="shared" si="36"/>
        <v xml:space="preserve">  </v>
      </c>
      <c r="N220" s="24">
        <f>Saisie!Q220</f>
        <v>0</v>
      </c>
      <c r="O220" s="15" t="str">
        <f t="shared" si="37"/>
        <v xml:space="preserve">       </v>
      </c>
      <c r="P220" s="24" t="str">
        <f>IF(Saisie!P220=0,"000",Saisie!P220*100)</f>
        <v>000</v>
      </c>
      <c r="Q220" s="15" t="str">
        <f t="shared" si="38"/>
        <v xml:space="preserve">  </v>
      </c>
      <c r="R220" s="24">
        <f>Saisie!V220</f>
        <v>0</v>
      </c>
      <c r="S220" s="15" t="str">
        <f t="shared" si="39"/>
        <v xml:space="preserve">       </v>
      </c>
      <c r="T220" s="24" t="str">
        <f>IF(Saisie!U220=0,"000",Saisie!U220*100)</f>
        <v>000</v>
      </c>
      <c r="U220" s="15" t="str">
        <f t="shared" si="40"/>
        <v xml:space="preserve">  </v>
      </c>
      <c r="V220" s="24">
        <f>Saisie!AA220</f>
        <v>0</v>
      </c>
      <c r="W220" s="15" t="str">
        <f t="shared" si="41"/>
        <v xml:space="preserve">       </v>
      </c>
      <c r="X220" s="24" t="str">
        <f>IF(Saisie!Z220=0,"000",Saisie!Z220*100)</f>
        <v>000</v>
      </c>
      <c r="Y220" s="15" t="str">
        <f t="shared" si="42"/>
        <v xml:space="preserve">         </v>
      </c>
      <c r="Z220" s="24" t="str">
        <f>IF(Saisie!AB220=0,"000",Saisie!AB220*100)</f>
        <v>000</v>
      </c>
      <c r="AA220" s="24" t="str">
        <f>IF(Saisie!F220=0,"",Saisie!F220)</f>
        <v>26112017</v>
      </c>
      <c r="AB220" s="24" t="str">
        <f>IF(Saisie!G220=0,"",Saisie!G220)</f>
        <v>01012235</v>
      </c>
      <c r="AC220" s="8" t="str">
        <f t="shared" si="43"/>
        <v xml:space="preserve">                    </v>
      </c>
    </row>
    <row r="221" spans="1:29" x14ac:dyDescent="0.25">
      <c r="A221" s="3" t="s">
        <v>277</v>
      </c>
      <c r="B221" s="15" t="str">
        <f t="shared" si="33"/>
        <v xml:space="preserve">   </v>
      </c>
      <c r="C221" s="26" t="str">
        <f>Saisie!D221</f>
        <v>000000000215</v>
      </c>
      <c r="D221" s="24" t="str">
        <f>Saisie!B221</f>
        <v>NOM216</v>
      </c>
      <c r="E221" s="16" t="str">
        <f>VLOOKUP((25-LEN(D221)),'Data S'!AE$5:AF$10000,2,FALSE)</f>
        <v xml:space="preserve">                   </v>
      </c>
      <c r="F221" s="25" t="str">
        <f>Saisie!C221</f>
        <v>PRENOM216</v>
      </c>
      <c r="G221" s="15" t="str">
        <f>VLOOKUP((25-LEN(F221)),'Data S'!AE$5:AF$10000,2,FALSE)</f>
        <v xml:space="preserve">                </v>
      </c>
      <c r="H221" s="3" t="str">
        <f>Saisie!E221</f>
        <v>01012214</v>
      </c>
      <c r="I221" s="15" t="str">
        <f t="shared" si="34"/>
        <v xml:space="preserve">  </v>
      </c>
      <c r="J221" s="24">
        <f>Saisie!L221</f>
        <v>0</v>
      </c>
      <c r="K221" s="15" t="str">
        <f t="shared" si="35"/>
        <v xml:space="preserve">       </v>
      </c>
      <c r="L221" s="24" t="str">
        <f>IF(Saisie!K221=0,"000",Saisie!K221*100)</f>
        <v>000</v>
      </c>
      <c r="M221" s="15" t="str">
        <f t="shared" si="36"/>
        <v xml:space="preserve">  </v>
      </c>
      <c r="N221" s="24">
        <f>Saisie!Q221</f>
        <v>0</v>
      </c>
      <c r="O221" s="15" t="str">
        <f t="shared" si="37"/>
        <v xml:space="preserve">       </v>
      </c>
      <c r="P221" s="24" t="str">
        <f>IF(Saisie!P221=0,"000",Saisie!P221*100)</f>
        <v>000</v>
      </c>
      <c r="Q221" s="15" t="str">
        <f t="shared" si="38"/>
        <v xml:space="preserve">  </v>
      </c>
      <c r="R221" s="24">
        <f>Saisie!V221</f>
        <v>0</v>
      </c>
      <c r="S221" s="15" t="str">
        <f t="shared" si="39"/>
        <v xml:space="preserve">       </v>
      </c>
      <c r="T221" s="24" t="str">
        <f>IF(Saisie!U221=0,"000",Saisie!U221*100)</f>
        <v>000</v>
      </c>
      <c r="U221" s="15" t="str">
        <f t="shared" si="40"/>
        <v xml:space="preserve">  </v>
      </c>
      <c r="V221" s="24">
        <f>Saisie!AA221</f>
        <v>0</v>
      </c>
      <c r="W221" s="15" t="str">
        <f t="shared" si="41"/>
        <v xml:space="preserve">       </v>
      </c>
      <c r="X221" s="24" t="str">
        <f>IF(Saisie!Z221=0,"000",Saisie!Z221*100)</f>
        <v>000</v>
      </c>
      <c r="Y221" s="15" t="str">
        <f t="shared" si="42"/>
        <v xml:space="preserve">         </v>
      </c>
      <c r="Z221" s="24" t="str">
        <f>IF(Saisie!AB221=0,"000",Saisie!AB221*100)</f>
        <v>000</v>
      </c>
      <c r="AA221" s="24" t="str">
        <f>IF(Saisie!F221=0,"",Saisie!F221)</f>
        <v>26112017</v>
      </c>
      <c r="AB221" s="24" t="str">
        <f>IF(Saisie!G221=0,"",Saisie!G221)</f>
        <v>01012236</v>
      </c>
      <c r="AC221" s="8" t="str">
        <f t="shared" si="43"/>
        <v xml:space="preserve">                    </v>
      </c>
    </row>
    <row r="222" spans="1:29" x14ac:dyDescent="0.25">
      <c r="A222" s="3" t="s">
        <v>278</v>
      </c>
      <c r="B222" s="15" t="str">
        <f t="shared" si="33"/>
        <v xml:space="preserve">   </v>
      </c>
      <c r="C222" s="26" t="str">
        <f>Saisie!D222</f>
        <v>000000000216</v>
      </c>
      <c r="D222" s="24" t="str">
        <f>Saisie!B222</f>
        <v>NOM217</v>
      </c>
      <c r="E222" s="16" t="str">
        <f>VLOOKUP((25-LEN(D222)),'Data S'!AE$5:AF$10000,2,FALSE)</f>
        <v xml:space="preserve">                   </v>
      </c>
      <c r="F222" s="25" t="str">
        <f>Saisie!C222</f>
        <v>PRENOM217</v>
      </c>
      <c r="G222" s="15" t="str">
        <f>VLOOKUP((25-LEN(F222)),'Data S'!AE$5:AF$10000,2,FALSE)</f>
        <v xml:space="preserve">                </v>
      </c>
      <c r="H222" s="3" t="str">
        <f>Saisie!E222</f>
        <v>01012215</v>
      </c>
      <c r="I222" s="15" t="str">
        <f t="shared" si="34"/>
        <v xml:space="preserve">  </v>
      </c>
      <c r="J222" s="24">
        <f>Saisie!L222</f>
        <v>0</v>
      </c>
      <c r="K222" s="15" t="str">
        <f t="shared" si="35"/>
        <v xml:space="preserve">       </v>
      </c>
      <c r="L222" s="24" t="str">
        <f>IF(Saisie!K222=0,"000",Saisie!K222*100)</f>
        <v>000</v>
      </c>
      <c r="M222" s="15" t="str">
        <f t="shared" si="36"/>
        <v xml:space="preserve">  </v>
      </c>
      <c r="N222" s="24">
        <f>Saisie!Q222</f>
        <v>0</v>
      </c>
      <c r="O222" s="15" t="str">
        <f t="shared" si="37"/>
        <v xml:space="preserve">       </v>
      </c>
      <c r="P222" s="24" t="str">
        <f>IF(Saisie!P222=0,"000",Saisie!P222*100)</f>
        <v>000</v>
      </c>
      <c r="Q222" s="15" t="str">
        <f t="shared" si="38"/>
        <v xml:space="preserve">  </v>
      </c>
      <c r="R222" s="24">
        <f>Saisie!V222</f>
        <v>0</v>
      </c>
      <c r="S222" s="15" t="str">
        <f t="shared" si="39"/>
        <v xml:space="preserve">       </v>
      </c>
      <c r="T222" s="24" t="str">
        <f>IF(Saisie!U222=0,"000",Saisie!U222*100)</f>
        <v>000</v>
      </c>
      <c r="U222" s="15" t="str">
        <f t="shared" si="40"/>
        <v xml:space="preserve">  </v>
      </c>
      <c r="V222" s="24">
        <f>Saisie!AA222</f>
        <v>0</v>
      </c>
      <c r="W222" s="15" t="str">
        <f t="shared" si="41"/>
        <v xml:space="preserve">       </v>
      </c>
      <c r="X222" s="24" t="str">
        <f>IF(Saisie!Z222=0,"000",Saisie!Z222*100)</f>
        <v>000</v>
      </c>
      <c r="Y222" s="15" t="str">
        <f t="shared" si="42"/>
        <v xml:space="preserve">         </v>
      </c>
      <c r="Z222" s="24" t="str">
        <f>IF(Saisie!AB222=0,"000",Saisie!AB222*100)</f>
        <v>000</v>
      </c>
      <c r="AA222" s="24" t="str">
        <f>IF(Saisie!F222=0,"",Saisie!F222)</f>
        <v>26112017</v>
      </c>
      <c r="AB222" s="24" t="str">
        <f>IF(Saisie!G222=0,"",Saisie!G222)</f>
        <v>01012237</v>
      </c>
      <c r="AC222" s="8" t="str">
        <f t="shared" si="43"/>
        <v xml:space="preserve">                    </v>
      </c>
    </row>
    <row r="223" spans="1:29" x14ac:dyDescent="0.25">
      <c r="A223" s="3" t="s">
        <v>279</v>
      </c>
      <c r="B223" s="15" t="str">
        <f t="shared" si="33"/>
        <v xml:space="preserve">   </v>
      </c>
      <c r="C223" s="26" t="str">
        <f>Saisie!D223</f>
        <v>000000000217</v>
      </c>
      <c r="D223" s="24" t="str">
        <f>Saisie!B223</f>
        <v>NOM218</v>
      </c>
      <c r="E223" s="16" t="str">
        <f>VLOOKUP((25-LEN(D223)),'Data S'!AE$5:AF$10000,2,FALSE)</f>
        <v xml:space="preserve">                   </v>
      </c>
      <c r="F223" s="25" t="str">
        <f>Saisie!C223</f>
        <v>PRENOM218</v>
      </c>
      <c r="G223" s="15" t="str">
        <f>VLOOKUP((25-LEN(F223)),'Data S'!AE$5:AF$10000,2,FALSE)</f>
        <v xml:space="preserve">                </v>
      </c>
      <c r="H223" s="3" t="str">
        <f>Saisie!E223</f>
        <v>01012216</v>
      </c>
      <c r="I223" s="15" t="str">
        <f t="shared" si="34"/>
        <v xml:space="preserve">  </v>
      </c>
      <c r="J223" s="24">
        <f>Saisie!L223</f>
        <v>0</v>
      </c>
      <c r="K223" s="15" t="str">
        <f t="shared" si="35"/>
        <v xml:space="preserve">       </v>
      </c>
      <c r="L223" s="24" t="str">
        <f>IF(Saisie!K223=0,"000",Saisie!K223*100)</f>
        <v>000</v>
      </c>
      <c r="M223" s="15" t="str">
        <f t="shared" si="36"/>
        <v xml:space="preserve">  </v>
      </c>
      <c r="N223" s="24">
        <f>Saisie!Q223</f>
        <v>0</v>
      </c>
      <c r="O223" s="15" t="str">
        <f t="shared" si="37"/>
        <v xml:space="preserve">       </v>
      </c>
      <c r="P223" s="24" t="str">
        <f>IF(Saisie!P223=0,"000",Saisie!P223*100)</f>
        <v>000</v>
      </c>
      <c r="Q223" s="15" t="str">
        <f t="shared" si="38"/>
        <v xml:space="preserve">  </v>
      </c>
      <c r="R223" s="24">
        <f>Saisie!V223</f>
        <v>0</v>
      </c>
      <c r="S223" s="15" t="str">
        <f t="shared" si="39"/>
        <v xml:space="preserve">       </v>
      </c>
      <c r="T223" s="24" t="str">
        <f>IF(Saisie!U223=0,"000",Saisie!U223*100)</f>
        <v>000</v>
      </c>
      <c r="U223" s="15" t="str">
        <f t="shared" si="40"/>
        <v xml:space="preserve">  </v>
      </c>
      <c r="V223" s="24">
        <f>Saisie!AA223</f>
        <v>0</v>
      </c>
      <c r="W223" s="15" t="str">
        <f t="shared" si="41"/>
        <v xml:space="preserve">       </v>
      </c>
      <c r="X223" s="24" t="str">
        <f>IF(Saisie!Z223=0,"000",Saisie!Z223*100)</f>
        <v>000</v>
      </c>
      <c r="Y223" s="15" t="str">
        <f t="shared" si="42"/>
        <v xml:space="preserve">         </v>
      </c>
      <c r="Z223" s="24" t="str">
        <f>IF(Saisie!AB223=0,"000",Saisie!AB223*100)</f>
        <v>000</v>
      </c>
      <c r="AA223" s="24" t="str">
        <f>IF(Saisie!F223=0,"",Saisie!F223)</f>
        <v>26112017</v>
      </c>
      <c r="AB223" s="24" t="str">
        <f>IF(Saisie!G223=0,"",Saisie!G223)</f>
        <v>01012238</v>
      </c>
      <c r="AC223" s="8" t="str">
        <f t="shared" si="43"/>
        <v xml:space="preserve">                    </v>
      </c>
    </row>
    <row r="224" spans="1:29" x14ac:dyDescent="0.25">
      <c r="A224" s="3" t="s">
        <v>280</v>
      </c>
      <c r="B224" s="15" t="str">
        <f t="shared" si="33"/>
        <v xml:space="preserve">   </v>
      </c>
      <c r="C224" s="26" t="str">
        <f>Saisie!D224</f>
        <v>000000000218</v>
      </c>
      <c r="D224" s="24" t="str">
        <f>Saisie!B224</f>
        <v>NOM219</v>
      </c>
      <c r="E224" s="16" t="str">
        <f>VLOOKUP((25-LEN(D224)),'Data S'!AE$5:AF$10000,2,FALSE)</f>
        <v xml:space="preserve">                   </v>
      </c>
      <c r="F224" s="25" t="str">
        <f>Saisie!C224</f>
        <v>PRENOM219</v>
      </c>
      <c r="G224" s="15" t="str">
        <f>VLOOKUP((25-LEN(F224)),'Data S'!AE$5:AF$10000,2,FALSE)</f>
        <v xml:space="preserve">                </v>
      </c>
      <c r="H224" s="3" t="str">
        <f>Saisie!E224</f>
        <v>01012217</v>
      </c>
      <c r="I224" s="15" t="str">
        <f t="shared" si="34"/>
        <v xml:space="preserve">  </v>
      </c>
      <c r="J224" s="24">
        <f>Saisie!L224</f>
        <v>0</v>
      </c>
      <c r="K224" s="15" t="str">
        <f t="shared" si="35"/>
        <v xml:space="preserve">       </v>
      </c>
      <c r="L224" s="24" t="str">
        <f>IF(Saisie!K224=0,"000",Saisie!K224*100)</f>
        <v>000</v>
      </c>
      <c r="M224" s="15" t="str">
        <f t="shared" si="36"/>
        <v xml:space="preserve">  </v>
      </c>
      <c r="N224" s="24">
        <f>Saisie!Q224</f>
        <v>0</v>
      </c>
      <c r="O224" s="15" t="str">
        <f t="shared" si="37"/>
        <v xml:space="preserve">       </v>
      </c>
      <c r="P224" s="24" t="str">
        <f>IF(Saisie!P224=0,"000",Saisie!P224*100)</f>
        <v>000</v>
      </c>
      <c r="Q224" s="15" t="str">
        <f t="shared" si="38"/>
        <v xml:space="preserve">  </v>
      </c>
      <c r="R224" s="24">
        <f>Saisie!V224</f>
        <v>0</v>
      </c>
      <c r="S224" s="15" t="str">
        <f t="shared" si="39"/>
        <v xml:space="preserve">       </v>
      </c>
      <c r="T224" s="24" t="str">
        <f>IF(Saisie!U224=0,"000",Saisie!U224*100)</f>
        <v>000</v>
      </c>
      <c r="U224" s="15" t="str">
        <f t="shared" si="40"/>
        <v xml:space="preserve">  </v>
      </c>
      <c r="V224" s="24">
        <f>Saisie!AA224</f>
        <v>0</v>
      </c>
      <c r="W224" s="15" t="str">
        <f t="shared" si="41"/>
        <v xml:space="preserve">       </v>
      </c>
      <c r="X224" s="24" t="str">
        <f>IF(Saisie!Z224=0,"000",Saisie!Z224*100)</f>
        <v>000</v>
      </c>
      <c r="Y224" s="15" t="str">
        <f t="shared" si="42"/>
        <v xml:space="preserve">         </v>
      </c>
      <c r="Z224" s="24" t="str">
        <f>IF(Saisie!AB224=0,"000",Saisie!AB224*100)</f>
        <v>000</v>
      </c>
      <c r="AA224" s="24" t="str">
        <f>IF(Saisie!F224=0,"",Saisie!F224)</f>
        <v>26112017</v>
      </c>
      <c r="AB224" s="24" t="str">
        <f>IF(Saisie!G224=0,"",Saisie!G224)</f>
        <v>01012239</v>
      </c>
      <c r="AC224" s="8" t="str">
        <f t="shared" si="43"/>
        <v xml:space="preserve">                    </v>
      </c>
    </row>
    <row r="225" spans="1:29" x14ac:dyDescent="0.25">
      <c r="A225" s="3" t="s">
        <v>281</v>
      </c>
      <c r="B225" s="15" t="str">
        <f t="shared" si="33"/>
        <v xml:space="preserve">   </v>
      </c>
      <c r="C225" s="26" t="str">
        <f>Saisie!D225</f>
        <v>000000000219</v>
      </c>
      <c r="D225" s="24" t="str">
        <f>Saisie!B225</f>
        <v>NOM220</v>
      </c>
      <c r="E225" s="16" t="str">
        <f>VLOOKUP((25-LEN(D225)),'Data S'!AE$5:AF$10000,2,FALSE)</f>
        <v xml:space="preserve">                   </v>
      </c>
      <c r="F225" s="25" t="str">
        <f>Saisie!C225</f>
        <v>PRENOM220</v>
      </c>
      <c r="G225" s="15" t="str">
        <f>VLOOKUP((25-LEN(F225)),'Data S'!AE$5:AF$10000,2,FALSE)</f>
        <v xml:space="preserve">                </v>
      </c>
      <c r="H225" s="3" t="str">
        <f>Saisie!E225</f>
        <v>01012218</v>
      </c>
      <c r="I225" s="15" t="str">
        <f t="shared" si="34"/>
        <v xml:space="preserve">  </v>
      </c>
      <c r="J225" s="24">
        <f>Saisie!L225</f>
        <v>0</v>
      </c>
      <c r="K225" s="15" t="str">
        <f t="shared" si="35"/>
        <v xml:space="preserve">       </v>
      </c>
      <c r="L225" s="24" t="str">
        <f>IF(Saisie!K225=0,"000",Saisie!K225*100)</f>
        <v>000</v>
      </c>
      <c r="M225" s="15" t="str">
        <f t="shared" si="36"/>
        <v xml:space="preserve">  </v>
      </c>
      <c r="N225" s="24">
        <f>Saisie!Q225</f>
        <v>0</v>
      </c>
      <c r="O225" s="15" t="str">
        <f t="shared" si="37"/>
        <v xml:space="preserve">       </v>
      </c>
      <c r="P225" s="24" t="str">
        <f>IF(Saisie!P225=0,"000",Saisie!P225*100)</f>
        <v>000</v>
      </c>
      <c r="Q225" s="15" t="str">
        <f t="shared" si="38"/>
        <v xml:space="preserve">  </v>
      </c>
      <c r="R225" s="24">
        <f>Saisie!V225</f>
        <v>0</v>
      </c>
      <c r="S225" s="15" t="str">
        <f t="shared" si="39"/>
        <v xml:space="preserve">       </v>
      </c>
      <c r="T225" s="24" t="str">
        <f>IF(Saisie!U225=0,"000",Saisie!U225*100)</f>
        <v>000</v>
      </c>
      <c r="U225" s="15" t="str">
        <f t="shared" si="40"/>
        <v xml:space="preserve">  </v>
      </c>
      <c r="V225" s="24">
        <f>Saisie!AA225</f>
        <v>0</v>
      </c>
      <c r="W225" s="15" t="str">
        <f t="shared" si="41"/>
        <v xml:space="preserve">       </v>
      </c>
      <c r="X225" s="24" t="str">
        <f>IF(Saisie!Z225=0,"000",Saisie!Z225*100)</f>
        <v>000</v>
      </c>
      <c r="Y225" s="15" t="str">
        <f t="shared" si="42"/>
        <v xml:space="preserve">         </v>
      </c>
      <c r="Z225" s="24" t="str">
        <f>IF(Saisie!AB225=0,"000",Saisie!AB225*100)</f>
        <v>000</v>
      </c>
      <c r="AA225" s="24" t="str">
        <f>IF(Saisie!F225=0,"",Saisie!F225)</f>
        <v>26112017</v>
      </c>
      <c r="AB225" s="24" t="str">
        <f>IF(Saisie!G225=0,"",Saisie!G225)</f>
        <v>01012240</v>
      </c>
      <c r="AC225" s="8" t="str">
        <f t="shared" si="43"/>
        <v xml:space="preserve">                    </v>
      </c>
    </row>
    <row r="226" spans="1:29" x14ac:dyDescent="0.25">
      <c r="A226" s="3" t="s">
        <v>282</v>
      </c>
      <c r="B226" s="15" t="str">
        <f t="shared" si="33"/>
        <v xml:space="preserve">   </v>
      </c>
      <c r="C226" s="26" t="str">
        <f>Saisie!D226</f>
        <v>000000000220</v>
      </c>
      <c r="D226" s="24" t="str">
        <f>Saisie!B226</f>
        <v>NOM221</v>
      </c>
      <c r="E226" s="16" t="str">
        <f>VLOOKUP((25-LEN(D226)),'Data S'!AE$5:AF$10000,2,FALSE)</f>
        <v xml:space="preserve">                   </v>
      </c>
      <c r="F226" s="25" t="str">
        <f>Saisie!C226</f>
        <v>PRENOM221</v>
      </c>
      <c r="G226" s="15" t="str">
        <f>VLOOKUP((25-LEN(F226)),'Data S'!AE$5:AF$10000,2,FALSE)</f>
        <v xml:space="preserve">                </v>
      </c>
      <c r="H226" s="3" t="str">
        <f>Saisie!E226</f>
        <v>01012219</v>
      </c>
      <c r="I226" s="15" t="str">
        <f t="shared" si="34"/>
        <v xml:space="preserve">  </v>
      </c>
      <c r="J226" s="24">
        <f>Saisie!L226</f>
        <v>0</v>
      </c>
      <c r="K226" s="15" t="str">
        <f t="shared" si="35"/>
        <v xml:space="preserve">       </v>
      </c>
      <c r="L226" s="24" t="str">
        <f>IF(Saisie!K226=0,"000",Saisie!K226*100)</f>
        <v>000</v>
      </c>
      <c r="M226" s="15" t="str">
        <f t="shared" si="36"/>
        <v xml:space="preserve">  </v>
      </c>
      <c r="N226" s="24">
        <f>Saisie!Q226</f>
        <v>0</v>
      </c>
      <c r="O226" s="15" t="str">
        <f t="shared" si="37"/>
        <v xml:space="preserve">       </v>
      </c>
      <c r="P226" s="24" t="str">
        <f>IF(Saisie!P226=0,"000",Saisie!P226*100)</f>
        <v>000</v>
      </c>
      <c r="Q226" s="15" t="str">
        <f t="shared" si="38"/>
        <v xml:space="preserve">  </v>
      </c>
      <c r="R226" s="24">
        <f>Saisie!V226</f>
        <v>0</v>
      </c>
      <c r="S226" s="15" t="str">
        <f t="shared" si="39"/>
        <v xml:space="preserve">       </v>
      </c>
      <c r="T226" s="24" t="str">
        <f>IF(Saisie!U226=0,"000",Saisie!U226*100)</f>
        <v>000</v>
      </c>
      <c r="U226" s="15" t="str">
        <f t="shared" si="40"/>
        <v xml:space="preserve">  </v>
      </c>
      <c r="V226" s="24">
        <f>Saisie!AA226</f>
        <v>0</v>
      </c>
      <c r="W226" s="15" t="str">
        <f t="shared" si="41"/>
        <v xml:space="preserve">       </v>
      </c>
      <c r="X226" s="24" t="str">
        <f>IF(Saisie!Z226=0,"000",Saisie!Z226*100)</f>
        <v>000</v>
      </c>
      <c r="Y226" s="15" t="str">
        <f t="shared" si="42"/>
        <v xml:space="preserve">         </v>
      </c>
      <c r="Z226" s="24" t="str">
        <f>IF(Saisie!AB226=0,"000",Saisie!AB226*100)</f>
        <v>000</v>
      </c>
      <c r="AA226" s="24" t="str">
        <f>IF(Saisie!F226=0,"",Saisie!F226)</f>
        <v>26112017</v>
      </c>
      <c r="AB226" s="24" t="str">
        <f>IF(Saisie!G226=0,"",Saisie!G226)</f>
        <v>01012241</v>
      </c>
      <c r="AC226" s="8" t="str">
        <f t="shared" si="43"/>
        <v xml:space="preserve">                    </v>
      </c>
    </row>
    <row r="227" spans="1:29" x14ac:dyDescent="0.25">
      <c r="A227" s="3" t="s">
        <v>283</v>
      </c>
      <c r="B227" s="15" t="str">
        <f t="shared" si="33"/>
        <v xml:space="preserve">   </v>
      </c>
      <c r="C227" s="26" t="str">
        <f>Saisie!D227</f>
        <v>000000000221</v>
      </c>
      <c r="D227" s="24" t="str">
        <f>Saisie!B227</f>
        <v>NOM222</v>
      </c>
      <c r="E227" s="16" t="str">
        <f>VLOOKUP((25-LEN(D227)),'Data S'!AE$5:AF$10000,2,FALSE)</f>
        <v xml:space="preserve">                   </v>
      </c>
      <c r="F227" s="25" t="str">
        <f>Saisie!C227</f>
        <v>PRENOM222</v>
      </c>
      <c r="G227" s="15" t="str">
        <f>VLOOKUP((25-LEN(F227)),'Data S'!AE$5:AF$10000,2,FALSE)</f>
        <v xml:space="preserve">                </v>
      </c>
      <c r="H227" s="3" t="str">
        <f>Saisie!E227</f>
        <v>01012220</v>
      </c>
      <c r="I227" s="15" t="str">
        <f t="shared" si="34"/>
        <v xml:space="preserve">  </v>
      </c>
      <c r="J227" s="24">
        <f>Saisie!L227</f>
        <v>0</v>
      </c>
      <c r="K227" s="15" t="str">
        <f t="shared" si="35"/>
        <v xml:space="preserve">       </v>
      </c>
      <c r="L227" s="24" t="str">
        <f>IF(Saisie!K227=0,"000",Saisie!K227*100)</f>
        <v>000</v>
      </c>
      <c r="M227" s="15" t="str">
        <f t="shared" si="36"/>
        <v xml:space="preserve">  </v>
      </c>
      <c r="N227" s="24">
        <f>Saisie!Q227</f>
        <v>0</v>
      </c>
      <c r="O227" s="15" t="str">
        <f t="shared" si="37"/>
        <v xml:space="preserve">       </v>
      </c>
      <c r="P227" s="24" t="str">
        <f>IF(Saisie!P227=0,"000",Saisie!P227*100)</f>
        <v>000</v>
      </c>
      <c r="Q227" s="15" t="str">
        <f t="shared" si="38"/>
        <v xml:space="preserve">  </v>
      </c>
      <c r="R227" s="24">
        <f>Saisie!V227</f>
        <v>0</v>
      </c>
      <c r="S227" s="15" t="str">
        <f t="shared" si="39"/>
        <v xml:space="preserve">       </v>
      </c>
      <c r="T227" s="24" t="str">
        <f>IF(Saisie!U227=0,"000",Saisie!U227*100)</f>
        <v>000</v>
      </c>
      <c r="U227" s="15" t="str">
        <f t="shared" si="40"/>
        <v xml:space="preserve">  </v>
      </c>
      <c r="V227" s="24">
        <f>Saisie!AA227</f>
        <v>0</v>
      </c>
      <c r="W227" s="15" t="str">
        <f t="shared" si="41"/>
        <v xml:space="preserve">       </v>
      </c>
      <c r="X227" s="24" t="str">
        <f>IF(Saisie!Z227=0,"000",Saisie!Z227*100)</f>
        <v>000</v>
      </c>
      <c r="Y227" s="15" t="str">
        <f t="shared" si="42"/>
        <v xml:space="preserve">         </v>
      </c>
      <c r="Z227" s="24" t="str">
        <f>IF(Saisie!AB227=0,"000",Saisie!AB227*100)</f>
        <v>000</v>
      </c>
      <c r="AA227" s="24" t="str">
        <f>IF(Saisie!F227=0,"",Saisie!F227)</f>
        <v>26112017</v>
      </c>
      <c r="AB227" s="24" t="str">
        <f>IF(Saisie!G227=0,"",Saisie!G227)</f>
        <v>01012242</v>
      </c>
      <c r="AC227" s="8" t="str">
        <f t="shared" si="43"/>
        <v xml:space="preserve">                    </v>
      </c>
    </row>
    <row r="228" spans="1:29" x14ac:dyDescent="0.25">
      <c r="A228" s="3" t="s">
        <v>284</v>
      </c>
      <c r="B228" s="15" t="str">
        <f t="shared" si="33"/>
        <v xml:space="preserve">   </v>
      </c>
      <c r="C228" s="26" t="str">
        <f>Saisie!D228</f>
        <v>000000000222</v>
      </c>
      <c r="D228" s="24" t="str">
        <f>Saisie!B228</f>
        <v>NOM223</v>
      </c>
      <c r="E228" s="16" t="str">
        <f>VLOOKUP((25-LEN(D228)),'Data S'!AE$5:AF$10000,2,FALSE)</f>
        <v xml:space="preserve">                   </v>
      </c>
      <c r="F228" s="25" t="str">
        <f>Saisie!C228</f>
        <v>PRENOM223</v>
      </c>
      <c r="G228" s="15" t="str">
        <f>VLOOKUP((25-LEN(F228)),'Data S'!AE$5:AF$10000,2,FALSE)</f>
        <v xml:space="preserve">                </v>
      </c>
      <c r="H228" s="3" t="str">
        <f>Saisie!E228</f>
        <v>01012221</v>
      </c>
      <c r="I228" s="15" t="str">
        <f t="shared" si="34"/>
        <v xml:space="preserve">  </v>
      </c>
      <c r="J228" s="24">
        <f>Saisie!L228</f>
        <v>0</v>
      </c>
      <c r="K228" s="15" t="str">
        <f t="shared" si="35"/>
        <v xml:space="preserve">       </v>
      </c>
      <c r="L228" s="24" t="str">
        <f>IF(Saisie!K228=0,"000",Saisie!K228*100)</f>
        <v>000</v>
      </c>
      <c r="M228" s="15" t="str">
        <f t="shared" si="36"/>
        <v xml:space="preserve">  </v>
      </c>
      <c r="N228" s="24">
        <f>Saisie!Q228</f>
        <v>0</v>
      </c>
      <c r="O228" s="15" t="str">
        <f t="shared" si="37"/>
        <v xml:space="preserve">       </v>
      </c>
      <c r="P228" s="24" t="str">
        <f>IF(Saisie!P228=0,"000",Saisie!P228*100)</f>
        <v>000</v>
      </c>
      <c r="Q228" s="15" t="str">
        <f t="shared" si="38"/>
        <v xml:space="preserve">  </v>
      </c>
      <c r="R228" s="24">
        <f>Saisie!V228</f>
        <v>0</v>
      </c>
      <c r="S228" s="15" t="str">
        <f t="shared" si="39"/>
        <v xml:space="preserve">       </v>
      </c>
      <c r="T228" s="24" t="str">
        <f>IF(Saisie!U228=0,"000",Saisie!U228*100)</f>
        <v>000</v>
      </c>
      <c r="U228" s="15" t="str">
        <f t="shared" si="40"/>
        <v xml:space="preserve">  </v>
      </c>
      <c r="V228" s="24">
        <f>Saisie!AA228</f>
        <v>0</v>
      </c>
      <c r="W228" s="15" t="str">
        <f t="shared" si="41"/>
        <v xml:space="preserve">       </v>
      </c>
      <c r="X228" s="24" t="str">
        <f>IF(Saisie!Z228=0,"000",Saisie!Z228*100)</f>
        <v>000</v>
      </c>
      <c r="Y228" s="15" t="str">
        <f t="shared" si="42"/>
        <v xml:space="preserve">         </v>
      </c>
      <c r="Z228" s="24" t="str">
        <f>IF(Saisie!AB228=0,"000",Saisie!AB228*100)</f>
        <v>000</v>
      </c>
      <c r="AA228" s="24" t="str">
        <f>IF(Saisie!F228=0,"",Saisie!F228)</f>
        <v>26112017</v>
      </c>
      <c r="AB228" s="24" t="str">
        <f>IF(Saisie!G228=0,"",Saisie!G228)</f>
        <v>01012243</v>
      </c>
      <c r="AC228" s="8" t="str">
        <f t="shared" si="43"/>
        <v xml:space="preserve">                    </v>
      </c>
    </row>
    <row r="229" spans="1:29" x14ac:dyDescent="0.25">
      <c r="A229" s="3" t="s">
        <v>285</v>
      </c>
      <c r="B229" s="15" t="str">
        <f t="shared" si="33"/>
        <v xml:space="preserve">   </v>
      </c>
      <c r="C229" s="26" t="str">
        <f>Saisie!D229</f>
        <v>000000000223</v>
      </c>
      <c r="D229" s="24" t="str">
        <f>Saisie!B229</f>
        <v>NOM224</v>
      </c>
      <c r="E229" s="16" t="str">
        <f>VLOOKUP((25-LEN(D229)),'Data S'!AE$5:AF$10000,2,FALSE)</f>
        <v xml:space="preserve">                   </v>
      </c>
      <c r="F229" s="25" t="str">
        <f>Saisie!C229</f>
        <v>PRENOM224</v>
      </c>
      <c r="G229" s="15" t="str">
        <f>VLOOKUP((25-LEN(F229)),'Data S'!AE$5:AF$10000,2,FALSE)</f>
        <v xml:space="preserve">                </v>
      </c>
      <c r="H229" s="3" t="str">
        <f>Saisie!E229</f>
        <v>01012222</v>
      </c>
      <c r="I229" s="15" t="str">
        <f t="shared" si="34"/>
        <v xml:space="preserve">  </v>
      </c>
      <c r="J229" s="24">
        <f>Saisie!L229</f>
        <v>0</v>
      </c>
      <c r="K229" s="15" t="str">
        <f t="shared" si="35"/>
        <v xml:space="preserve">       </v>
      </c>
      <c r="L229" s="24" t="str">
        <f>IF(Saisie!K229=0,"000",Saisie!K229*100)</f>
        <v>000</v>
      </c>
      <c r="M229" s="15" t="str">
        <f t="shared" si="36"/>
        <v xml:space="preserve">  </v>
      </c>
      <c r="N229" s="24">
        <f>Saisie!Q229</f>
        <v>0</v>
      </c>
      <c r="O229" s="15" t="str">
        <f t="shared" si="37"/>
        <v xml:space="preserve">       </v>
      </c>
      <c r="P229" s="24" t="str">
        <f>IF(Saisie!P229=0,"000",Saisie!P229*100)</f>
        <v>000</v>
      </c>
      <c r="Q229" s="15" t="str">
        <f t="shared" si="38"/>
        <v xml:space="preserve">  </v>
      </c>
      <c r="R229" s="24">
        <f>Saisie!V229</f>
        <v>0</v>
      </c>
      <c r="S229" s="15" t="str">
        <f t="shared" si="39"/>
        <v xml:space="preserve">       </v>
      </c>
      <c r="T229" s="24" t="str">
        <f>IF(Saisie!U229=0,"000",Saisie!U229*100)</f>
        <v>000</v>
      </c>
      <c r="U229" s="15" t="str">
        <f t="shared" si="40"/>
        <v xml:space="preserve">  </v>
      </c>
      <c r="V229" s="24">
        <f>Saisie!AA229</f>
        <v>0</v>
      </c>
      <c r="W229" s="15" t="str">
        <f t="shared" si="41"/>
        <v xml:space="preserve">       </v>
      </c>
      <c r="X229" s="24" t="str">
        <f>IF(Saisie!Z229=0,"000",Saisie!Z229*100)</f>
        <v>000</v>
      </c>
      <c r="Y229" s="15" t="str">
        <f t="shared" si="42"/>
        <v xml:space="preserve">         </v>
      </c>
      <c r="Z229" s="24" t="str">
        <f>IF(Saisie!AB229=0,"000",Saisie!AB229*100)</f>
        <v>000</v>
      </c>
      <c r="AA229" s="24" t="str">
        <f>IF(Saisie!F229=0,"",Saisie!F229)</f>
        <v>26112017</v>
      </c>
      <c r="AB229" s="24" t="str">
        <f>IF(Saisie!G229=0,"",Saisie!G229)</f>
        <v>01012244</v>
      </c>
      <c r="AC229" s="8" t="str">
        <f t="shared" si="43"/>
        <v xml:space="preserve">                    </v>
      </c>
    </row>
    <row r="230" spans="1:29" x14ac:dyDescent="0.25">
      <c r="A230" s="3" t="s">
        <v>286</v>
      </c>
      <c r="B230" s="15" t="str">
        <f t="shared" si="33"/>
        <v xml:space="preserve">   </v>
      </c>
      <c r="C230" s="26" t="str">
        <f>Saisie!D230</f>
        <v>000000000224</v>
      </c>
      <c r="D230" s="24" t="str">
        <f>Saisie!B230</f>
        <v>NOM225</v>
      </c>
      <c r="E230" s="16" t="str">
        <f>VLOOKUP((25-LEN(D230)),'Data S'!AE$5:AF$10000,2,FALSE)</f>
        <v xml:space="preserve">                   </v>
      </c>
      <c r="F230" s="25" t="str">
        <f>Saisie!C230</f>
        <v>PRENOM225</v>
      </c>
      <c r="G230" s="15" t="str">
        <f>VLOOKUP((25-LEN(F230)),'Data S'!AE$5:AF$10000,2,FALSE)</f>
        <v xml:space="preserve">                </v>
      </c>
      <c r="H230" s="3" t="str">
        <f>Saisie!E230</f>
        <v>01012223</v>
      </c>
      <c r="I230" s="15" t="str">
        <f t="shared" si="34"/>
        <v xml:space="preserve">  </v>
      </c>
      <c r="J230" s="24">
        <f>Saisie!L230</f>
        <v>0</v>
      </c>
      <c r="K230" s="15" t="str">
        <f t="shared" si="35"/>
        <v xml:space="preserve">       </v>
      </c>
      <c r="L230" s="24" t="str">
        <f>IF(Saisie!K230=0,"000",Saisie!K230*100)</f>
        <v>000</v>
      </c>
      <c r="M230" s="15" t="str">
        <f t="shared" si="36"/>
        <v xml:space="preserve">  </v>
      </c>
      <c r="N230" s="24">
        <f>Saisie!Q230</f>
        <v>0</v>
      </c>
      <c r="O230" s="15" t="str">
        <f t="shared" si="37"/>
        <v xml:space="preserve">       </v>
      </c>
      <c r="P230" s="24" t="str">
        <f>IF(Saisie!P230=0,"000",Saisie!P230*100)</f>
        <v>000</v>
      </c>
      <c r="Q230" s="15" t="str">
        <f t="shared" si="38"/>
        <v xml:space="preserve">  </v>
      </c>
      <c r="R230" s="24">
        <f>Saisie!V230</f>
        <v>0</v>
      </c>
      <c r="S230" s="15" t="str">
        <f t="shared" si="39"/>
        <v xml:space="preserve">       </v>
      </c>
      <c r="T230" s="24" t="str">
        <f>IF(Saisie!U230=0,"000",Saisie!U230*100)</f>
        <v>000</v>
      </c>
      <c r="U230" s="15" t="str">
        <f t="shared" si="40"/>
        <v xml:space="preserve">  </v>
      </c>
      <c r="V230" s="24">
        <f>Saisie!AA230</f>
        <v>0</v>
      </c>
      <c r="W230" s="15" t="str">
        <f t="shared" si="41"/>
        <v xml:space="preserve">       </v>
      </c>
      <c r="X230" s="24" t="str">
        <f>IF(Saisie!Z230=0,"000",Saisie!Z230*100)</f>
        <v>000</v>
      </c>
      <c r="Y230" s="15" t="str">
        <f t="shared" si="42"/>
        <v xml:space="preserve">         </v>
      </c>
      <c r="Z230" s="24" t="str">
        <f>IF(Saisie!AB230=0,"000",Saisie!AB230*100)</f>
        <v>000</v>
      </c>
      <c r="AA230" s="24" t="str">
        <f>IF(Saisie!F230=0,"",Saisie!F230)</f>
        <v>26112017</v>
      </c>
      <c r="AB230" s="24" t="str">
        <f>IF(Saisie!G230=0,"",Saisie!G230)</f>
        <v>01012245</v>
      </c>
      <c r="AC230" s="8" t="str">
        <f t="shared" si="43"/>
        <v xml:space="preserve">                    </v>
      </c>
    </row>
    <row r="231" spans="1:29" x14ac:dyDescent="0.25">
      <c r="A231" s="3" t="s">
        <v>287</v>
      </c>
      <c r="B231" s="15" t="str">
        <f t="shared" si="33"/>
        <v xml:space="preserve">   </v>
      </c>
      <c r="C231" s="26" t="str">
        <f>Saisie!D231</f>
        <v>000000000225</v>
      </c>
      <c r="D231" s="24" t="str">
        <f>Saisie!B231</f>
        <v>NOM226</v>
      </c>
      <c r="E231" s="16" t="str">
        <f>VLOOKUP((25-LEN(D231)),'Data S'!AE$5:AF$10000,2,FALSE)</f>
        <v xml:space="preserve">                   </v>
      </c>
      <c r="F231" s="25" t="str">
        <f>Saisie!C231</f>
        <v>PRENOM226</v>
      </c>
      <c r="G231" s="15" t="str">
        <f>VLOOKUP((25-LEN(F231)),'Data S'!AE$5:AF$10000,2,FALSE)</f>
        <v xml:space="preserve">                </v>
      </c>
      <c r="H231" s="3" t="str">
        <f>Saisie!E231</f>
        <v>01012224</v>
      </c>
      <c r="I231" s="15" t="str">
        <f t="shared" si="34"/>
        <v xml:space="preserve">  </v>
      </c>
      <c r="J231" s="24">
        <f>Saisie!L231</f>
        <v>0</v>
      </c>
      <c r="K231" s="15" t="str">
        <f t="shared" si="35"/>
        <v xml:space="preserve">       </v>
      </c>
      <c r="L231" s="24" t="str">
        <f>IF(Saisie!K231=0,"000",Saisie!K231*100)</f>
        <v>000</v>
      </c>
      <c r="M231" s="15" t="str">
        <f t="shared" si="36"/>
        <v xml:space="preserve">  </v>
      </c>
      <c r="N231" s="24">
        <f>Saisie!Q231</f>
        <v>0</v>
      </c>
      <c r="O231" s="15" t="str">
        <f t="shared" si="37"/>
        <v xml:space="preserve">       </v>
      </c>
      <c r="P231" s="24" t="str">
        <f>IF(Saisie!P231=0,"000",Saisie!P231*100)</f>
        <v>000</v>
      </c>
      <c r="Q231" s="15" t="str">
        <f t="shared" si="38"/>
        <v xml:space="preserve">  </v>
      </c>
      <c r="R231" s="24">
        <f>Saisie!V231</f>
        <v>0</v>
      </c>
      <c r="S231" s="15" t="str">
        <f t="shared" si="39"/>
        <v xml:space="preserve">       </v>
      </c>
      <c r="T231" s="24" t="str">
        <f>IF(Saisie!U231=0,"000",Saisie!U231*100)</f>
        <v>000</v>
      </c>
      <c r="U231" s="15" t="str">
        <f t="shared" si="40"/>
        <v xml:space="preserve">  </v>
      </c>
      <c r="V231" s="24">
        <f>Saisie!AA231</f>
        <v>0</v>
      </c>
      <c r="W231" s="15" t="str">
        <f t="shared" si="41"/>
        <v xml:space="preserve">       </v>
      </c>
      <c r="X231" s="24" t="str">
        <f>IF(Saisie!Z231=0,"000",Saisie!Z231*100)</f>
        <v>000</v>
      </c>
      <c r="Y231" s="15" t="str">
        <f t="shared" si="42"/>
        <v xml:space="preserve">         </v>
      </c>
      <c r="Z231" s="24" t="str">
        <f>IF(Saisie!AB231=0,"000",Saisie!AB231*100)</f>
        <v>000</v>
      </c>
      <c r="AA231" s="24" t="str">
        <f>IF(Saisie!F231=0,"",Saisie!F231)</f>
        <v>26112017</v>
      </c>
      <c r="AB231" s="24" t="str">
        <f>IF(Saisie!G231=0,"",Saisie!G231)</f>
        <v>01012246</v>
      </c>
      <c r="AC231" s="8" t="str">
        <f t="shared" si="43"/>
        <v xml:space="preserve">                    </v>
      </c>
    </row>
    <row r="232" spans="1:29" x14ac:dyDescent="0.25">
      <c r="A232" s="3" t="s">
        <v>288</v>
      </c>
      <c r="B232" s="15" t="str">
        <f t="shared" si="33"/>
        <v xml:space="preserve">   </v>
      </c>
      <c r="C232" s="26" t="str">
        <f>Saisie!D232</f>
        <v>000000000226</v>
      </c>
      <c r="D232" s="24" t="str">
        <f>Saisie!B232</f>
        <v>NOM227</v>
      </c>
      <c r="E232" s="16" t="str">
        <f>VLOOKUP((25-LEN(D232)),'Data S'!AE$5:AF$10000,2,FALSE)</f>
        <v xml:space="preserve">                   </v>
      </c>
      <c r="F232" s="25" t="str">
        <f>Saisie!C232</f>
        <v>PRENOM227</v>
      </c>
      <c r="G232" s="15" t="str">
        <f>VLOOKUP((25-LEN(F232)),'Data S'!AE$5:AF$10000,2,FALSE)</f>
        <v xml:space="preserve">                </v>
      </c>
      <c r="H232" s="3" t="str">
        <f>Saisie!E232</f>
        <v>01012225</v>
      </c>
      <c r="I232" s="15" t="str">
        <f t="shared" si="34"/>
        <v xml:space="preserve">  </v>
      </c>
      <c r="J232" s="24">
        <f>Saisie!L232</f>
        <v>0</v>
      </c>
      <c r="K232" s="15" t="str">
        <f t="shared" si="35"/>
        <v xml:space="preserve">       </v>
      </c>
      <c r="L232" s="24" t="str">
        <f>IF(Saisie!K232=0,"000",Saisie!K232*100)</f>
        <v>000</v>
      </c>
      <c r="M232" s="15" t="str">
        <f t="shared" si="36"/>
        <v xml:space="preserve">  </v>
      </c>
      <c r="N232" s="24">
        <f>Saisie!Q232</f>
        <v>0</v>
      </c>
      <c r="O232" s="15" t="str">
        <f t="shared" si="37"/>
        <v xml:space="preserve">       </v>
      </c>
      <c r="P232" s="24" t="str">
        <f>IF(Saisie!P232=0,"000",Saisie!P232*100)</f>
        <v>000</v>
      </c>
      <c r="Q232" s="15" t="str">
        <f t="shared" si="38"/>
        <v xml:space="preserve">  </v>
      </c>
      <c r="R232" s="24">
        <f>Saisie!V232</f>
        <v>0</v>
      </c>
      <c r="S232" s="15" t="str">
        <f t="shared" si="39"/>
        <v xml:space="preserve">       </v>
      </c>
      <c r="T232" s="24" t="str">
        <f>IF(Saisie!U232=0,"000",Saisie!U232*100)</f>
        <v>000</v>
      </c>
      <c r="U232" s="15" t="str">
        <f t="shared" si="40"/>
        <v xml:space="preserve">  </v>
      </c>
      <c r="V232" s="24">
        <f>Saisie!AA232</f>
        <v>0</v>
      </c>
      <c r="W232" s="15" t="str">
        <f t="shared" si="41"/>
        <v xml:space="preserve">       </v>
      </c>
      <c r="X232" s="24" t="str">
        <f>IF(Saisie!Z232=0,"000",Saisie!Z232*100)</f>
        <v>000</v>
      </c>
      <c r="Y232" s="15" t="str">
        <f t="shared" si="42"/>
        <v xml:space="preserve">         </v>
      </c>
      <c r="Z232" s="24" t="str">
        <f>IF(Saisie!AB232=0,"000",Saisie!AB232*100)</f>
        <v>000</v>
      </c>
      <c r="AA232" s="24" t="str">
        <f>IF(Saisie!F232=0,"",Saisie!F232)</f>
        <v>26112017</v>
      </c>
      <c r="AB232" s="24" t="str">
        <f>IF(Saisie!G232=0,"",Saisie!G232)</f>
        <v>01012247</v>
      </c>
      <c r="AC232" s="8" t="str">
        <f t="shared" si="43"/>
        <v xml:space="preserve">                    </v>
      </c>
    </row>
    <row r="233" spans="1:29" x14ac:dyDescent="0.25">
      <c r="A233" s="3" t="s">
        <v>289</v>
      </c>
      <c r="B233" s="15" t="str">
        <f t="shared" si="33"/>
        <v xml:space="preserve">   </v>
      </c>
      <c r="C233" s="26" t="str">
        <f>Saisie!D233</f>
        <v>000000000227</v>
      </c>
      <c r="D233" s="24" t="str">
        <f>Saisie!B233</f>
        <v>NOM228</v>
      </c>
      <c r="E233" s="16" t="str">
        <f>VLOOKUP((25-LEN(D233)),'Data S'!AE$5:AF$10000,2,FALSE)</f>
        <v xml:space="preserve">                   </v>
      </c>
      <c r="F233" s="25" t="str">
        <f>Saisie!C233</f>
        <v>PRENOM228</v>
      </c>
      <c r="G233" s="15" t="str">
        <f>VLOOKUP((25-LEN(F233)),'Data S'!AE$5:AF$10000,2,FALSE)</f>
        <v xml:space="preserve">                </v>
      </c>
      <c r="H233" s="3" t="str">
        <f>Saisie!E233</f>
        <v>01012226</v>
      </c>
      <c r="I233" s="15" t="str">
        <f t="shared" si="34"/>
        <v xml:space="preserve">  </v>
      </c>
      <c r="J233" s="24">
        <f>Saisie!L233</f>
        <v>0</v>
      </c>
      <c r="K233" s="15" t="str">
        <f t="shared" si="35"/>
        <v xml:space="preserve">       </v>
      </c>
      <c r="L233" s="24" t="str">
        <f>IF(Saisie!K233=0,"000",Saisie!K233*100)</f>
        <v>000</v>
      </c>
      <c r="M233" s="15" t="str">
        <f t="shared" si="36"/>
        <v xml:space="preserve">  </v>
      </c>
      <c r="N233" s="24">
        <f>Saisie!Q233</f>
        <v>0</v>
      </c>
      <c r="O233" s="15" t="str">
        <f t="shared" si="37"/>
        <v xml:space="preserve">       </v>
      </c>
      <c r="P233" s="24" t="str">
        <f>IF(Saisie!P233=0,"000",Saisie!P233*100)</f>
        <v>000</v>
      </c>
      <c r="Q233" s="15" t="str">
        <f t="shared" si="38"/>
        <v xml:space="preserve">  </v>
      </c>
      <c r="R233" s="24">
        <f>Saisie!V233</f>
        <v>0</v>
      </c>
      <c r="S233" s="15" t="str">
        <f t="shared" si="39"/>
        <v xml:space="preserve">       </v>
      </c>
      <c r="T233" s="24" t="str">
        <f>IF(Saisie!U233=0,"000",Saisie!U233*100)</f>
        <v>000</v>
      </c>
      <c r="U233" s="15" t="str">
        <f t="shared" si="40"/>
        <v xml:space="preserve">  </v>
      </c>
      <c r="V233" s="24">
        <f>Saisie!AA233</f>
        <v>0</v>
      </c>
      <c r="W233" s="15" t="str">
        <f t="shared" si="41"/>
        <v xml:space="preserve">       </v>
      </c>
      <c r="X233" s="24" t="str">
        <f>IF(Saisie!Z233=0,"000",Saisie!Z233*100)</f>
        <v>000</v>
      </c>
      <c r="Y233" s="15" t="str">
        <f t="shared" si="42"/>
        <v xml:space="preserve">         </v>
      </c>
      <c r="Z233" s="24" t="str">
        <f>IF(Saisie!AB233=0,"000",Saisie!AB233*100)</f>
        <v>000</v>
      </c>
      <c r="AA233" s="24" t="str">
        <f>IF(Saisie!F233=0,"",Saisie!F233)</f>
        <v>26112017</v>
      </c>
      <c r="AB233" s="24" t="str">
        <f>IF(Saisie!G233=0,"",Saisie!G233)</f>
        <v>01012248</v>
      </c>
      <c r="AC233" s="8" t="str">
        <f t="shared" si="43"/>
        <v xml:space="preserve">                    </v>
      </c>
    </row>
    <row r="234" spans="1:29" x14ac:dyDescent="0.25">
      <c r="A234" s="3" t="s">
        <v>290</v>
      </c>
      <c r="B234" s="15" t="str">
        <f t="shared" si="33"/>
        <v xml:space="preserve">   </v>
      </c>
      <c r="C234" s="26" t="str">
        <f>Saisie!D234</f>
        <v>000000000228</v>
      </c>
      <c r="D234" s="24" t="str">
        <f>Saisie!B234</f>
        <v>NOM229</v>
      </c>
      <c r="E234" s="16" t="str">
        <f>VLOOKUP((25-LEN(D234)),'Data S'!AE$5:AF$10000,2,FALSE)</f>
        <v xml:space="preserve">                   </v>
      </c>
      <c r="F234" s="25" t="str">
        <f>Saisie!C234</f>
        <v>PRENOM229</v>
      </c>
      <c r="G234" s="15" t="str">
        <f>VLOOKUP((25-LEN(F234)),'Data S'!AE$5:AF$10000,2,FALSE)</f>
        <v xml:space="preserve">                </v>
      </c>
      <c r="H234" s="3" t="str">
        <f>Saisie!E234</f>
        <v>01012227</v>
      </c>
      <c r="I234" s="15" t="str">
        <f t="shared" si="34"/>
        <v xml:space="preserve">  </v>
      </c>
      <c r="J234" s="24">
        <f>Saisie!L234</f>
        <v>0</v>
      </c>
      <c r="K234" s="15" t="str">
        <f t="shared" si="35"/>
        <v xml:space="preserve">       </v>
      </c>
      <c r="L234" s="24" t="str">
        <f>IF(Saisie!K234=0,"000",Saisie!K234*100)</f>
        <v>000</v>
      </c>
      <c r="M234" s="15" t="str">
        <f t="shared" si="36"/>
        <v xml:space="preserve">  </v>
      </c>
      <c r="N234" s="24">
        <f>Saisie!Q234</f>
        <v>0</v>
      </c>
      <c r="O234" s="15" t="str">
        <f t="shared" si="37"/>
        <v xml:space="preserve">       </v>
      </c>
      <c r="P234" s="24" t="str">
        <f>IF(Saisie!P234=0,"000",Saisie!P234*100)</f>
        <v>000</v>
      </c>
      <c r="Q234" s="15" t="str">
        <f t="shared" si="38"/>
        <v xml:space="preserve">  </v>
      </c>
      <c r="R234" s="24">
        <f>Saisie!V234</f>
        <v>0</v>
      </c>
      <c r="S234" s="15" t="str">
        <f t="shared" si="39"/>
        <v xml:space="preserve">       </v>
      </c>
      <c r="T234" s="24" t="str">
        <f>IF(Saisie!U234=0,"000",Saisie!U234*100)</f>
        <v>000</v>
      </c>
      <c r="U234" s="15" t="str">
        <f t="shared" si="40"/>
        <v xml:space="preserve">  </v>
      </c>
      <c r="V234" s="24">
        <f>Saisie!AA234</f>
        <v>0</v>
      </c>
      <c r="W234" s="15" t="str">
        <f t="shared" si="41"/>
        <v xml:space="preserve">       </v>
      </c>
      <c r="X234" s="24" t="str">
        <f>IF(Saisie!Z234=0,"000",Saisie!Z234*100)</f>
        <v>000</v>
      </c>
      <c r="Y234" s="15" t="str">
        <f t="shared" si="42"/>
        <v xml:space="preserve">         </v>
      </c>
      <c r="Z234" s="24" t="str">
        <f>IF(Saisie!AB234=0,"000",Saisie!AB234*100)</f>
        <v>000</v>
      </c>
      <c r="AA234" s="24" t="str">
        <f>IF(Saisie!F234=0,"",Saisie!F234)</f>
        <v>26112017</v>
      </c>
      <c r="AB234" s="24" t="str">
        <f>IF(Saisie!G234=0,"",Saisie!G234)</f>
        <v>01012249</v>
      </c>
      <c r="AC234" s="8" t="str">
        <f t="shared" si="43"/>
        <v xml:space="preserve">                    </v>
      </c>
    </row>
    <row r="235" spans="1:29" x14ac:dyDescent="0.25">
      <c r="A235" s="3" t="s">
        <v>291</v>
      </c>
      <c r="B235" s="15" t="str">
        <f t="shared" si="33"/>
        <v xml:space="preserve">   </v>
      </c>
      <c r="C235" s="26" t="str">
        <f>Saisie!D235</f>
        <v>000000000229</v>
      </c>
      <c r="D235" s="24" t="str">
        <f>Saisie!B235</f>
        <v>NOM230</v>
      </c>
      <c r="E235" s="16" t="str">
        <f>VLOOKUP((25-LEN(D235)),'Data S'!AE$5:AF$10000,2,FALSE)</f>
        <v xml:space="preserve">                   </v>
      </c>
      <c r="F235" s="25" t="str">
        <f>Saisie!C235</f>
        <v>PRENOM230</v>
      </c>
      <c r="G235" s="15" t="str">
        <f>VLOOKUP((25-LEN(F235)),'Data S'!AE$5:AF$10000,2,FALSE)</f>
        <v xml:space="preserve">                </v>
      </c>
      <c r="H235" s="3" t="str">
        <f>Saisie!E235</f>
        <v>01012228</v>
      </c>
      <c r="I235" s="15" t="str">
        <f t="shared" si="34"/>
        <v xml:space="preserve">  </v>
      </c>
      <c r="J235" s="24">
        <f>Saisie!L235</f>
        <v>0</v>
      </c>
      <c r="K235" s="15" t="str">
        <f t="shared" si="35"/>
        <v xml:space="preserve">       </v>
      </c>
      <c r="L235" s="24" t="str">
        <f>IF(Saisie!K235=0,"000",Saisie!K235*100)</f>
        <v>000</v>
      </c>
      <c r="M235" s="15" t="str">
        <f t="shared" si="36"/>
        <v xml:space="preserve">  </v>
      </c>
      <c r="N235" s="24">
        <f>Saisie!Q235</f>
        <v>0</v>
      </c>
      <c r="O235" s="15" t="str">
        <f t="shared" si="37"/>
        <v xml:space="preserve">       </v>
      </c>
      <c r="P235" s="24" t="str">
        <f>IF(Saisie!P235=0,"000",Saisie!P235*100)</f>
        <v>000</v>
      </c>
      <c r="Q235" s="15" t="str">
        <f t="shared" si="38"/>
        <v xml:space="preserve">  </v>
      </c>
      <c r="R235" s="24">
        <f>Saisie!V235</f>
        <v>0</v>
      </c>
      <c r="S235" s="15" t="str">
        <f t="shared" si="39"/>
        <v xml:space="preserve">       </v>
      </c>
      <c r="T235" s="24" t="str">
        <f>IF(Saisie!U235=0,"000",Saisie!U235*100)</f>
        <v>000</v>
      </c>
      <c r="U235" s="15" t="str">
        <f t="shared" si="40"/>
        <v xml:space="preserve">  </v>
      </c>
      <c r="V235" s="24">
        <f>Saisie!AA235</f>
        <v>0</v>
      </c>
      <c r="W235" s="15" t="str">
        <f t="shared" si="41"/>
        <v xml:space="preserve">       </v>
      </c>
      <c r="X235" s="24" t="str">
        <f>IF(Saisie!Z235=0,"000",Saisie!Z235*100)</f>
        <v>000</v>
      </c>
      <c r="Y235" s="15" t="str">
        <f t="shared" si="42"/>
        <v xml:space="preserve">         </v>
      </c>
      <c r="Z235" s="24" t="str">
        <f>IF(Saisie!AB235=0,"000",Saisie!AB235*100)</f>
        <v>000</v>
      </c>
      <c r="AA235" s="24" t="str">
        <f>IF(Saisie!F235=0,"",Saisie!F235)</f>
        <v>26112017</v>
      </c>
      <c r="AB235" s="24" t="str">
        <f>IF(Saisie!G235=0,"",Saisie!G235)</f>
        <v>01012250</v>
      </c>
      <c r="AC235" s="8" t="str">
        <f t="shared" si="43"/>
        <v xml:space="preserve">                    </v>
      </c>
    </row>
    <row r="236" spans="1:29" x14ac:dyDescent="0.25">
      <c r="A236" s="3" t="s">
        <v>292</v>
      </c>
      <c r="B236" s="15" t="str">
        <f t="shared" si="33"/>
        <v xml:space="preserve">   </v>
      </c>
      <c r="C236" s="26" t="str">
        <f>Saisie!D236</f>
        <v>000000000230</v>
      </c>
      <c r="D236" s="24" t="str">
        <f>Saisie!B236</f>
        <v>NOM231</v>
      </c>
      <c r="E236" s="16" t="str">
        <f>VLOOKUP((25-LEN(D236)),'Data S'!AE$5:AF$10000,2,FALSE)</f>
        <v xml:space="preserve">                   </v>
      </c>
      <c r="F236" s="25" t="str">
        <f>Saisie!C236</f>
        <v>PRENOM231</v>
      </c>
      <c r="G236" s="15" t="str">
        <f>VLOOKUP((25-LEN(F236)),'Data S'!AE$5:AF$10000,2,FALSE)</f>
        <v xml:space="preserve">                </v>
      </c>
      <c r="H236" s="3" t="str">
        <f>Saisie!E236</f>
        <v>01012229</v>
      </c>
      <c r="I236" s="15" t="str">
        <f t="shared" si="34"/>
        <v xml:space="preserve">  </v>
      </c>
      <c r="J236" s="24">
        <f>Saisie!L236</f>
        <v>0</v>
      </c>
      <c r="K236" s="15" t="str">
        <f t="shared" si="35"/>
        <v xml:space="preserve">       </v>
      </c>
      <c r="L236" s="24" t="str">
        <f>IF(Saisie!K236=0,"000",Saisie!K236*100)</f>
        <v>000</v>
      </c>
      <c r="M236" s="15" t="str">
        <f t="shared" si="36"/>
        <v xml:space="preserve">  </v>
      </c>
      <c r="N236" s="24">
        <f>Saisie!Q236</f>
        <v>0</v>
      </c>
      <c r="O236" s="15" t="str">
        <f t="shared" si="37"/>
        <v xml:space="preserve">       </v>
      </c>
      <c r="P236" s="24" t="str">
        <f>IF(Saisie!P236=0,"000",Saisie!P236*100)</f>
        <v>000</v>
      </c>
      <c r="Q236" s="15" t="str">
        <f t="shared" si="38"/>
        <v xml:space="preserve">  </v>
      </c>
      <c r="R236" s="24">
        <f>Saisie!V236</f>
        <v>0</v>
      </c>
      <c r="S236" s="15" t="str">
        <f t="shared" si="39"/>
        <v xml:space="preserve">       </v>
      </c>
      <c r="T236" s="24" t="str">
        <f>IF(Saisie!U236=0,"000",Saisie!U236*100)</f>
        <v>000</v>
      </c>
      <c r="U236" s="15" t="str">
        <f t="shared" si="40"/>
        <v xml:space="preserve">  </v>
      </c>
      <c r="V236" s="24">
        <f>Saisie!AA236</f>
        <v>0</v>
      </c>
      <c r="W236" s="15" t="str">
        <f t="shared" si="41"/>
        <v xml:space="preserve">       </v>
      </c>
      <c r="X236" s="24" t="str">
        <f>IF(Saisie!Z236=0,"000",Saisie!Z236*100)</f>
        <v>000</v>
      </c>
      <c r="Y236" s="15" t="str">
        <f t="shared" si="42"/>
        <v xml:space="preserve">         </v>
      </c>
      <c r="Z236" s="24" t="str">
        <f>IF(Saisie!AB236=0,"000",Saisie!AB236*100)</f>
        <v>000</v>
      </c>
      <c r="AA236" s="24" t="str">
        <f>IF(Saisie!F236=0,"",Saisie!F236)</f>
        <v>26112017</v>
      </c>
      <c r="AB236" s="24" t="str">
        <f>IF(Saisie!G236=0,"",Saisie!G236)</f>
        <v>01012251</v>
      </c>
      <c r="AC236" s="8" t="str">
        <f t="shared" si="43"/>
        <v xml:space="preserve">                    </v>
      </c>
    </row>
    <row r="237" spans="1:29" x14ac:dyDescent="0.25">
      <c r="A237" s="3" t="s">
        <v>293</v>
      </c>
      <c r="B237" s="15" t="str">
        <f t="shared" si="33"/>
        <v xml:space="preserve">   </v>
      </c>
      <c r="C237" s="26" t="str">
        <f>Saisie!D237</f>
        <v>000000000231</v>
      </c>
      <c r="D237" s="24" t="str">
        <f>Saisie!B237</f>
        <v>NOM232</v>
      </c>
      <c r="E237" s="16" t="str">
        <f>VLOOKUP((25-LEN(D237)),'Data S'!AE$5:AF$10000,2,FALSE)</f>
        <v xml:space="preserve">                   </v>
      </c>
      <c r="F237" s="25" t="str">
        <f>Saisie!C237</f>
        <v>PRENOM232</v>
      </c>
      <c r="G237" s="15" t="str">
        <f>VLOOKUP((25-LEN(F237)),'Data S'!AE$5:AF$10000,2,FALSE)</f>
        <v xml:space="preserve">                </v>
      </c>
      <c r="H237" s="3" t="str">
        <f>Saisie!E237</f>
        <v>01012230</v>
      </c>
      <c r="I237" s="15" t="str">
        <f t="shared" si="34"/>
        <v xml:space="preserve">  </v>
      </c>
      <c r="J237" s="24">
        <f>Saisie!L237</f>
        <v>0</v>
      </c>
      <c r="K237" s="15" t="str">
        <f t="shared" si="35"/>
        <v xml:space="preserve">       </v>
      </c>
      <c r="L237" s="24" t="str">
        <f>IF(Saisie!K237=0,"000",Saisie!K237*100)</f>
        <v>000</v>
      </c>
      <c r="M237" s="15" t="str">
        <f t="shared" si="36"/>
        <v xml:space="preserve">  </v>
      </c>
      <c r="N237" s="24">
        <f>Saisie!Q237</f>
        <v>0</v>
      </c>
      <c r="O237" s="15" t="str">
        <f t="shared" si="37"/>
        <v xml:space="preserve">       </v>
      </c>
      <c r="P237" s="24" t="str">
        <f>IF(Saisie!P237=0,"000",Saisie!P237*100)</f>
        <v>000</v>
      </c>
      <c r="Q237" s="15" t="str">
        <f t="shared" si="38"/>
        <v xml:space="preserve">  </v>
      </c>
      <c r="R237" s="24">
        <f>Saisie!V237</f>
        <v>0</v>
      </c>
      <c r="S237" s="15" t="str">
        <f t="shared" si="39"/>
        <v xml:space="preserve">       </v>
      </c>
      <c r="T237" s="24" t="str">
        <f>IF(Saisie!U237=0,"000",Saisie!U237*100)</f>
        <v>000</v>
      </c>
      <c r="U237" s="15" t="str">
        <f t="shared" si="40"/>
        <v xml:space="preserve">  </v>
      </c>
      <c r="V237" s="24">
        <f>Saisie!AA237</f>
        <v>0</v>
      </c>
      <c r="W237" s="15" t="str">
        <f t="shared" si="41"/>
        <v xml:space="preserve">       </v>
      </c>
      <c r="X237" s="24" t="str">
        <f>IF(Saisie!Z237=0,"000",Saisie!Z237*100)</f>
        <v>000</v>
      </c>
      <c r="Y237" s="15" t="str">
        <f t="shared" si="42"/>
        <v xml:space="preserve">         </v>
      </c>
      <c r="Z237" s="24" t="str">
        <f>IF(Saisie!AB237=0,"000",Saisie!AB237*100)</f>
        <v>000</v>
      </c>
      <c r="AA237" s="24" t="str">
        <f>IF(Saisie!F237=0,"",Saisie!F237)</f>
        <v>26112017</v>
      </c>
      <c r="AB237" s="24" t="str">
        <f>IF(Saisie!G237=0,"",Saisie!G237)</f>
        <v>01012252</v>
      </c>
      <c r="AC237" s="8" t="str">
        <f t="shared" si="43"/>
        <v xml:space="preserve">                    </v>
      </c>
    </row>
    <row r="238" spans="1:29" x14ac:dyDescent="0.25">
      <c r="A238" s="3" t="s">
        <v>294</v>
      </c>
      <c r="B238" s="15" t="str">
        <f t="shared" si="33"/>
        <v xml:space="preserve">   </v>
      </c>
      <c r="C238" s="26" t="str">
        <f>Saisie!D238</f>
        <v>000000000232</v>
      </c>
      <c r="D238" s="24" t="str">
        <f>Saisie!B238</f>
        <v>NOM233</v>
      </c>
      <c r="E238" s="16" t="str">
        <f>VLOOKUP((25-LEN(D238)),'Data S'!AE$5:AF$10000,2,FALSE)</f>
        <v xml:space="preserve">                   </v>
      </c>
      <c r="F238" s="25" t="str">
        <f>Saisie!C238</f>
        <v>PRENOM233</v>
      </c>
      <c r="G238" s="15" t="str">
        <f>VLOOKUP((25-LEN(F238)),'Data S'!AE$5:AF$10000,2,FALSE)</f>
        <v xml:space="preserve">                </v>
      </c>
      <c r="H238" s="3" t="str">
        <f>Saisie!E238</f>
        <v>01012231</v>
      </c>
      <c r="I238" s="15" t="str">
        <f t="shared" si="34"/>
        <v xml:space="preserve">  </v>
      </c>
      <c r="J238" s="24">
        <f>Saisie!L238</f>
        <v>0</v>
      </c>
      <c r="K238" s="15" t="str">
        <f t="shared" si="35"/>
        <v xml:space="preserve">       </v>
      </c>
      <c r="L238" s="24" t="str">
        <f>IF(Saisie!K238=0,"000",Saisie!K238*100)</f>
        <v>000</v>
      </c>
      <c r="M238" s="15" t="str">
        <f t="shared" si="36"/>
        <v xml:space="preserve">  </v>
      </c>
      <c r="N238" s="24">
        <f>Saisie!Q238</f>
        <v>0</v>
      </c>
      <c r="O238" s="15" t="str">
        <f t="shared" si="37"/>
        <v xml:space="preserve">       </v>
      </c>
      <c r="P238" s="24" t="str">
        <f>IF(Saisie!P238=0,"000",Saisie!P238*100)</f>
        <v>000</v>
      </c>
      <c r="Q238" s="15" t="str">
        <f t="shared" si="38"/>
        <v xml:space="preserve">  </v>
      </c>
      <c r="R238" s="24">
        <f>Saisie!V238</f>
        <v>0</v>
      </c>
      <c r="S238" s="15" t="str">
        <f t="shared" si="39"/>
        <v xml:space="preserve">       </v>
      </c>
      <c r="T238" s="24" t="str">
        <f>IF(Saisie!U238=0,"000",Saisie!U238*100)</f>
        <v>000</v>
      </c>
      <c r="U238" s="15" t="str">
        <f t="shared" si="40"/>
        <v xml:space="preserve">  </v>
      </c>
      <c r="V238" s="24">
        <f>Saisie!AA238</f>
        <v>0</v>
      </c>
      <c r="W238" s="15" t="str">
        <f t="shared" si="41"/>
        <v xml:space="preserve">       </v>
      </c>
      <c r="X238" s="24" t="str">
        <f>IF(Saisie!Z238=0,"000",Saisie!Z238*100)</f>
        <v>000</v>
      </c>
      <c r="Y238" s="15" t="str">
        <f t="shared" si="42"/>
        <v xml:space="preserve">         </v>
      </c>
      <c r="Z238" s="24" t="str">
        <f>IF(Saisie!AB238=0,"000",Saisie!AB238*100)</f>
        <v>000</v>
      </c>
      <c r="AA238" s="24" t="str">
        <f>IF(Saisie!F238=0,"",Saisie!F238)</f>
        <v>26112017</v>
      </c>
      <c r="AB238" s="24" t="str">
        <f>IF(Saisie!G238=0,"",Saisie!G238)</f>
        <v>01012253</v>
      </c>
      <c r="AC238" s="8" t="str">
        <f t="shared" si="43"/>
        <v xml:space="preserve">                    </v>
      </c>
    </row>
    <row r="239" spans="1:29" x14ac:dyDescent="0.25">
      <c r="A239" s="3" t="s">
        <v>295</v>
      </c>
      <c r="B239" s="15" t="str">
        <f t="shared" si="33"/>
        <v xml:space="preserve">   </v>
      </c>
      <c r="C239" s="26" t="str">
        <f>Saisie!D239</f>
        <v>000000000233</v>
      </c>
      <c r="D239" s="24" t="str">
        <f>Saisie!B239</f>
        <v>NOM234</v>
      </c>
      <c r="E239" s="16" t="str">
        <f>VLOOKUP((25-LEN(D239)),'Data S'!AE$5:AF$10000,2,FALSE)</f>
        <v xml:space="preserve">                   </v>
      </c>
      <c r="F239" s="25" t="str">
        <f>Saisie!C239</f>
        <v>PRENOM234</v>
      </c>
      <c r="G239" s="15" t="str">
        <f>VLOOKUP((25-LEN(F239)),'Data S'!AE$5:AF$10000,2,FALSE)</f>
        <v xml:space="preserve">                </v>
      </c>
      <c r="H239" s="3" t="str">
        <f>Saisie!E239</f>
        <v>01012232</v>
      </c>
      <c r="I239" s="15" t="str">
        <f t="shared" si="34"/>
        <v xml:space="preserve">  </v>
      </c>
      <c r="J239" s="24">
        <f>Saisie!L239</f>
        <v>0</v>
      </c>
      <c r="K239" s="15" t="str">
        <f t="shared" si="35"/>
        <v xml:space="preserve">       </v>
      </c>
      <c r="L239" s="24" t="str">
        <f>IF(Saisie!K239=0,"000",Saisie!K239*100)</f>
        <v>000</v>
      </c>
      <c r="M239" s="15" t="str">
        <f t="shared" si="36"/>
        <v xml:space="preserve">  </v>
      </c>
      <c r="N239" s="24">
        <f>Saisie!Q239</f>
        <v>0</v>
      </c>
      <c r="O239" s="15" t="str">
        <f t="shared" si="37"/>
        <v xml:space="preserve">       </v>
      </c>
      <c r="P239" s="24" t="str">
        <f>IF(Saisie!P239=0,"000",Saisie!P239*100)</f>
        <v>000</v>
      </c>
      <c r="Q239" s="15" t="str">
        <f t="shared" si="38"/>
        <v xml:space="preserve">  </v>
      </c>
      <c r="R239" s="24">
        <f>Saisie!V239</f>
        <v>0</v>
      </c>
      <c r="S239" s="15" t="str">
        <f t="shared" si="39"/>
        <v xml:space="preserve">       </v>
      </c>
      <c r="T239" s="24" t="str">
        <f>IF(Saisie!U239=0,"000",Saisie!U239*100)</f>
        <v>000</v>
      </c>
      <c r="U239" s="15" t="str">
        <f t="shared" si="40"/>
        <v xml:space="preserve">  </v>
      </c>
      <c r="V239" s="24">
        <f>Saisie!AA239</f>
        <v>0</v>
      </c>
      <c r="W239" s="15" t="str">
        <f t="shared" si="41"/>
        <v xml:space="preserve">       </v>
      </c>
      <c r="X239" s="24" t="str">
        <f>IF(Saisie!Z239=0,"000",Saisie!Z239*100)</f>
        <v>000</v>
      </c>
      <c r="Y239" s="15" t="str">
        <f t="shared" si="42"/>
        <v xml:space="preserve">         </v>
      </c>
      <c r="Z239" s="24" t="str">
        <f>IF(Saisie!AB239=0,"000",Saisie!AB239*100)</f>
        <v>000</v>
      </c>
      <c r="AA239" s="24" t="str">
        <f>IF(Saisie!F239=0,"",Saisie!F239)</f>
        <v>26112017</v>
      </c>
      <c r="AB239" s="24" t="str">
        <f>IF(Saisie!G239=0,"",Saisie!G239)</f>
        <v>01012254</v>
      </c>
      <c r="AC239" s="8" t="str">
        <f t="shared" si="43"/>
        <v xml:space="preserve">                    </v>
      </c>
    </row>
    <row r="240" spans="1:29" x14ac:dyDescent="0.25">
      <c r="A240" s="3" t="s">
        <v>296</v>
      </c>
      <c r="B240" s="15" t="str">
        <f t="shared" si="33"/>
        <v xml:space="preserve">   </v>
      </c>
      <c r="C240" s="26" t="str">
        <f>Saisie!D240</f>
        <v>000000000234</v>
      </c>
      <c r="D240" s="24" t="str">
        <f>Saisie!B240</f>
        <v>NOM235</v>
      </c>
      <c r="E240" s="16" t="str">
        <f>VLOOKUP((25-LEN(D240)),'Data S'!AE$5:AF$10000,2,FALSE)</f>
        <v xml:space="preserve">                   </v>
      </c>
      <c r="F240" s="25" t="str">
        <f>Saisie!C240</f>
        <v>PRENOM235</v>
      </c>
      <c r="G240" s="15" t="str">
        <f>VLOOKUP((25-LEN(F240)),'Data S'!AE$5:AF$10000,2,FALSE)</f>
        <v xml:space="preserve">                </v>
      </c>
      <c r="H240" s="3" t="str">
        <f>Saisie!E240</f>
        <v>01012233</v>
      </c>
      <c r="I240" s="15" t="str">
        <f t="shared" si="34"/>
        <v xml:space="preserve">  </v>
      </c>
      <c r="J240" s="24">
        <f>Saisie!L240</f>
        <v>0</v>
      </c>
      <c r="K240" s="15" t="str">
        <f t="shared" si="35"/>
        <v xml:space="preserve">       </v>
      </c>
      <c r="L240" s="24" t="str">
        <f>IF(Saisie!K240=0,"000",Saisie!K240*100)</f>
        <v>000</v>
      </c>
      <c r="M240" s="15" t="str">
        <f t="shared" si="36"/>
        <v xml:space="preserve">  </v>
      </c>
      <c r="N240" s="24">
        <f>Saisie!Q240</f>
        <v>0</v>
      </c>
      <c r="O240" s="15" t="str">
        <f t="shared" si="37"/>
        <v xml:space="preserve">       </v>
      </c>
      <c r="P240" s="24" t="str">
        <f>IF(Saisie!P240=0,"000",Saisie!P240*100)</f>
        <v>000</v>
      </c>
      <c r="Q240" s="15" t="str">
        <f t="shared" si="38"/>
        <v xml:space="preserve">  </v>
      </c>
      <c r="R240" s="24">
        <f>Saisie!V240</f>
        <v>0</v>
      </c>
      <c r="S240" s="15" t="str">
        <f t="shared" si="39"/>
        <v xml:space="preserve">       </v>
      </c>
      <c r="T240" s="24" t="str">
        <f>IF(Saisie!U240=0,"000",Saisie!U240*100)</f>
        <v>000</v>
      </c>
      <c r="U240" s="15" t="str">
        <f t="shared" si="40"/>
        <v xml:space="preserve">  </v>
      </c>
      <c r="V240" s="24">
        <f>Saisie!AA240</f>
        <v>0</v>
      </c>
      <c r="W240" s="15" t="str">
        <f t="shared" si="41"/>
        <v xml:space="preserve">       </v>
      </c>
      <c r="X240" s="24" t="str">
        <f>IF(Saisie!Z240=0,"000",Saisie!Z240*100)</f>
        <v>000</v>
      </c>
      <c r="Y240" s="15" t="str">
        <f t="shared" si="42"/>
        <v xml:space="preserve">         </v>
      </c>
      <c r="Z240" s="24" t="str">
        <f>IF(Saisie!AB240=0,"000",Saisie!AB240*100)</f>
        <v>000</v>
      </c>
      <c r="AA240" s="24" t="str">
        <f>IF(Saisie!F240=0,"",Saisie!F240)</f>
        <v>26112017</v>
      </c>
      <c r="AB240" s="24" t="str">
        <f>IF(Saisie!G240=0,"",Saisie!G240)</f>
        <v>01012255</v>
      </c>
      <c r="AC240" s="8" t="str">
        <f t="shared" si="43"/>
        <v xml:space="preserve">                    </v>
      </c>
    </row>
    <row r="241" spans="1:29" x14ac:dyDescent="0.25">
      <c r="A241" s="3" t="s">
        <v>297</v>
      </c>
      <c r="B241" s="15" t="str">
        <f t="shared" si="33"/>
        <v xml:space="preserve">   </v>
      </c>
      <c r="C241" s="26" t="str">
        <f>Saisie!D241</f>
        <v>000000000235</v>
      </c>
      <c r="D241" s="24" t="str">
        <f>Saisie!B241</f>
        <v>NOM236</v>
      </c>
      <c r="E241" s="16" t="str">
        <f>VLOOKUP((25-LEN(D241)),'Data S'!AE$5:AF$10000,2,FALSE)</f>
        <v xml:space="preserve">                   </v>
      </c>
      <c r="F241" s="25" t="str">
        <f>Saisie!C241</f>
        <v>PRENOM236</v>
      </c>
      <c r="G241" s="15" t="str">
        <f>VLOOKUP((25-LEN(F241)),'Data S'!AE$5:AF$10000,2,FALSE)</f>
        <v xml:space="preserve">                </v>
      </c>
      <c r="H241" s="3" t="str">
        <f>Saisie!E241</f>
        <v>01012234</v>
      </c>
      <c r="I241" s="15" t="str">
        <f t="shared" si="34"/>
        <v xml:space="preserve">  </v>
      </c>
      <c r="J241" s="24">
        <f>Saisie!L241</f>
        <v>0</v>
      </c>
      <c r="K241" s="15" t="str">
        <f t="shared" si="35"/>
        <v xml:space="preserve">       </v>
      </c>
      <c r="L241" s="24" t="str">
        <f>IF(Saisie!K241=0,"000",Saisie!K241*100)</f>
        <v>000</v>
      </c>
      <c r="M241" s="15" t="str">
        <f t="shared" si="36"/>
        <v xml:space="preserve">  </v>
      </c>
      <c r="N241" s="24">
        <f>Saisie!Q241</f>
        <v>0</v>
      </c>
      <c r="O241" s="15" t="str">
        <f t="shared" si="37"/>
        <v xml:space="preserve">       </v>
      </c>
      <c r="P241" s="24" t="str">
        <f>IF(Saisie!P241=0,"000",Saisie!P241*100)</f>
        <v>000</v>
      </c>
      <c r="Q241" s="15" t="str">
        <f t="shared" si="38"/>
        <v xml:space="preserve">  </v>
      </c>
      <c r="R241" s="24">
        <f>Saisie!V241</f>
        <v>0</v>
      </c>
      <c r="S241" s="15" t="str">
        <f t="shared" si="39"/>
        <v xml:space="preserve">       </v>
      </c>
      <c r="T241" s="24" t="str">
        <f>IF(Saisie!U241=0,"000",Saisie!U241*100)</f>
        <v>000</v>
      </c>
      <c r="U241" s="15" t="str">
        <f t="shared" si="40"/>
        <v xml:space="preserve">  </v>
      </c>
      <c r="V241" s="24">
        <f>Saisie!AA241</f>
        <v>0</v>
      </c>
      <c r="W241" s="15" t="str">
        <f t="shared" si="41"/>
        <v xml:space="preserve">       </v>
      </c>
      <c r="X241" s="24" t="str">
        <f>IF(Saisie!Z241=0,"000",Saisie!Z241*100)</f>
        <v>000</v>
      </c>
      <c r="Y241" s="15" t="str">
        <f t="shared" si="42"/>
        <v xml:space="preserve">         </v>
      </c>
      <c r="Z241" s="24" t="str">
        <f>IF(Saisie!AB241=0,"000",Saisie!AB241*100)</f>
        <v>000</v>
      </c>
      <c r="AA241" s="24" t="str">
        <f>IF(Saisie!F241=0,"",Saisie!F241)</f>
        <v>26112017</v>
      </c>
      <c r="AB241" s="24" t="str">
        <f>IF(Saisie!G241=0,"",Saisie!G241)</f>
        <v>01012256</v>
      </c>
      <c r="AC241" s="8" t="str">
        <f t="shared" si="43"/>
        <v xml:space="preserve">                    </v>
      </c>
    </row>
    <row r="242" spans="1:29" x14ac:dyDescent="0.25">
      <c r="A242" s="3" t="s">
        <v>298</v>
      </c>
      <c r="B242" s="15" t="str">
        <f t="shared" si="33"/>
        <v xml:space="preserve">   </v>
      </c>
      <c r="C242" s="26" t="str">
        <f>Saisie!D242</f>
        <v>000000000236</v>
      </c>
      <c r="D242" s="24" t="str">
        <f>Saisie!B242</f>
        <v>NOM237</v>
      </c>
      <c r="E242" s="16" t="str">
        <f>VLOOKUP((25-LEN(D242)),'Data S'!AE$5:AF$10000,2,FALSE)</f>
        <v xml:space="preserve">                   </v>
      </c>
      <c r="F242" s="25" t="str">
        <f>Saisie!C242</f>
        <v>PRENOM237</v>
      </c>
      <c r="G242" s="15" t="str">
        <f>VLOOKUP((25-LEN(F242)),'Data S'!AE$5:AF$10000,2,FALSE)</f>
        <v xml:space="preserve">                </v>
      </c>
      <c r="H242" s="3" t="str">
        <f>Saisie!E242</f>
        <v>01012235</v>
      </c>
      <c r="I242" s="15" t="str">
        <f t="shared" si="34"/>
        <v xml:space="preserve">  </v>
      </c>
      <c r="J242" s="24">
        <f>Saisie!L242</f>
        <v>0</v>
      </c>
      <c r="K242" s="15" t="str">
        <f t="shared" si="35"/>
        <v xml:space="preserve">       </v>
      </c>
      <c r="L242" s="24" t="str">
        <f>IF(Saisie!K242=0,"000",Saisie!K242*100)</f>
        <v>000</v>
      </c>
      <c r="M242" s="15" t="str">
        <f t="shared" si="36"/>
        <v xml:space="preserve">  </v>
      </c>
      <c r="N242" s="24">
        <f>Saisie!Q242</f>
        <v>0</v>
      </c>
      <c r="O242" s="15" t="str">
        <f t="shared" si="37"/>
        <v xml:space="preserve">       </v>
      </c>
      <c r="P242" s="24" t="str">
        <f>IF(Saisie!P242=0,"000",Saisie!P242*100)</f>
        <v>000</v>
      </c>
      <c r="Q242" s="15" t="str">
        <f t="shared" si="38"/>
        <v xml:space="preserve">  </v>
      </c>
      <c r="R242" s="24">
        <f>Saisie!V242</f>
        <v>0</v>
      </c>
      <c r="S242" s="15" t="str">
        <f t="shared" si="39"/>
        <v xml:space="preserve">       </v>
      </c>
      <c r="T242" s="24" t="str">
        <f>IF(Saisie!U242=0,"000",Saisie!U242*100)</f>
        <v>000</v>
      </c>
      <c r="U242" s="15" t="str">
        <f t="shared" si="40"/>
        <v xml:space="preserve">  </v>
      </c>
      <c r="V242" s="24">
        <f>Saisie!AA242</f>
        <v>0</v>
      </c>
      <c r="W242" s="15" t="str">
        <f t="shared" si="41"/>
        <v xml:space="preserve">       </v>
      </c>
      <c r="X242" s="24" t="str">
        <f>IF(Saisie!Z242=0,"000",Saisie!Z242*100)</f>
        <v>000</v>
      </c>
      <c r="Y242" s="15" t="str">
        <f t="shared" si="42"/>
        <v xml:space="preserve">         </v>
      </c>
      <c r="Z242" s="24" t="str">
        <f>IF(Saisie!AB242=0,"000",Saisie!AB242*100)</f>
        <v>000</v>
      </c>
      <c r="AA242" s="24" t="str">
        <f>IF(Saisie!F242=0,"",Saisie!F242)</f>
        <v>26112017</v>
      </c>
      <c r="AB242" s="24" t="str">
        <f>IF(Saisie!G242=0,"",Saisie!G242)</f>
        <v>01012257</v>
      </c>
      <c r="AC242" s="8" t="str">
        <f t="shared" si="43"/>
        <v xml:space="preserve">                    </v>
      </c>
    </row>
    <row r="243" spans="1:29" x14ac:dyDescent="0.25">
      <c r="A243" s="3" t="s">
        <v>299</v>
      </c>
      <c r="B243" s="15" t="str">
        <f t="shared" si="33"/>
        <v xml:space="preserve">   </v>
      </c>
      <c r="C243" s="26" t="str">
        <f>Saisie!D243</f>
        <v>000000000237</v>
      </c>
      <c r="D243" s="24" t="str">
        <f>Saisie!B243</f>
        <v>NOM238</v>
      </c>
      <c r="E243" s="16" t="str">
        <f>VLOOKUP((25-LEN(D243)),'Data S'!AE$5:AF$10000,2,FALSE)</f>
        <v xml:space="preserve">                   </v>
      </c>
      <c r="F243" s="25" t="str">
        <f>Saisie!C243</f>
        <v>PRENOM238</v>
      </c>
      <c r="G243" s="15" t="str">
        <f>VLOOKUP((25-LEN(F243)),'Data S'!AE$5:AF$10000,2,FALSE)</f>
        <v xml:space="preserve">                </v>
      </c>
      <c r="H243" s="3" t="str">
        <f>Saisie!E243</f>
        <v>01012236</v>
      </c>
      <c r="I243" s="15" t="str">
        <f t="shared" si="34"/>
        <v xml:space="preserve">  </v>
      </c>
      <c r="J243" s="24">
        <f>Saisie!L243</f>
        <v>0</v>
      </c>
      <c r="K243" s="15" t="str">
        <f t="shared" si="35"/>
        <v xml:space="preserve">       </v>
      </c>
      <c r="L243" s="24" t="str">
        <f>IF(Saisie!K243=0,"000",Saisie!K243*100)</f>
        <v>000</v>
      </c>
      <c r="M243" s="15" t="str">
        <f t="shared" si="36"/>
        <v xml:space="preserve">  </v>
      </c>
      <c r="N243" s="24">
        <f>Saisie!Q243</f>
        <v>0</v>
      </c>
      <c r="O243" s="15" t="str">
        <f t="shared" si="37"/>
        <v xml:space="preserve">       </v>
      </c>
      <c r="P243" s="24" t="str">
        <f>IF(Saisie!P243=0,"000",Saisie!P243*100)</f>
        <v>000</v>
      </c>
      <c r="Q243" s="15" t="str">
        <f t="shared" si="38"/>
        <v xml:space="preserve">  </v>
      </c>
      <c r="R243" s="24">
        <f>Saisie!V243</f>
        <v>0</v>
      </c>
      <c r="S243" s="15" t="str">
        <f t="shared" si="39"/>
        <v xml:space="preserve">       </v>
      </c>
      <c r="T243" s="24" t="str">
        <f>IF(Saisie!U243=0,"000",Saisie!U243*100)</f>
        <v>000</v>
      </c>
      <c r="U243" s="15" t="str">
        <f t="shared" si="40"/>
        <v xml:space="preserve">  </v>
      </c>
      <c r="V243" s="24">
        <f>Saisie!AA243</f>
        <v>0</v>
      </c>
      <c r="W243" s="15" t="str">
        <f t="shared" si="41"/>
        <v xml:space="preserve">       </v>
      </c>
      <c r="X243" s="24" t="str">
        <f>IF(Saisie!Z243=0,"000",Saisie!Z243*100)</f>
        <v>000</v>
      </c>
      <c r="Y243" s="15" t="str">
        <f t="shared" si="42"/>
        <v xml:space="preserve">         </v>
      </c>
      <c r="Z243" s="24" t="str">
        <f>IF(Saisie!AB243=0,"000",Saisie!AB243*100)</f>
        <v>000</v>
      </c>
      <c r="AA243" s="24" t="str">
        <f>IF(Saisie!F243=0,"",Saisie!F243)</f>
        <v>26112017</v>
      </c>
      <c r="AB243" s="24" t="str">
        <f>IF(Saisie!G243=0,"",Saisie!G243)</f>
        <v>01012258</v>
      </c>
      <c r="AC243" s="8" t="str">
        <f t="shared" si="43"/>
        <v xml:space="preserve">                    </v>
      </c>
    </row>
    <row r="244" spans="1:29" x14ac:dyDescent="0.25">
      <c r="A244" s="3" t="s">
        <v>300</v>
      </c>
      <c r="B244" s="15" t="str">
        <f t="shared" si="33"/>
        <v xml:space="preserve">   </v>
      </c>
      <c r="C244" s="26" t="str">
        <f>Saisie!D244</f>
        <v>000000000238</v>
      </c>
      <c r="D244" s="24" t="str">
        <f>Saisie!B244</f>
        <v>NOM239</v>
      </c>
      <c r="E244" s="16" t="str">
        <f>VLOOKUP((25-LEN(D244)),'Data S'!AE$5:AF$10000,2,FALSE)</f>
        <v xml:space="preserve">                   </v>
      </c>
      <c r="F244" s="25" t="str">
        <f>Saisie!C244</f>
        <v>PRENOM239</v>
      </c>
      <c r="G244" s="15" t="str">
        <f>VLOOKUP((25-LEN(F244)),'Data S'!AE$5:AF$10000,2,FALSE)</f>
        <v xml:space="preserve">                </v>
      </c>
      <c r="H244" s="3" t="str">
        <f>Saisie!E244</f>
        <v>01012237</v>
      </c>
      <c r="I244" s="15" t="str">
        <f t="shared" si="34"/>
        <v xml:space="preserve">  </v>
      </c>
      <c r="J244" s="24">
        <f>Saisie!L244</f>
        <v>0</v>
      </c>
      <c r="K244" s="15" t="str">
        <f t="shared" si="35"/>
        <v xml:space="preserve">       </v>
      </c>
      <c r="L244" s="24" t="str">
        <f>IF(Saisie!K244=0,"000",Saisie!K244*100)</f>
        <v>000</v>
      </c>
      <c r="M244" s="15" t="str">
        <f t="shared" si="36"/>
        <v xml:space="preserve">  </v>
      </c>
      <c r="N244" s="24">
        <f>Saisie!Q244</f>
        <v>0</v>
      </c>
      <c r="O244" s="15" t="str">
        <f t="shared" si="37"/>
        <v xml:space="preserve">       </v>
      </c>
      <c r="P244" s="24" t="str">
        <f>IF(Saisie!P244=0,"000",Saisie!P244*100)</f>
        <v>000</v>
      </c>
      <c r="Q244" s="15" t="str">
        <f t="shared" si="38"/>
        <v xml:space="preserve">  </v>
      </c>
      <c r="R244" s="24">
        <f>Saisie!V244</f>
        <v>0</v>
      </c>
      <c r="S244" s="15" t="str">
        <f t="shared" si="39"/>
        <v xml:space="preserve">       </v>
      </c>
      <c r="T244" s="24" t="str">
        <f>IF(Saisie!U244=0,"000",Saisie!U244*100)</f>
        <v>000</v>
      </c>
      <c r="U244" s="15" t="str">
        <f t="shared" si="40"/>
        <v xml:space="preserve">  </v>
      </c>
      <c r="V244" s="24">
        <f>Saisie!AA244</f>
        <v>0</v>
      </c>
      <c r="W244" s="15" t="str">
        <f t="shared" si="41"/>
        <v xml:space="preserve">       </v>
      </c>
      <c r="X244" s="24" t="str">
        <f>IF(Saisie!Z244=0,"000",Saisie!Z244*100)</f>
        <v>000</v>
      </c>
      <c r="Y244" s="15" t="str">
        <f t="shared" si="42"/>
        <v xml:space="preserve">         </v>
      </c>
      <c r="Z244" s="24" t="str">
        <f>IF(Saisie!AB244=0,"000",Saisie!AB244*100)</f>
        <v>000</v>
      </c>
      <c r="AA244" s="24" t="str">
        <f>IF(Saisie!F244=0,"",Saisie!F244)</f>
        <v>26112017</v>
      </c>
      <c r="AB244" s="24" t="str">
        <f>IF(Saisie!G244=0,"",Saisie!G244)</f>
        <v>01012259</v>
      </c>
      <c r="AC244" s="8" t="str">
        <f t="shared" si="43"/>
        <v xml:space="preserve">                    </v>
      </c>
    </row>
    <row r="245" spans="1:29" x14ac:dyDescent="0.25">
      <c r="A245" s="3" t="s">
        <v>301</v>
      </c>
      <c r="B245" s="15" t="str">
        <f t="shared" si="33"/>
        <v xml:space="preserve">   </v>
      </c>
      <c r="C245" s="26" t="str">
        <f>Saisie!D245</f>
        <v>000000000239</v>
      </c>
      <c r="D245" s="24" t="str">
        <f>Saisie!B245</f>
        <v>NOM240</v>
      </c>
      <c r="E245" s="16" t="str">
        <f>VLOOKUP((25-LEN(D245)),'Data S'!AE$5:AF$10000,2,FALSE)</f>
        <v xml:space="preserve">                   </v>
      </c>
      <c r="F245" s="25" t="str">
        <f>Saisie!C245</f>
        <v>PRENOM240</v>
      </c>
      <c r="G245" s="15" t="str">
        <f>VLOOKUP((25-LEN(F245)),'Data S'!AE$5:AF$10000,2,FALSE)</f>
        <v xml:space="preserve">                </v>
      </c>
      <c r="H245" s="3" t="str">
        <f>Saisie!E245</f>
        <v>01012238</v>
      </c>
      <c r="I245" s="15" t="str">
        <f t="shared" si="34"/>
        <v xml:space="preserve">  </v>
      </c>
      <c r="J245" s="24">
        <f>Saisie!L245</f>
        <v>0</v>
      </c>
      <c r="K245" s="15" t="str">
        <f t="shared" si="35"/>
        <v xml:space="preserve">       </v>
      </c>
      <c r="L245" s="24" t="str">
        <f>IF(Saisie!K245=0,"000",Saisie!K245*100)</f>
        <v>000</v>
      </c>
      <c r="M245" s="15" t="str">
        <f t="shared" si="36"/>
        <v xml:space="preserve">  </v>
      </c>
      <c r="N245" s="24">
        <f>Saisie!Q245</f>
        <v>0</v>
      </c>
      <c r="O245" s="15" t="str">
        <f t="shared" si="37"/>
        <v xml:space="preserve">       </v>
      </c>
      <c r="P245" s="24" t="str">
        <f>IF(Saisie!P245=0,"000",Saisie!P245*100)</f>
        <v>000</v>
      </c>
      <c r="Q245" s="15" t="str">
        <f t="shared" si="38"/>
        <v xml:space="preserve">  </v>
      </c>
      <c r="R245" s="24">
        <f>Saisie!V245</f>
        <v>0</v>
      </c>
      <c r="S245" s="15" t="str">
        <f t="shared" si="39"/>
        <v xml:space="preserve">       </v>
      </c>
      <c r="T245" s="24" t="str">
        <f>IF(Saisie!U245=0,"000",Saisie!U245*100)</f>
        <v>000</v>
      </c>
      <c r="U245" s="15" t="str">
        <f t="shared" si="40"/>
        <v xml:space="preserve">  </v>
      </c>
      <c r="V245" s="24">
        <f>Saisie!AA245</f>
        <v>0</v>
      </c>
      <c r="W245" s="15" t="str">
        <f t="shared" si="41"/>
        <v xml:space="preserve">       </v>
      </c>
      <c r="X245" s="24" t="str">
        <f>IF(Saisie!Z245=0,"000",Saisie!Z245*100)</f>
        <v>000</v>
      </c>
      <c r="Y245" s="15" t="str">
        <f t="shared" si="42"/>
        <v xml:space="preserve">         </v>
      </c>
      <c r="Z245" s="24" t="str">
        <f>IF(Saisie!AB245=0,"000",Saisie!AB245*100)</f>
        <v>000</v>
      </c>
      <c r="AA245" s="24" t="str">
        <f>IF(Saisie!F245=0,"",Saisie!F245)</f>
        <v>26112017</v>
      </c>
      <c r="AB245" s="24" t="str">
        <f>IF(Saisie!G245=0,"",Saisie!G245)</f>
        <v>01012260</v>
      </c>
      <c r="AC245" s="8" t="str">
        <f t="shared" si="43"/>
        <v xml:space="preserve">                    </v>
      </c>
    </row>
    <row r="246" spans="1:29" x14ac:dyDescent="0.25">
      <c r="A246" s="3" t="s">
        <v>302</v>
      </c>
      <c r="B246" s="15" t="str">
        <f t="shared" si="33"/>
        <v xml:space="preserve">   </v>
      </c>
      <c r="C246" s="26" t="str">
        <f>Saisie!D246</f>
        <v>000000000240</v>
      </c>
      <c r="D246" s="24" t="str">
        <f>Saisie!B246</f>
        <v>NOM241</v>
      </c>
      <c r="E246" s="16" t="str">
        <f>VLOOKUP((25-LEN(D246)),'Data S'!AE$5:AF$10000,2,FALSE)</f>
        <v xml:space="preserve">                   </v>
      </c>
      <c r="F246" s="25" t="str">
        <f>Saisie!C246</f>
        <v>PRENOM241</v>
      </c>
      <c r="G246" s="15" t="str">
        <f>VLOOKUP((25-LEN(F246)),'Data S'!AE$5:AF$10000,2,FALSE)</f>
        <v xml:space="preserve">                </v>
      </c>
      <c r="H246" s="3" t="str">
        <f>Saisie!E246</f>
        <v>01012239</v>
      </c>
      <c r="I246" s="15" t="str">
        <f t="shared" si="34"/>
        <v xml:space="preserve">  </v>
      </c>
      <c r="J246" s="24">
        <f>Saisie!L246</f>
        <v>0</v>
      </c>
      <c r="K246" s="15" t="str">
        <f t="shared" si="35"/>
        <v xml:space="preserve">       </v>
      </c>
      <c r="L246" s="24" t="str">
        <f>IF(Saisie!K246=0,"000",Saisie!K246*100)</f>
        <v>000</v>
      </c>
      <c r="M246" s="15" t="str">
        <f t="shared" si="36"/>
        <v xml:space="preserve">  </v>
      </c>
      <c r="N246" s="24">
        <f>Saisie!Q246</f>
        <v>0</v>
      </c>
      <c r="O246" s="15" t="str">
        <f t="shared" si="37"/>
        <v xml:space="preserve">       </v>
      </c>
      <c r="P246" s="24" t="str">
        <f>IF(Saisie!P246=0,"000",Saisie!P246*100)</f>
        <v>000</v>
      </c>
      <c r="Q246" s="15" t="str">
        <f t="shared" si="38"/>
        <v xml:space="preserve">  </v>
      </c>
      <c r="R246" s="24">
        <f>Saisie!V246</f>
        <v>0</v>
      </c>
      <c r="S246" s="15" t="str">
        <f t="shared" si="39"/>
        <v xml:space="preserve">       </v>
      </c>
      <c r="T246" s="24" t="str">
        <f>IF(Saisie!U246=0,"000",Saisie!U246*100)</f>
        <v>000</v>
      </c>
      <c r="U246" s="15" t="str">
        <f t="shared" si="40"/>
        <v xml:space="preserve">  </v>
      </c>
      <c r="V246" s="24">
        <f>Saisie!AA246</f>
        <v>0</v>
      </c>
      <c r="W246" s="15" t="str">
        <f t="shared" si="41"/>
        <v xml:space="preserve">       </v>
      </c>
      <c r="X246" s="24" t="str">
        <f>IF(Saisie!Z246=0,"000",Saisie!Z246*100)</f>
        <v>000</v>
      </c>
      <c r="Y246" s="15" t="str">
        <f t="shared" si="42"/>
        <v xml:space="preserve">         </v>
      </c>
      <c r="Z246" s="24" t="str">
        <f>IF(Saisie!AB246=0,"000",Saisie!AB246*100)</f>
        <v>000</v>
      </c>
      <c r="AA246" s="24" t="str">
        <f>IF(Saisie!F246=0,"",Saisie!F246)</f>
        <v>26112017</v>
      </c>
      <c r="AB246" s="24" t="str">
        <f>IF(Saisie!G246=0,"",Saisie!G246)</f>
        <v>01012261</v>
      </c>
      <c r="AC246" s="8" t="str">
        <f t="shared" si="43"/>
        <v xml:space="preserve">                    </v>
      </c>
    </row>
    <row r="247" spans="1:29" x14ac:dyDescent="0.25">
      <c r="A247" s="3" t="s">
        <v>303</v>
      </c>
      <c r="B247" s="15" t="str">
        <f t="shared" si="33"/>
        <v xml:space="preserve">   </v>
      </c>
      <c r="C247" s="26" t="str">
        <f>Saisie!D247</f>
        <v>000000000241</v>
      </c>
      <c r="D247" s="24" t="str">
        <f>Saisie!B247</f>
        <v>NOM242</v>
      </c>
      <c r="E247" s="16" t="str">
        <f>VLOOKUP((25-LEN(D247)),'Data S'!AE$5:AF$10000,2,FALSE)</f>
        <v xml:space="preserve">                   </v>
      </c>
      <c r="F247" s="25" t="str">
        <f>Saisie!C247</f>
        <v>PRENOM242</v>
      </c>
      <c r="G247" s="15" t="str">
        <f>VLOOKUP((25-LEN(F247)),'Data S'!AE$5:AF$10000,2,FALSE)</f>
        <v xml:space="preserve">                </v>
      </c>
      <c r="H247" s="3" t="str">
        <f>Saisie!E247</f>
        <v>01012240</v>
      </c>
      <c r="I247" s="15" t="str">
        <f t="shared" si="34"/>
        <v xml:space="preserve">  </v>
      </c>
      <c r="J247" s="24">
        <f>Saisie!L247</f>
        <v>0</v>
      </c>
      <c r="K247" s="15" t="str">
        <f t="shared" si="35"/>
        <v xml:space="preserve">       </v>
      </c>
      <c r="L247" s="24" t="str">
        <f>IF(Saisie!K247=0,"000",Saisie!K247*100)</f>
        <v>000</v>
      </c>
      <c r="M247" s="15" t="str">
        <f t="shared" si="36"/>
        <v xml:space="preserve">  </v>
      </c>
      <c r="N247" s="24">
        <f>Saisie!Q247</f>
        <v>0</v>
      </c>
      <c r="O247" s="15" t="str">
        <f t="shared" si="37"/>
        <v xml:space="preserve">       </v>
      </c>
      <c r="P247" s="24" t="str">
        <f>IF(Saisie!P247=0,"000",Saisie!P247*100)</f>
        <v>000</v>
      </c>
      <c r="Q247" s="15" t="str">
        <f t="shared" si="38"/>
        <v xml:space="preserve">  </v>
      </c>
      <c r="R247" s="24">
        <f>Saisie!V247</f>
        <v>0</v>
      </c>
      <c r="S247" s="15" t="str">
        <f t="shared" si="39"/>
        <v xml:space="preserve">       </v>
      </c>
      <c r="T247" s="24" t="str">
        <f>IF(Saisie!U247=0,"000",Saisie!U247*100)</f>
        <v>000</v>
      </c>
      <c r="U247" s="15" t="str">
        <f t="shared" si="40"/>
        <v xml:space="preserve">  </v>
      </c>
      <c r="V247" s="24">
        <f>Saisie!AA247</f>
        <v>0</v>
      </c>
      <c r="W247" s="15" t="str">
        <f t="shared" si="41"/>
        <v xml:space="preserve">       </v>
      </c>
      <c r="X247" s="24" t="str">
        <f>IF(Saisie!Z247=0,"000",Saisie!Z247*100)</f>
        <v>000</v>
      </c>
      <c r="Y247" s="15" t="str">
        <f t="shared" si="42"/>
        <v xml:space="preserve">         </v>
      </c>
      <c r="Z247" s="24" t="str">
        <f>IF(Saisie!AB247=0,"000",Saisie!AB247*100)</f>
        <v>000</v>
      </c>
      <c r="AA247" s="24" t="str">
        <f>IF(Saisie!F247=0,"",Saisie!F247)</f>
        <v>26112017</v>
      </c>
      <c r="AB247" s="24" t="str">
        <f>IF(Saisie!G247=0,"",Saisie!G247)</f>
        <v>01012262</v>
      </c>
      <c r="AC247" s="8" t="str">
        <f t="shared" si="43"/>
        <v xml:space="preserve">                    </v>
      </c>
    </row>
    <row r="248" spans="1:29" x14ac:dyDescent="0.25">
      <c r="A248" s="3" t="s">
        <v>304</v>
      </c>
      <c r="B248" s="15" t="str">
        <f t="shared" si="33"/>
        <v xml:space="preserve">   </v>
      </c>
      <c r="C248" s="26" t="str">
        <f>Saisie!D248</f>
        <v>000000000242</v>
      </c>
      <c r="D248" s="24" t="str">
        <f>Saisie!B248</f>
        <v>NOM243</v>
      </c>
      <c r="E248" s="16" t="str">
        <f>VLOOKUP((25-LEN(D248)),'Data S'!AE$5:AF$10000,2,FALSE)</f>
        <v xml:space="preserve">                   </v>
      </c>
      <c r="F248" s="25" t="str">
        <f>Saisie!C248</f>
        <v>PRENOM243</v>
      </c>
      <c r="G248" s="15" t="str">
        <f>VLOOKUP((25-LEN(F248)),'Data S'!AE$5:AF$10000,2,FALSE)</f>
        <v xml:space="preserve">                </v>
      </c>
      <c r="H248" s="3" t="str">
        <f>Saisie!E248</f>
        <v>01012241</v>
      </c>
      <c r="I248" s="15" t="str">
        <f t="shared" si="34"/>
        <v xml:space="preserve">  </v>
      </c>
      <c r="J248" s="24">
        <f>Saisie!L248</f>
        <v>0</v>
      </c>
      <c r="K248" s="15" t="str">
        <f t="shared" si="35"/>
        <v xml:space="preserve">       </v>
      </c>
      <c r="L248" s="24" t="str">
        <f>IF(Saisie!K248=0,"000",Saisie!K248*100)</f>
        <v>000</v>
      </c>
      <c r="M248" s="15" t="str">
        <f t="shared" si="36"/>
        <v xml:space="preserve">  </v>
      </c>
      <c r="N248" s="24">
        <f>Saisie!Q248</f>
        <v>0</v>
      </c>
      <c r="O248" s="15" t="str">
        <f t="shared" si="37"/>
        <v xml:space="preserve">       </v>
      </c>
      <c r="P248" s="24" t="str">
        <f>IF(Saisie!P248=0,"000",Saisie!P248*100)</f>
        <v>000</v>
      </c>
      <c r="Q248" s="15" t="str">
        <f t="shared" si="38"/>
        <v xml:space="preserve">  </v>
      </c>
      <c r="R248" s="24">
        <f>Saisie!V248</f>
        <v>0</v>
      </c>
      <c r="S248" s="15" t="str">
        <f t="shared" si="39"/>
        <v xml:space="preserve">       </v>
      </c>
      <c r="T248" s="24" t="str">
        <f>IF(Saisie!U248=0,"000",Saisie!U248*100)</f>
        <v>000</v>
      </c>
      <c r="U248" s="15" t="str">
        <f t="shared" si="40"/>
        <v xml:space="preserve">  </v>
      </c>
      <c r="V248" s="24">
        <f>Saisie!AA248</f>
        <v>0</v>
      </c>
      <c r="W248" s="15" t="str">
        <f t="shared" si="41"/>
        <v xml:space="preserve">       </v>
      </c>
      <c r="X248" s="24" t="str">
        <f>IF(Saisie!Z248=0,"000",Saisie!Z248*100)</f>
        <v>000</v>
      </c>
      <c r="Y248" s="15" t="str">
        <f t="shared" si="42"/>
        <v xml:space="preserve">         </v>
      </c>
      <c r="Z248" s="24" t="str">
        <f>IF(Saisie!AB248=0,"000",Saisie!AB248*100)</f>
        <v>000</v>
      </c>
      <c r="AA248" s="24" t="str">
        <f>IF(Saisie!F248=0,"",Saisie!F248)</f>
        <v>26112017</v>
      </c>
      <c r="AB248" s="24" t="str">
        <f>IF(Saisie!G248=0,"",Saisie!G248)</f>
        <v>01012263</v>
      </c>
      <c r="AC248" s="8" t="str">
        <f t="shared" si="43"/>
        <v xml:space="preserve">                    </v>
      </c>
    </row>
    <row r="249" spans="1:29" x14ac:dyDescent="0.25">
      <c r="A249" s="3" t="s">
        <v>305</v>
      </c>
      <c r="B249" s="15" t="str">
        <f t="shared" si="33"/>
        <v xml:space="preserve">   </v>
      </c>
      <c r="C249" s="26" t="str">
        <f>Saisie!D249</f>
        <v>000000000243</v>
      </c>
      <c r="D249" s="24" t="str">
        <f>Saisie!B249</f>
        <v>NOM244</v>
      </c>
      <c r="E249" s="16" t="str">
        <f>VLOOKUP((25-LEN(D249)),'Data S'!AE$5:AF$10000,2,FALSE)</f>
        <v xml:space="preserve">                   </v>
      </c>
      <c r="F249" s="25" t="str">
        <f>Saisie!C249</f>
        <v>PRENOM244</v>
      </c>
      <c r="G249" s="15" t="str">
        <f>VLOOKUP((25-LEN(F249)),'Data S'!AE$5:AF$10000,2,FALSE)</f>
        <v xml:space="preserve">                </v>
      </c>
      <c r="H249" s="3" t="str">
        <f>Saisie!E249</f>
        <v>01012242</v>
      </c>
      <c r="I249" s="15" t="str">
        <f t="shared" si="34"/>
        <v xml:space="preserve">  </v>
      </c>
      <c r="J249" s="24">
        <f>Saisie!L249</f>
        <v>0</v>
      </c>
      <c r="K249" s="15" t="str">
        <f t="shared" si="35"/>
        <v xml:space="preserve">       </v>
      </c>
      <c r="L249" s="24" t="str">
        <f>IF(Saisie!K249=0,"000",Saisie!K249*100)</f>
        <v>000</v>
      </c>
      <c r="M249" s="15" t="str">
        <f t="shared" si="36"/>
        <v xml:space="preserve">  </v>
      </c>
      <c r="N249" s="24">
        <f>Saisie!Q249</f>
        <v>0</v>
      </c>
      <c r="O249" s="15" t="str">
        <f t="shared" si="37"/>
        <v xml:space="preserve">       </v>
      </c>
      <c r="P249" s="24" t="str">
        <f>IF(Saisie!P249=0,"000",Saisie!P249*100)</f>
        <v>000</v>
      </c>
      <c r="Q249" s="15" t="str">
        <f t="shared" si="38"/>
        <v xml:space="preserve">  </v>
      </c>
      <c r="R249" s="24">
        <f>Saisie!V249</f>
        <v>0</v>
      </c>
      <c r="S249" s="15" t="str">
        <f t="shared" si="39"/>
        <v xml:space="preserve">       </v>
      </c>
      <c r="T249" s="24" t="str">
        <f>IF(Saisie!U249=0,"000",Saisie!U249*100)</f>
        <v>000</v>
      </c>
      <c r="U249" s="15" t="str">
        <f t="shared" si="40"/>
        <v xml:space="preserve">  </v>
      </c>
      <c r="V249" s="24">
        <f>Saisie!AA249</f>
        <v>0</v>
      </c>
      <c r="W249" s="15" t="str">
        <f t="shared" si="41"/>
        <v xml:space="preserve">       </v>
      </c>
      <c r="X249" s="24" t="str">
        <f>IF(Saisie!Z249=0,"000",Saisie!Z249*100)</f>
        <v>000</v>
      </c>
      <c r="Y249" s="15" t="str">
        <f t="shared" si="42"/>
        <v xml:space="preserve">         </v>
      </c>
      <c r="Z249" s="24" t="str">
        <f>IF(Saisie!AB249=0,"000",Saisie!AB249*100)</f>
        <v>000</v>
      </c>
      <c r="AA249" s="24" t="str">
        <f>IF(Saisie!F249=0,"",Saisie!F249)</f>
        <v>26112017</v>
      </c>
      <c r="AB249" s="24" t="str">
        <f>IF(Saisie!G249=0,"",Saisie!G249)</f>
        <v>01012264</v>
      </c>
      <c r="AC249" s="8" t="str">
        <f t="shared" si="43"/>
        <v xml:space="preserve">                    </v>
      </c>
    </row>
    <row r="250" spans="1:29" x14ac:dyDescent="0.25">
      <c r="A250" s="3" t="s">
        <v>306</v>
      </c>
      <c r="B250" s="15" t="str">
        <f t="shared" si="33"/>
        <v xml:space="preserve">   </v>
      </c>
      <c r="C250" s="26" t="str">
        <f>Saisie!D250</f>
        <v>000000000244</v>
      </c>
      <c r="D250" s="24" t="str">
        <f>Saisie!B250</f>
        <v>NOM245</v>
      </c>
      <c r="E250" s="16" t="str">
        <f>VLOOKUP((25-LEN(D250)),'Data S'!AE$5:AF$10000,2,FALSE)</f>
        <v xml:space="preserve">                   </v>
      </c>
      <c r="F250" s="25" t="str">
        <f>Saisie!C250</f>
        <v>PRENOM245</v>
      </c>
      <c r="G250" s="15" t="str">
        <f>VLOOKUP((25-LEN(F250)),'Data S'!AE$5:AF$10000,2,FALSE)</f>
        <v xml:space="preserve">                </v>
      </c>
      <c r="H250" s="3" t="str">
        <f>Saisie!E250</f>
        <v>01012243</v>
      </c>
      <c r="I250" s="15" t="str">
        <f t="shared" si="34"/>
        <v xml:space="preserve">  </v>
      </c>
      <c r="J250" s="24">
        <f>Saisie!L250</f>
        <v>0</v>
      </c>
      <c r="K250" s="15" t="str">
        <f t="shared" si="35"/>
        <v xml:space="preserve">       </v>
      </c>
      <c r="L250" s="24" t="str">
        <f>IF(Saisie!K250=0,"000",Saisie!K250*100)</f>
        <v>000</v>
      </c>
      <c r="M250" s="15" t="str">
        <f t="shared" si="36"/>
        <v xml:space="preserve">  </v>
      </c>
      <c r="N250" s="24">
        <f>Saisie!Q250</f>
        <v>0</v>
      </c>
      <c r="O250" s="15" t="str">
        <f t="shared" si="37"/>
        <v xml:space="preserve">       </v>
      </c>
      <c r="P250" s="24" t="str">
        <f>IF(Saisie!P250=0,"000",Saisie!P250*100)</f>
        <v>000</v>
      </c>
      <c r="Q250" s="15" t="str">
        <f t="shared" si="38"/>
        <v xml:space="preserve">  </v>
      </c>
      <c r="R250" s="24">
        <f>Saisie!V250</f>
        <v>0</v>
      </c>
      <c r="S250" s="15" t="str">
        <f t="shared" si="39"/>
        <v xml:space="preserve">       </v>
      </c>
      <c r="T250" s="24" t="str">
        <f>IF(Saisie!U250=0,"000",Saisie!U250*100)</f>
        <v>000</v>
      </c>
      <c r="U250" s="15" t="str">
        <f t="shared" si="40"/>
        <v xml:space="preserve">  </v>
      </c>
      <c r="V250" s="24">
        <f>Saisie!AA250</f>
        <v>0</v>
      </c>
      <c r="W250" s="15" t="str">
        <f t="shared" si="41"/>
        <v xml:space="preserve">       </v>
      </c>
      <c r="X250" s="24" t="str">
        <f>IF(Saisie!Z250=0,"000",Saisie!Z250*100)</f>
        <v>000</v>
      </c>
      <c r="Y250" s="15" t="str">
        <f t="shared" si="42"/>
        <v xml:space="preserve">         </v>
      </c>
      <c r="Z250" s="24" t="str">
        <f>IF(Saisie!AB250=0,"000",Saisie!AB250*100)</f>
        <v>000</v>
      </c>
      <c r="AA250" s="24" t="str">
        <f>IF(Saisie!F250=0,"",Saisie!F250)</f>
        <v>26112017</v>
      </c>
      <c r="AB250" s="24" t="str">
        <f>IF(Saisie!G250=0,"",Saisie!G250)</f>
        <v>01012265</v>
      </c>
      <c r="AC250" s="8" t="str">
        <f t="shared" si="43"/>
        <v xml:space="preserve">                    </v>
      </c>
    </row>
    <row r="251" spans="1:29" x14ac:dyDescent="0.25">
      <c r="A251" s="3" t="s">
        <v>307</v>
      </c>
      <c r="B251" s="15" t="str">
        <f t="shared" si="33"/>
        <v xml:space="preserve">   </v>
      </c>
      <c r="C251" s="26" t="str">
        <f>Saisie!D251</f>
        <v>000000000245</v>
      </c>
      <c r="D251" s="24" t="str">
        <f>Saisie!B251</f>
        <v>NOM246</v>
      </c>
      <c r="E251" s="16" t="str">
        <f>VLOOKUP((25-LEN(D251)),'Data S'!AE$5:AF$10000,2,FALSE)</f>
        <v xml:space="preserve">                   </v>
      </c>
      <c r="F251" s="25" t="str">
        <f>Saisie!C251</f>
        <v>PRENOM246</v>
      </c>
      <c r="G251" s="15" t="str">
        <f>VLOOKUP((25-LEN(F251)),'Data S'!AE$5:AF$10000,2,FALSE)</f>
        <v xml:space="preserve">                </v>
      </c>
      <c r="H251" s="3" t="str">
        <f>Saisie!E251</f>
        <v>01012244</v>
      </c>
      <c r="I251" s="15" t="str">
        <f t="shared" si="34"/>
        <v xml:space="preserve">  </v>
      </c>
      <c r="J251" s="24">
        <f>Saisie!L251</f>
        <v>0</v>
      </c>
      <c r="K251" s="15" t="str">
        <f t="shared" si="35"/>
        <v xml:space="preserve">       </v>
      </c>
      <c r="L251" s="24" t="str">
        <f>IF(Saisie!K251=0,"000",Saisie!K251*100)</f>
        <v>000</v>
      </c>
      <c r="M251" s="15" t="str">
        <f t="shared" si="36"/>
        <v xml:space="preserve">  </v>
      </c>
      <c r="N251" s="24">
        <f>Saisie!Q251</f>
        <v>0</v>
      </c>
      <c r="O251" s="15" t="str">
        <f t="shared" si="37"/>
        <v xml:space="preserve">       </v>
      </c>
      <c r="P251" s="24" t="str">
        <f>IF(Saisie!P251=0,"000",Saisie!P251*100)</f>
        <v>000</v>
      </c>
      <c r="Q251" s="15" t="str">
        <f t="shared" si="38"/>
        <v xml:space="preserve">  </v>
      </c>
      <c r="R251" s="24">
        <f>Saisie!V251</f>
        <v>0</v>
      </c>
      <c r="S251" s="15" t="str">
        <f t="shared" si="39"/>
        <v xml:space="preserve">       </v>
      </c>
      <c r="T251" s="24" t="str">
        <f>IF(Saisie!U251=0,"000",Saisie!U251*100)</f>
        <v>000</v>
      </c>
      <c r="U251" s="15" t="str">
        <f t="shared" si="40"/>
        <v xml:space="preserve">  </v>
      </c>
      <c r="V251" s="24">
        <f>Saisie!AA251</f>
        <v>0</v>
      </c>
      <c r="W251" s="15" t="str">
        <f t="shared" si="41"/>
        <v xml:space="preserve">       </v>
      </c>
      <c r="X251" s="24" t="str">
        <f>IF(Saisie!Z251=0,"000",Saisie!Z251*100)</f>
        <v>000</v>
      </c>
      <c r="Y251" s="15" t="str">
        <f t="shared" si="42"/>
        <v xml:space="preserve">         </v>
      </c>
      <c r="Z251" s="24" t="str">
        <f>IF(Saisie!AB251=0,"000",Saisie!AB251*100)</f>
        <v>000</v>
      </c>
      <c r="AA251" s="24" t="str">
        <f>IF(Saisie!F251=0,"",Saisie!F251)</f>
        <v>26112017</v>
      </c>
      <c r="AB251" s="24" t="str">
        <f>IF(Saisie!G251=0,"",Saisie!G251)</f>
        <v>01012266</v>
      </c>
      <c r="AC251" s="8" t="str">
        <f t="shared" si="43"/>
        <v xml:space="preserve">                    </v>
      </c>
    </row>
    <row r="252" spans="1:29" x14ac:dyDescent="0.25">
      <c r="A252" s="3" t="s">
        <v>308</v>
      </c>
      <c r="B252" s="15" t="str">
        <f t="shared" si="33"/>
        <v xml:space="preserve">   </v>
      </c>
      <c r="C252" s="26" t="str">
        <f>Saisie!D252</f>
        <v>000000000246</v>
      </c>
      <c r="D252" s="24" t="str">
        <f>Saisie!B252</f>
        <v>NOM247</v>
      </c>
      <c r="E252" s="16" t="str">
        <f>VLOOKUP((25-LEN(D252)),'Data S'!AE$5:AF$10000,2,FALSE)</f>
        <v xml:space="preserve">                   </v>
      </c>
      <c r="F252" s="25" t="str">
        <f>Saisie!C252</f>
        <v>PRENOM247</v>
      </c>
      <c r="G252" s="15" t="str">
        <f>VLOOKUP((25-LEN(F252)),'Data S'!AE$5:AF$10000,2,FALSE)</f>
        <v xml:space="preserve">                </v>
      </c>
      <c r="H252" s="3" t="str">
        <f>Saisie!E252</f>
        <v>01012245</v>
      </c>
      <c r="I252" s="15" t="str">
        <f t="shared" si="34"/>
        <v xml:space="preserve">  </v>
      </c>
      <c r="J252" s="24">
        <f>Saisie!L252</f>
        <v>0</v>
      </c>
      <c r="K252" s="15" t="str">
        <f t="shared" si="35"/>
        <v xml:space="preserve">       </v>
      </c>
      <c r="L252" s="24" t="str">
        <f>IF(Saisie!K252=0,"000",Saisie!K252*100)</f>
        <v>000</v>
      </c>
      <c r="M252" s="15" t="str">
        <f t="shared" si="36"/>
        <v xml:space="preserve">  </v>
      </c>
      <c r="N252" s="24">
        <f>Saisie!Q252</f>
        <v>0</v>
      </c>
      <c r="O252" s="15" t="str">
        <f t="shared" si="37"/>
        <v xml:space="preserve">       </v>
      </c>
      <c r="P252" s="24" t="str">
        <f>IF(Saisie!P252=0,"000",Saisie!P252*100)</f>
        <v>000</v>
      </c>
      <c r="Q252" s="15" t="str">
        <f t="shared" si="38"/>
        <v xml:space="preserve">  </v>
      </c>
      <c r="R252" s="24">
        <f>Saisie!V252</f>
        <v>0</v>
      </c>
      <c r="S252" s="15" t="str">
        <f t="shared" si="39"/>
        <v xml:space="preserve">       </v>
      </c>
      <c r="T252" s="24" t="str">
        <f>IF(Saisie!U252=0,"000",Saisie!U252*100)</f>
        <v>000</v>
      </c>
      <c r="U252" s="15" t="str">
        <f t="shared" si="40"/>
        <v xml:space="preserve">  </v>
      </c>
      <c r="V252" s="24">
        <f>Saisie!AA252</f>
        <v>0</v>
      </c>
      <c r="W252" s="15" t="str">
        <f t="shared" si="41"/>
        <v xml:space="preserve">       </v>
      </c>
      <c r="X252" s="24" t="str">
        <f>IF(Saisie!Z252=0,"000",Saisie!Z252*100)</f>
        <v>000</v>
      </c>
      <c r="Y252" s="15" t="str">
        <f t="shared" si="42"/>
        <v xml:space="preserve">         </v>
      </c>
      <c r="Z252" s="24" t="str">
        <f>IF(Saisie!AB252=0,"000",Saisie!AB252*100)</f>
        <v>000</v>
      </c>
      <c r="AA252" s="24" t="str">
        <f>IF(Saisie!F252=0,"",Saisie!F252)</f>
        <v>26112017</v>
      </c>
      <c r="AB252" s="24" t="str">
        <f>IF(Saisie!G252=0,"",Saisie!G252)</f>
        <v>01012267</v>
      </c>
      <c r="AC252" s="8" t="str">
        <f t="shared" si="43"/>
        <v xml:space="preserve">                    </v>
      </c>
    </row>
    <row r="253" spans="1:29" x14ac:dyDescent="0.25">
      <c r="A253" s="3" t="s">
        <v>309</v>
      </c>
      <c r="B253" s="15" t="str">
        <f t="shared" si="33"/>
        <v xml:space="preserve">   </v>
      </c>
      <c r="C253" s="26" t="str">
        <f>Saisie!D253</f>
        <v>000000000247</v>
      </c>
      <c r="D253" s="24" t="str">
        <f>Saisie!B253</f>
        <v>NOM248</v>
      </c>
      <c r="E253" s="16" t="str">
        <f>VLOOKUP((25-LEN(D253)),'Data S'!AE$5:AF$10000,2,FALSE)</f>
        <v xml:space="preserve">                   </v>
      </c>
      <c r="F253" s="25" t="str">
        <f>Saisie!C253</f>
        <v>PRENOM248</v>
      </c>
      <c r="G253" s="15" t="str">
        <f>VLOOKUP((25-LEN(F253)),'Data S'!AE$5:AF$10000,2,FALSE)</f>
        <v xml:space="preserve">                </v>
      </c>
      <c r="H253" s="3" t="str">
        <f>Saisie!E253</f>
        <v>01012246</v>
      </c>
      <c r="I253" s="15" t="str">
        <f t="shared" si="34"/>
        <v xml:space="preserve">  </v>
      </c>
      <c r="J253" s="24">
        <f>Saisie!L253</f>
        <v>0</v>
      </c>
      <c r="K253" s="15" t="str">
        <f t="shared" si="35"/>
        <v xml:space="preserve">       </v>
      </c>
      <c r="L253" s="24" t="str">
        <f>IF(Saisie!K253=0,"000",Saisie!K253*100)</f>
        <v>000</v>
      </c>
      <c r="M253" s="15" t="str">
        <f t="shared" si="36"/>
        <v xml:space="preserve">  </v>
      </c>
      <c r="N253" s="24">
        <f>Saisie!Q253</f>
        <v>0</v>
      </c>
      <c r="O253" s="15" t="str">
        <f t="shared" si="37"/>
        <v xml:space="preserve">       </v>
      </c>
      <c r="P253" s="24" t="str">
        <f>IF(Saisie!P253=0,"000",Saisie!P253*100)</f>
        <v>000</v>
      </c>
      <c r="Q253" s="15" t="str">
        <f t="shared" si="38"/>
        <v xml:space="preserve">  </v>
      </c>
      <c r="R253" s="24">
        <f>Saisie!V253</f>
        <v>0</v>
      </c>
      <c r="S253" s="15" t="str">
        <f t="shared" si="39"/>
        <v xml:space="preserve">       </v>
      </c>
      <c r="T253" s="24" t="str">
        <f>IF(Saisie!U253=0,"000",Saisie!U253*100)</f>
        <v>000</v>
      </c>
      <c r="U253" s="15" t="str">
        <f t="shared" si="40"/>
        <v xml:space="preserve">  </v>
      </c>
      <c r="V253" s="24">
        <f>Saisie!AA253</f>
        <v>0</v>
      </c>
      <c r="W253" s="15" t="str">
        <f t="shared" si="41"/>
        <v xml:space="preserve">       </v>
      </c>
      <c r="X253" s="24" t="str">
        <f>IF(Saisie!Z253=0,"000",Saisie!Z253*100)</f>
        <v>000</v>
      </c>
      <c r="Y253" s="15" t="str">
        <f t="shared" si="42"/>
        <v xml:space="preserve">         </v>
      </c>
      <c r="Z253" s="24" t="str">
        <f>IF(Saisie!AB253=0,"000",Saisie!AB253*100)</f>
        <v>000</v>
      </c>
      <c r="AA253" s="24" t="str">
        <f>IF(Saisie!F253=0,"",Saisie!F253)</f>
        <v>26112017</v>
      </c>
      <c r="AB253" s="24" t="str">
        <f>IF(Saisie!G253=0,"",Saisie!G253)</f>
        <v>01012268</v>
      </c>
      <c r="AC253" s="8" t="str">
        <f t="shared" si="43"/>
        <v xml:space="preserve">                    </v>
      </c>
    </row>
    <row r="254" spans="1:29" x14ac:dyDescent="0.25">
      <c r="A254" s="3" t="s">
        <v>310</v>
      </c>
      <c r="B254" s="15" t="str">
        <f t="shared" si="33"/>
        <v xml:space="preserve">   </v>
      </c>
      <c r="C254" s="26" t="str">
        <f>Saisie!D254</f>
        <v>000000000248</v>
      </c>
      <c r="D254" s="24" t="str">
        <f>Saisie!B254</f>
        <v>NOM249</v>
      </c>
      <c r="E254" s="16" t="str">
        <f>VLOOKUP((25-LEN(D254)),'Data S'!AE$5:AF$10000,2,FALSE)</f>
        <v xml:space="preserve">                   </v>
      </c>
      <c r="F254" s="25" t="str">
        <f>Saisie!C254</f>
        <v>PRENOM249</v>
      </c>
      <c r="G254" s="15" t="str">
        <f>VLOOKUP((25-LEN(F254)),'Data S'!AE$5:AF$10000,2,FALSE)</f>
        <v xml:space="preserve">                </v>
      </c>
      <c r="H254" s="3" t="str">
        <f>Saisie!E254</f>
        <v>01012247</v>
      </c>
      <c r="I254" s="15" t="str">
        <f t="shared" si="34"/>
        <v xml:space="preserve">  </v>
      </c>
      <c r="J254" s="24">
        <f>Saisie!L254</f>
        <v>0</v>
      </c>
      <c r="K254" s="15" t="str">
        <f t="shared" si="35"/>
        <v xml:space="preserve">       </v>
      </c>
      <c r="L254" s="24" t="str">
        <f>IF(Saisie!K254=0,"000",Saisie!K254*100)</f>
        <v>000</v>
      </c>
      <c r="M254" s="15" t="str">
        <f t="shared" si="36"/>
        <v xml:space="preserve">  </v>
      </c>
      <c r="N254" s="24">
        <f>Saisie!Q254</f>
        <v>0</v>
      </c>
      <c r="O254" s="15" t="str">
        <f t="shared" si="37"/>
        <v xml:space="preserve">       </v>
      </c>
      <c r="P254" s="24" t="str">
        <f>IF(Saisie!P254=0,"000",Saisie!P254*100)</f>
        <v>000</v>
      </c>
      <c r="Q254" s="15" t="str">
        <f t="shared" si="38"/>
        <v xml:space="preserve">  </v>
      </c>
      <c r="R254" s="24">
        <f>Saisie!V254</f>
        <v>0</v>
      </c>
      <c r="S254" s="15" t="str">
        <f t="shared" si="39"/>
        <v xml:space="preserve">       </v>
      </c>
      <c r="T254" s="24" t="str">
        <f>IF(Saisie!U254=0,"000",Saisie!U254*100)</f>
        <v>000</v>
      </c>
      <c r="U254" s="15" t="str">
        <f t="shared" si="40"/>
        <v xml:space="preserve">  </v>
      </c>
      <c r="V254" s="24">
        <f>Saisie!AA254</f>
        <v>0</v>
      </c>
      <c r="W254" s="15" t="str">
        <f t="shared" si="41"/>
        <v xml:space="preserve">       </v>
      </c>
      <c r="X254" s="24" t="str">
        <f>IF(Saisie!Z254=0,"000",Saisie!Z254*100)</f>
        <v>000</v>
      </c>
      <c r="Y254" s="15" t="str">
        <f t="shared" si="42"/>
        <v xml:space="preserve">         </v>
      </c>
      <c r="Z254" s="24" t="str">
        <f>IF(Saisie!AB254=0,"000",Saisie!AB254*100)</f>
        <v>000</v>
      </c>
      <c r="AA254" s="24" t="str">
        <f>IF(Saisie!F254=0,"",Saisie!F254)</f>
        <v>26112017</v>
      </c>
      <c r="AB254" s="24" t="str">
        <f>IF(Saisie!G254=0,"",Saisie!G254)</f>
        <v>01012269</v>
      </c>
      <c r="AC254" s="8" t="str">
        <f t="shared" si="43"/>
        <v xml:space="preserve">                    </v>
      </c>
    </row>
    <row r="255" spans="1:29" x14ac:dyDescent="0.25">
      <c r="A255" s="3" t="s">
        <v>311</v>
      </c>
      <c r="B255" s="15" t="str">
        <f t="shared" si="33"/>
        <v xml:space="preserve">   </v>
      </c>
      <c r="C255" s="26" t="str">
        <f>Saisie!D255</f>
        <v>000000000249</v>
      </c>
      <c r="D255" s="24" t="str">
        <f>Saisie!B255</f>
        <v>NOM250</v>
      </c>
      <c r="E255" s="16" t="str">
        <f>VLOOKUP((25-LEN(D255)),'Data S'!AE$5:AF$10000,2,FALSE)</f>
        <v xml:space="preserve">                   </v>
      </c>
      <c r="F255" s="25" t="str">
        <f>Saisie!C255</f>
        <v>PRENOM250</v>
      </c>
      <c r="G255" s="15" t="str">
        <f>VLOOKUP((25-LEN(F255)),'Data S'!AE$5:AF$10000,2,FALSE)</f>
        <v xml:space="preserve">                </v>
      </c>
      <c r="H255" s="3" t="str">
        <f>Saisie!E255</f>
        <v>01012248</v>
      </c>
      <c r="I255" s="15" t="str">
        <f t="shared" si="34"/>
        <v xml:space="preserve">  </v>
      </c>
      <c r="J255" s="24">
        <f>Saisie!L255</f>
        <v>0</v>
      </c>
      <c r="K255" s="15" t="str">
        <f t="shared" si="35"/>
        <v xml:space="preserve">       </v>
      </c>
      <c r="L255" s="24" t="str">
        <f>IF(Saisie!K255=0,"000",Saisie!K255*100)</f>
        <v>000</v>
      </c>
      <c r="M255" s="15" t="str">
        <f t="shared" si="36"/>
        <v xml:space="preserve">  </v>
      </c>
      <c r="N255" s="24">
        <f>Saisie!Q255</f>
        <v>0</v>
      </c>
      <c r="O255" s="15" t="str">
        <f t="shared" si="37"/>
        <v xml:space="preserve">       </v>
      </c>
      <c r="P255" s="24" t="str">
        <f>IF(Saisie!P255=0,"000",Saisie!P255*100)</f>
        <v>000</v>
      </c>
      <c r="Q255" s="15" t="str">
        <f t="shared" si="38"/>
        <v xml:space="preserve">  </v>
      </c>
      <c r="R255" s="24">
        <f>Saisie!V255</f>
        <v>0</v>
      </c>
      <c r="S255" s="15" t="str">
        <f t="shared" si="39"/>
        <v xml:space="preserve">       </v>
      </c>
      <c r="T255" s="24" t="str">
        <f>IF(Saisie!U255=0,"000",Saisie!U255*100)</f>
        <v>000</v>
      </c>
      <c r="U255" s="15" t="str">
        <f t="shared" si="40"/>
        <v xml:space="preserve">  </v>
      </c>
      <c r="V255" s="24">
        <f>Saisie!AA255</f>
        <v>0</v>
      </c>
      <c r="W255" s="15" t="str">
        <f t="shared" si="41"/>
        <v xml:space="preserve">       </v>
      </c>
      <c r="X255" s="24" t="str">
        <f>IF(Saisie!Z255=0,"000",Saisie!Z255*100)</f>
        <v>000</v>
      </c>
      <c r="Y255" s="15" t="str">
        <f t="shared" si="42"/>
        <v xml:space="preserve">         </v>
      </c>
      <c r="Z255" s="24" t="str">
        <f>IF(Saisie!AB255=0,"000",Saisie!AB255*100)</f>
        <v>000</v>
      </c>
      <c r="AA255" s="24" t="str">
        <f>IF(Saisie!F255=0,"",Saisie!F255)</f>
        <v>26112017</v>
      </c>
      <c r="AB255" s="24" t="str">
        <f>IF(Saisie!G255=0,"",Saisie!G255)</f>
        <v>01012270</v>
      </c>
      <c r="AC255" s="8" t="str">
        <f t="shared" si="43"/>
        <v xml:space="preserve">                    </v>
      </c>
    </row>
    <row r="256" spans="1:29" x14ac:dyDescent="0.25">
      <c r="A256" s="3" t="s">
        <v>312</v>
      </c>
      <c r="B256" s="15" t="str">
        <f t="shared" si="33"/>
        <v xml:space="preserve">   </v>
      </c>
      <c r="C256" s="26" t="str">
        <f>Saisie!D256</f>
        <v>000000000250</v>
      </c>
      <c r="D256" s="24" t="str">
        <f>Saisie!B256</f>
        <v>NOM251</v>
      </c>
      <c r="E256" s="16" t="str">
        <f>VLOOKUP((25-LEN(D256)),'Data S'!AE$5:AF$10000,2,FALSE)</f>
        <v xml:space="preserve">                   </v>
      </c>
      <c r="F256" s="25" t="str">
        <f>Saisie!C256</f>
        <v>PRENOM251</v>
      </c>
      <c r="G256" s="15" t="str">
        <f>VLOOKUP((25-LEN(F256)),'Data S'!AE$5:AF$10000,2,FALSE)</f>
        <v xml:space="preserve">                </v>
      </c>
      <c r="H256" s="3" t="str">
        <f>Saisie!E256</f>
        <v>01012249</v>
      </c>
      <c r="I256" s="15" t="str">
        <f t="shared" si="34"/>
        <v xml:space="preserve">  </v>
      </c>
      <c r="J256" s="24">
        <f>Saisie!L256</f>
        <v>0</v>
      </c>
      <c r="K256" s="15" t="str">
        <f t="shared" si="35"/>
        <v xml:space="preserve">       </v>
      </c>
      <c r="L256" s="24" t="str">
        <f>IF(Saisie!K256=0,"000",Saisie!K256*100)</f>
        <v>000</v>
      </c>
      <c r="M256" s="15" t="str">
        <f t="shared" si="36"/>
        <v xml:space="preserve">  </v>
      </c>
      <c r="N256" s="24">
        <f>Saisie!Q256</f>
        <v>0</v>
      </c>
      <c r="O256" s="15" t="str">
        <f t="shared" si="37"/>
        <v xml:space="preserve">       </v>
      </c>
      <c r="P256" s="24" t="str">
        <f>IF(Saisie!P256=0,"000",Saisie!P256*100)</f>
        <v>000</v>
      </c>
      <c r="Q256" s="15" t="str">
        <f t="shared" si="38"/>
        <v xml:space="preserve">  </v>
      </c>
      <c r="R256" s="24">
        <f>Saisie!V256</f>
        <v>0</v>
      </c>
      <c r="S256" s="15" t="str">
        <f t="shared" si="39"/>
        <v xml:space="preserve">       </v>
      </c>
      <c r="T256" s="24" t="str">
        <f>IF(Saisie!U256=0,"000",Saisie!U256*100)</f>
        <v>000</v>
      </c>
      <c r="U256" s="15" t="str">
        <f t="shared" si="40"/>
        <v xml:space="preserve">  </v>
      </c>
      <c r="V256" s="24">
        <f>Saisie!AA256</f>
        <v>0</v>
      </c>
      <c r="W256" s="15" t="str">
        <f t="shared" si="41"/>
        <v xml:space="preserve">       </v>
      </c>
      <c r="X256" s="24" t="str">
        <f>IF(Saisie!Z256=0,"000",Saisie!Z256*100)</f>
        <v>000</v>
      </c>
      <c r="Y256" s="15" t="str">
        <f t="shared" si="42"/>
        <v xml:space="preserve">         </v>
      </c>
      <c r="Z256" s="24" t="str">
        <f>IF(Saisie!AB256=0,"000",Saisie!AB256*100)</f>
        <v>000</v>
      </c>
      <c r="AA256" s="24" t="str">
        <f>IF(Saisie!F256=0,"",Saisie!F256)</f>
        <v>26112017</v>
      </c>
      <c r="AB256" s="24" t="str">
        <f>IF(Saisie!G256=0,"",Saisie!G256)</f>
        <v>01012271</v>
      </c>
      <c r="AC256" s="8" t="str">
        <f t="shared" si="43"/>
        <v xml:space="preserve">                    </v>
      </c>
    </row>
    <row r="257" spans="1:29" x14ac:dyDescent="0.25">
      <c r="A257" s="3" t="s">
        <v>313</v>
      </c>
      <c r="B257" s="15" t="str">
        <f t="shared" si="33"/>
        <v xml:space="preserve">   </v>
      </c>
      <c r="C257" s="26" t="str">
        <f>Saisie!D257</f>
        <v>000000000251</v>
      </c>
      <c r="D257" s="24" t="str">
        <f>Saisie!B257</f>
        <v>NOM252</v>
      </c>
      <c r="E257" s="16" t="str">
        <f>VLOOKUP((25-LEN(D257)),'Data S'!AE$5:AF$10000,2,FALSE)</f>
        <v xml:space="preserve">                   </v>
      </c>
      <c r="F257" s="25" t="str">
        <f>Saisie!C257</f>
        <v>PRENOM252</v>
      </c>
      <c r="G257" s="15" t="str">
        <f>VLOOKUP((25-LEN(F257)),'Data S'!AE$5:AF$10000,2,FALSE)</f>
        <v xml:space="preserve">                </v>
      </c>
      <c r="H257" s="3" t="str">
        <f>Saisie!E257</f>
        <v>01012250</v>
      </c>
      <c r="I257" s="15" t="str">
        <f t="shared" si="34"/>
        <v xml:space="preserve">  </v>
      </c>
      <c r="J257" s="24">
        <f>Saisie!L257</f>
        <v>0</v>
      </c>
      <c r="K257" s="15" t="str">
        <f t="shared" si="35"/>
        <v xml:space="preserve">       </v>
      </c>
      <c r="L257" s="24" t="str">
        <f>IF(Saisie!K257=0,"000",Saisie!K257*100)</f>
        <v>000</v>
      </c>
      <c r="M257" s="15" t="str">
        <f t="shared" si="36"/>
        <v xml:space="preserve">  </v>
      </c>
      <c r="N257" s="24">
        <f>Saisie!Q257</f>
        <v>0</v>
      </c>
      <c r="O257" s="15" t="str">
        <f t="shared" si="37"/>
        <v xml:space="preserve">       </v>
      </c>
      <c r="P257" s="24" t="str">
        <f>IF(Saisie!P257=0,"000",Saisie!P257*100)</f>
        <v>000</v>
      </c>
      <c r="Q257" s="15" t="str">
        <f t="shared" si="38"/>
        <v xml:space="preserve">  </v>
      </c>
      <c r="R257" s="24">
        <f>Saisie!V257</f>
        <v>0</v>
      </c>
      <c r="S257" s="15" t="str">
        <f t="shared" si="39"/>
        <v xml:space="preserve">       </v>
      </c>
      <c r="T257" s="24" t="str">
        <f>IF(Saisie!U257=0,"000",Saisie!U257*100)</f>
        <v>000</v>
      </c>
      <c r="U257" s="15" t="str">
        <f t="shared" si="40"/>
        <v xml:space="preserve">  </v>
      </c>
      <c r="V257" s="24">
        <f>Saisie!AA257</f>
        <v>0</v>
      </c>
      <c r="W257" s="15" t="str">
        <f t="shared" si="41"/>
        <v xml:space="preserve">       </v>
      </c>
      <c r="X257" s="24" t="str">
        <f>IF(Saisie!Z257=0,"000",Saisie!Z257*100)</f>
        <v>000</v>
      </c>
      <c r="Y257" s="15" t="str">
        <f t="shared" si="42"/>
        <v xml:space="preserve">         </v>
      </c>
      <c r="Z257" s="24" t="str">
        <f>IF(Saisie!AB257=0,"000",Saisie!AB257*100)</f>
        <v>000</v>
      </c>
      <c r="AA257" s="24" t="str">
        <f>IF(Saisie!F257=0,"",Saisie!F257)</f>
        <v>26112017</v>
      </c>
      <c r="AB257" s="24" t="str">
        <f>IF(Saisie!G257=0,"",Saisie!G257)</f>
        <v>01012272</v>
      </c>
      <c r="AC257" s="8" t="str">
        <f t="shared" si="43"/>
        <v xml:space="preserve">                    </v>
      </c>
    </row>
    <row r="258" spans="1:29" x14ac:dyDescent="0.25">
      <c r="A258" s="3" t="s">
        <v>314</v>
      </c>
      <c r="B258" s="15" t="str">
        <f t="shared" si="33"/>
        <v xml:space="preserve">   </v>
      </c>
      <c r="C258" s="26" t="str">
        <f>Saisie!D258</f>
        <v>000000000252</v>
      </c>
      <c r="D258" s="24" t="str">
        <f>Saisie!B258</f>
        <v>NOM253</v>
      </c>
      <c r="E258" s="16" t="str">
        <f>VLOOKUP((25-LEN(D258)),'Data S'!AE$5:AF$10000,2,FALSE)</f>
        <v xml:space="preserve">                   </v>
      </c>
      <c r="F258" s="25" t="str">
        <f>Saisie!C258</f>
        <v>PRENOM253</v>
      </c>
      <c r="G258" s="15" t="str">
        <f>VLOOKUP((25-LEN(F258)),'Data S'!AE$5:AF$10000,2,FALSE)</f>
        <v xml:space="preserve">                </v>
      </c>
      <c r="H258" s="3" t="str">
        <f>Saisie!E258</f>
        <v>01012251</v>
      </c>
      <c r="I258" s="15" t="str">
        <f t="shared" si="34"/>
        <v xml:space="preserve">  </v>
      </c>
      <c r="J258" s="24">
        <f>Saisie!L258</f>
        <v>0</v>
      </c>
      <c r="K258" s="15" t="str">
        <f t="shared" si="35"/>
        <v xml:space="preserve">       </v>
      </c>
      <c r="L258" s="24" t="str">
        <f>IF(Saisie!K258=0,"000",Saisie!K258*100)</f>
        <v>000</v>
      </c>
      <c r="M258" s="15" t="str">
        <f t="shared" si="36"/>
        <v xml:space="preserve">  </v>
      </c>
      <c r="N258" s="24">
        <f>Saisie!Q258</f>
        <v>0</v>
      </c>
      <c r="O258" s="15" t="str">
        <f t="shared" si="37"/>
        <v xml:space="preserve">       </v>
      </c>
      <c r="P258" s="24" t="str">
        <f>IF(Saisie!P258=0,"000",Saisie!P258*100)</f>
        <v>000</v>
      </c>
      <c r="Q258" s="15" t="str">
        <f t="shared" si="38"/>
        <v xml:space="preserve">  </v>
      </c>
      <c r="R258" s="24">
        <f>Saisie!V258</f>
        <v>0</v>
      </c>
      <c r="S258" s="15" t="str">
        <f t="shared" si="39"/>
        <v xml:space="preserve">       </v>
      </c>
      <c r="T258" s="24" t="str">
        <f>IF(Saisie!U258=0,"000",Saisie!U258*100)</f>
        <v>000</v>
      </c>
      <c r="U258" s="15" t="str">
        <f t="shared" si="40"/>
        <v xml:space="preserve">  </v>
      </c>
      <c r="V258" s="24">
        <f>Saisie!AA258</f>
        <v>0</v>
      </c>
      <c r="W258" s="15" t="str">
        <f t="shared" si="41"/>
        <v xml:space="preserve">       </v>
      </c>
      <c r="X258" s="24" t="str">
        <f>IF(Saisie!Z258=0,"000",Saisie!Z258*100)</f>
        <v>000</v>
      </c>
      <c r="Y258" s="15" t="str">
        <f t="shared" si="42"/>
        <v xml:space="preserve">         </v>
      </c>
      <c r="Z258" s="24" t="str">
        <f>IF(Saisie!AB258=0,"000",Saisie!AB258*100)</f>
        <v>000</v>
      </c>
      <c r="AA258" s="24" t="str">
        <f>IF(Saisie!F258=0,"",Saisie!F258)</f>
        <v>26112017</v>
      </c>
      <c r="AB258" s="24" t="str">
        <f>IF(Saisie!G258=0,"",Saisie!G258)</f>
        <v>01012273</v>
      </c>
      <c r="AC258" s="8" t="str">
        <f t="shared" si="43"/>
        <v xml:space="preserve">                    </v>
      </c>
    </row>
    <row r="259" spans="1:29" x14ac:dyDescent="0.25">
      <c r="A259" s="3" t="s">
        <v>315</v>
      </c>
      <c r="B259" s="15" t="str">
        <f t="shared" si="33"/>
        <v xml:space="preserve">   </v>
      </c>
      <c r="C259" s="26" t="str">
        <f>Saisie!D259</f>
        <v>000000000253</v>
      </c>
      <c r="D259" s="24" t="str">
        <f>Saisie!B259</f>
        <v>NOM254</v>
      </c>
      <c r="E259" s="16" t="str">
        <f>VLOOKUP((25-LEN(D259)),'Data S'!AE$5:AF$10000,2,FALSE)</f>
        <v xml:space="preserve">                   </v>
      </c>
      <c r="F259" s="25" t="str">
        <f>Saisie!C259</f>
        <v>PRENOM254</v>
      </c>
      <c r="G259" s="15" t="str">
        <f>VLOOKUP((25-LEN(F259)),'Data S'!AE$5:AF$10000,2,FALSE)</f>
        <v xml:space="preserve">                </v>
      </c>
      <c r="H259" s="3" t="str">
        <f>Saisie!E259</f>
        <v>01012252</v>
      </c>
      <c r="I259" s="15" t="str">
        <f t="shared" si="34"/>
        <v xml:space="preserve">  </v>
      </c>
      <c r="J259" s="24">
        <f>Saisie!L259</f>
        <v>0</v>
      </c>
      <c r="K259" s="15" t="str">
        <f t="shared" si="35"/>
        <v xml:space="preserve">       </v>
      </c>
      <c r="L259" s="24" t="str">
        <f>IF(Saisie!K259=0,"000",Saisie!K259*100)</f>
        <v>000</v>
      </c>
      <c r="M259" s="15" t="str">
        <f t="shared" si="36"/>
        <v xml:space="preserve">  </v>
      </c>
      <c r="N259" s="24">
        <f>Saisie!Q259</f>
        <v>0</v>
      </c>
      <c r="O259" s="15" t="str">
        <f t="shared" si="37"/>
        <v xml:space="preserve">       </v>
      </c>
      <c r="P259" s="24" t="str">
        <f>IF(Saisie!P259=0,"000",Saisie!P259*100)</f>
        <v>000</v>
      </c>
      <c r="Q259" s="15" t="str">
        <f t="shared" si="38"/>
        <v xml:space="preserve">  </v>
      </c>
      <c r="R259" s="24">
        <f>Saisie!V259</f>
        <v>0</v>
      </c>
      <c r="S259" s="15" t="str">
        <f t="shared" si="39"/>
        <v xml:space="preserve">       </v>
      </c>
      <c r="T259" s="24" t="str">
        <f>IF(Saisie!U259=0,"000",Saisie!U259*100)</f>
        <v>000</v>
      </c>
      <c r="U259" s="15" t="str">
        <f t="shared" si="40"/>
        <v xml:space="preserve">  </v>
      </c>
      <c r="V259" s="24">
        <f>Saisie!AA259</f>
        <v>0</v>
      </c>
      <c r="W259" s="15" t="str">
        <f t="shared" si="41"/>
        <v xml:space="preserve">       </v>
      </c>
      <c r="X259" s="24" t="str">
        <f>IF(Saisie!Z259=0,"000",Saisie!Z259*100)</f>
        <v>000</v>
      </c>
      <c r="Y259" s="15" t="str">
        <f t="shared" si="42"/>
        <v xml:space="preserve">         </v>
      </c>
      <c r="Z259" s="24" t="str">
        <f>IF(Saisie!AB259=0,"000",Saisie!AB259*100)</f>
        <v>000</v>
      </c>
      <c r="AA259" s="24" t="str">
        <f>IF(Saisie!F259=0,"",Saisie!F259)</f>
        <v>26112017</v>
      </c>
      <c r="AB259" s="24" t="str">
        <f>IF(Saisie!G259=0,"",Saisie!G259)</f>
        <v>01012274</v>
      </c>
      <c r="AC259" s="8" t="str">
        <f t="shared" si="43"/>
        <v xml:space="preserve">                    </v>
      </c>
    </row>
    <row r="260" spans="1:29" x14ac:dyDescent="0.25">
      <c r="A260" s="3" t="s">
        <v>316</v>
      </c>
      <c r="B260" s="15" t="str">
        <f t="shared" si="33"/>
        <v xml:space="preserve">   </v>
      </c>
      <c r="C260" s="26" t="str">
        <f>Saisie!D260</f>
        <v>000000000254</v>
      </c>
      <c r="D260" s="24" t="str">
        <f>Saisie!B260</f>
        <v>NOM255</v>
      </c>
      <c r="E260" s="16" t="str">
        <f>VLOOKUP((25-LEN(D260)),'Data S'!AE$5:AF$10000,2,FALSE)</f>
        <v xml:space="preserve">                   </v>
      </c>
      <c r="F260" s="25" t="str">
        <f>Saisie!C260</f>
        <v>PRENOM255</v>
      </c>
      <c r="G260" s="15" t="str">
        <f>VLOOKUP((25-LEN(F260)),'Data S'!AE$5:AF$10000,2,FALSE)</f>
        <v xml:space="preserve">                </v>
      </c>
      <c r="H260" s="3" t="str">
        <f>Saisie!E260</f>
        <v>01012253</v>
      </c>
      <c r="I260" s="15" t="str">
        <f t="shared" si="34"/>
        <v xml:space="preserve">  </v>
      </c>
      <c r="J260" s="24">
        <f>Saisie!L260</f>
        <v>0</v>
      </c>
      <c r="K260" s="15" t="str">
        <f t="shared" si="35"/>
        <v xml:space="preserve">       </v>
      </c>
      <c r="L260" s="24" t="str">
        <f>IF(Saisie!K260=0,"000",Saisie!K260*100)</f>
        <v>000</v>
      </c>
      <c r="M260" s="15" t="str">
        <f t="shared" si="36"/>
        <v xml:space="preserve">  </v>
      </c>
      <c r="N260" s="24">
        <f>Saisie!Q260</f>
        <v>0</v>
      </c>
      <c r="O260" s="15" t="str">
        <f t="shared" si="37"/>
        <v xml:space="preserve">       </v>
      </c>
      <c r="P260" s="24" t="str">
        <f>IF(Saisie!P260=0,"000",Saisie!P260*100)</f>
        <v>000</v>
      </c>
      <c r="Q260" s="15" t="str">
        <f t="shared" si="38"/>
        <v xml:space="preserve">  </v>
      </c>
      <c r="R260" s="24">
        <f>Saisie!V260</f>
        <v>0</v>
      </c>
      <c r="S260" s="15" t="str">
        <f t="shared" si="39"/>
        <v xml:space="preserve">       </v>
      </c>
      <c r="T260" s="24" t="str">
        <f>IF(Saisie!U260=0,"000",Saisie!U260*100)</f>
        <v>000</v>
      </c>
      <c r="U260" s="15" t="str">
        <f t="shared" si="40"/>
        <v xml:space="preserve">  </v>
      </c>
      <c r="V260" s="24">
        <f>Saisie!AA260</f>
        <v>0</v>
      </c>
      <c r="W260" s="15" t="str">
        <f t="shared" si="41"/>
        <v xml:space="preserve">       </v>
      </c>
      <c r="X260" s="24" t="str">
        <f>IF(Saisie!Z260=0,"000",Saisie!Z260*100)</f>
        <v>000</v>
      </c>
      <c r="Y260" s="15" t="str">
        <f t="shared" si="42"/>
        <v xml:space="preserve">         </v>
      </c>
      <c r="Z260" s="24" t="str">
        <f>IF(Saisie!AB260=0,"000",Saisie!AB260*100)</f>
        <v>000</v>
      </c>
      <c r="AA260" s="24" t="str">
        <f>IF(Saisie!F260=0,"",Saisie!F260)</f>
        <v>26112017</v>
      </c>
      <c r="AB260" s="24" t="str">
        <f>IF(Saisie!G260=0,"",Saisie!G260)</f>
        <v>01012275</v>
      </c>
      <c r="AC260" s="8" t="str">
        <f t="shared" si="43"/>
        <v xml:space="preserve">                    </v>
      </c>
    </row>
    <row r="261" spans="1:29" x14ac:dyDescent="0.25">
      <c r="A261" s="3" t="s">
        <v>317</v>
      </c>
      <c r="B261" s="15" t="str">
        <f t="shared" si="33"/>
        <v xml:space="preserve">   </v>
      </c>
      <c r="C261" s="26" t="str">
        <f>Saisie!D261</f>
        <v>000000000255</v>
      </c>
      <c r="D261" s="24" t="str">
        <f>Saisie!B261</f>
        <v>NOM256</v>
      </c>
      <c r="E261" s="16" t="str">
        <f>VLOOKUP((25-LEN(D261)),'Data S'!AE$5:AF$10000,2,FALSE)</f>
        <v xml:space="preserve">                   </v>
      </c>
      <c r="F261" s="25" t="str">
        <f>Saisie!C261</f>
        <v>PRENOM256</v>
      </c>
      <c r="G261" s="15" t="str">
        <f>VLOOKUP((25-LEN(F261)),'Data S'!AE$5:AF$10000,2,FALSE)</f>
        <v xml:space="preserve">                </v>
      </c>
      <c r="H261" s="3" t="str">
        <f>Saisie!E261</f>
        <v>01012254</v>
      </c>
      <c r="I261" s="15" t="str">
        <f t="shared" si="34"/>
        <v xml:space="preserve">  </v>
      </c>
      <c r="J261" s="24">
        <f>Saisie!L261</f>
        <v>0</v>
      </c>
      <c r="K261" s="15" t="str">
        <f t="shared" si="35"/>
        <v xml:space="preserve">       </v>
      </c>
      <c r="L261" s="24" t="str">
        <f>IF(Saisie!K261=0,"000",Saisie!K261*100)</f>
        <v>000</v>
      </c>
      <c r="M261" s="15" t="str">
        <f t="shared" si="36"/>
        <v xml:space="preserve">  </v>
      </c>
      <c r="N261" s="24">
        <f>Saisie!Q261</f>
        <v>0</v>
      </c>
      <c r="O261" s="15" t="str">
        <f t="shared" si="37"/>
        <v xml:space="preserve">       </v>
      </c>
      <c r="P261" s="24" t="str">
        <f>IF(Saisie!P261=0,"000",Saisie!P261*100)</f>
        <v>000</v>
      </c>
      <c r="Q261" s="15" t="str">
        <f t="shared" si="38"/>
        <v xml:space="preserve">  </v>
      </c>
      <c r="R261" s="24">
        <f>Saisie!V261</f>
        <v>0</v>
      </c>
      <c r="S261" s="15" t="str">
        <f t="shared" si="39"/>
        <v xml:space="preserve">       </v>
      </c>
      <c r="T261" s="24" t="str">
        <f>IF(Saisie!U261=0,"000",Saisie!U261*100)</f>
        <v>000</v>
      </c>
      <c r="U261" s="15" t="str">
        <f t="shared" si="40"/>
        <v xml:space="preserve">  </v>
      </c>
      <c r="V261" s="24">
        <f>Saisie!AA261</f>
        <v>0</v>
      </c>
      <c r="W261" s="15" t="str">
        <f t="shared" si="41"/>
        <v xml:space="preserve">       </v>
      </c>
      <c r="X261" s="24" t="str">
        <f>IF(Saisie!Z261=0,"000",Saisie!Z261*100)</f>
        <v>000</v>
      </c>
      <c r="Y261" s="15" t="str">
        <f t="shared" si="42"/>
        <v xml:space="preserve">         </v>
      </c>
      <c r="Z261" s="24" t="str">
        <f>IF(Saisie!AB261=0,"000",Saisie!AB261*100)</f>
        <v>000</v>
      </c>
      <c r="AA261" s="24" t="str">
        <f>IF(Saisie!F261=0,"",Saisie!F261)</f>
        <v>26112017</v>
      </c>
      <c r="AB261" s="24" t="str">
        <f>IF(Saisie!G261=0,"",Saisie!G261)</f>
        <v>01012276</v>
      </c>
      <c r="AC261" s="8" t="str">
        <f t="shared" si="43"/>
        <v xml:space="preserve">                    </v>
      </c>
    </row>
    <row r="262" spans="1:29" x14ac:dyDescent="0.25">
      <c r="A262" s="3" t="s">
        <v>318</v>
      </c>
      <c r="B262" s="15" t="str">
        <f t="shared" si="33"/>
        <v xml:space="preserve">   </v>
      </c>
      <c r="C262" s="26" t="str">
        <f>Saisie!D262</f>
        <v>000000000256</v>
      </c>
      <c r="D262" s="24" t="str">
        <f>Saisie!B262</f>
        <v>NOM257</v>
      </c>
      <c r="E262" s="16" t="str">
        <f>VLOOKUP((25-LEN(D262)),'Data S'!AE$5:AF$10000,2,FALSE)</f>
        <v xml:space="preserve">                   </v>
      </c>
      <c r="F262" s="25" t="str">
        <f>Saisie!C262</f>
        <v>PRENOM257</v>
      </c>
      <c r="G262" s="15" t="str">
        <f>VLOOKUP((25-LEN(F262)),'Data S'!AE$5:AF$10000,2,FALSE)</f>
        <v xml:space="preserve">                </v>
      </c>
      <c r="H262" s="3" t="str">
        <f>Saisie!E262</f>
        <v>01012255</v>
      </c>
      <c r="I262" s="15" t="str">
        <f t="shared" si="34"/>
        <v xml:space="preserve">  </v>
      </c>
      <c r="J262" s="24">
        <f>Saisie!L262</f>
        <v>0</v>
      </c>
      <c r="K262" s="15" t="str">
        <f t="shared" si="35"/>
        <v xml:space="preserve">       </v>
      </c>
      <c r="L262" s="24" t="str">
        <f>IF(Saisie!K262=0,"000",Saisie!K262*100)</f>
        <v>000</v>
      </c>
      <c r="M262" s="15" t="str">
        <f t="shared" si="36"/>
        <v xml:space="preserve">  </v>
      </c>
      <c r="N262" s="24">
        <f>Saisie!Q262</f>
        <v>0</v>
      </c>
      <c r="O262" s="15" t="str">
        <f t="shared" si="37"/>
        <v xml:space="preserve">       </v>
      </c>
      <c r="P262" s="24" t="str">
        <f>IF(Saisie!P262=0,"000",Saisie!P262*100)</f>
        <v>000</v>
      </c>
      <c r="Q262" s="15" t="str">
        <f t="shared" si="38"/>
        <v xml:space="preserve">  </v>
      </c>
      <c r="R262" s="24">
        <f>Saisie!V262</f>
        <v>0</v>
      </c>
      <c r="S262" s="15" t="str">
        <f t="shared" si="39"/>
        <v xml:space="preserve">       </v>
      </c>
      <c r="T262" s="24" t="str">
        <f>IF(Saisie!U262=0,"000",Saisie!U262*100)</f>
        <v>000</v>
      </c>
      <c r="U262" s="15" t="str">
        <f t="shared" si="40"/>
        <v xml:space="preserve">  </v>
      </c>
      <c r="V262" s="24">
        <f>Saisie!AA262</f>
        <v>0</v>
      </c>
      <c r="W262" s="15" t="str">
        <f t="shared" si="41"/>
        <v xml:space="preserve">       </v>
      </c>
      <c r="X262" s="24" t="str">
        <f>IF(Saisie!Z262=0,"000",Saisie!Z262*100)</f>
        <v>000</v>
      </c>
      <c r="Y262" s="15" t="str">
        <f t="shared" si="42"/>
        <v xml:space="preserve">         </v>
      </c>
      <c r="Z262" s="24" t="str">
        <f>IF(Saisie!AB262=0,"000",Saisie!AB262*100)</f>
        <v>000</v>
      </c>
      <c r="AA262" s="24" t="str">
        <f>IF(Saisie!F262=0,"",Saisie!F262)</f>
        <v>26112017</v>
      </c>
      <c r="AB262" s="24" t="str">
        <f>IF(Saisie!G262=0,"",Saisie!G262)</f>
        <v>01012277</v>
      </c>
      <c r="AC262" s="8" t="str">
        <f t="shared" si="43"/>
        <v xml:space="preserve">                    </v>
      </c>
    </row>
    <row r="263" spans="1:29" x14ac:dyDescent="0.25">
      <c r="A263" s="3" t="s">
        <v>319</v>
      </c>
      <c r="B263" s="15" t="str">
        <f t="shared" ref="B263:B326" si="44">VLOOKUP((6-LEN(A263)),AE$5:AF$9999,2,FALSE)</f>
        <v xml:space="preserve">   </v>
      </c>
      <c r="C263" s="26" t="str">
        <f>Saisie!D263</f>
        <v>000000000257</v>
      </c>
      <c r="D263" s="24" t="str">
        <f>Saisie!B263</f>
        <v>NOM258</v>
      </c>
      <c r="E263" s="16" t="str">
        <f>VLOOKUP((25-LEN(D263)),'Data S'!AE$5:AF$10000,2,FALSE)</f>
        <v xml:space="preserve">                   </v>
      </c>
      <c r="F263" s="25" t="str">
        <f>Saisie!C263</f>
        <v>PRENOM258</v>
      </c>
      <c r="G263" s="15" t="str">
        <f>VLOOKUP((25-LEN(F263)),'Data S'!AE$5:AF$10000,2,FALSE)</f>
        <v xml:space="preserve">                </v>
      </c>
      <c r="H263" s="3" t="str">
        <f>Saisie!E263</f>
        <v>01012256</v>
      </c>
      <c r="I263" s="15" t="str">
        <f t="shared" ref="I263:I326" si="45">VLOOKUP((3-LEN(J263)),AE$5:AF$9999,2,FALSE)</f>
        <v xml:space="preserve">  </v>
      </c>
      <c r="J263" s="24">
        <f>Saisie!L263</f>
        <v>0</v>
      </c>
      <c r="K263" s="15" t="str">
        <f t="shared" ref="K263:K326" si="46">VLOOKUP((10-LEN(L263)),AE$5:AF$10000,2,FALSE)</f>
        <v xml:space="preserve">       </v>
      </c>
      <c r="L263" s="24" t="str">
        <f>IF(Saisie!K263=0,"000",Saisie!K263*100)</f>
        <v>000</v>
      </c>
      <c r="M263" s="15" t="str">
        <f t="shared" ref="M263:M326" si="47">VLOOKUP((3-LEN(N263)),AE$5:AF$9999,2,FALSE)</f>
        <v xml:space="preserve">  </v>
      </c>
      <c r="N263" s="24">
        <f>Saisie!Q263</f>
        <v>0</v>
      </c>
      <c r="O263" s="15" t="str">
        <f t="shared" ref="O263:O326" si="48">VLOOKUP((10-LEN(P263)),AE$5:AF$10000,2,FALSE)</f>
        <v xml:space="preserve">       </v>
      </c>
      <c r="P263" s="24" t="str">
        <f>IF(Saisie!P263=0,"000",Saisie!P263*100)</f>
        <v>000</v>
      </c>
      <c r="Q263" s="15" t="str">
        <f t="shared" ref="Q263:Q326" si="49">VLOOKUP((3-LEN(R263)),AE$5:AF$9999,2,FALSE)</f>
        <v xml:space="preserve">  </v>
      </c>
      <c r="R263" s="24">
        <f>Saisie!V263</f>
        <v>0</v>
      </c>
      <c r="S263" s="15" t="str">
        <f t="shared" ref="S263:S326" si="50">VLOOKUP((10-LEN(T263)),AE$5:AF$10000,2,FALSE)</f>
        <v xml:space="preserve">       </v>
      </c>
      <c r="T263" s="24" t="str">
        <f>IF(Saisie!U263=0,"000",Saisie!U263*100)</f>
        <v>000</v>
      </c>
      <c r="U263" s="15" t="str">
        <f t="shared" ref="U263:U326" si="51">VLOOKUP((3-LEN(V263)),AE$5:AF$9999,2,FALSE)</f>
        <v xml:space="preserve">  </v>
      </c>
      <c r="V263" s="24">
        <f>Saisie!AA263</f>
        <v>0</v>
      </c>
      <c r="W263" s="15" t="str">
        <f t="shared" ref="W263:W326" si="52">VLOOKUP((10-LEN(X263)),AE$5:AF$10000,2,FALSE)</f>
        <v xml:space="preserve">       </v>
      </c>
      <c r="X263" s="24" t="str">
        <f>IF(Saisie!Z263=0,"000",Saisie!Z263*100)</f>
        <v>000</v>
      </c>
      <c r="Y263" s="15" t="str">
        <f t="shared" ref="Y263:Y326" si="53">VLOOKUP((12-LEN(Z263)),AE$5:AF$10000,2,FALSE)</f>
        <v xml:space="preserve">         </v>
      </c>
      <c r="Z263" s="24" t="str">
        <f>IF(Saisie!AB263=0,"000",Saisie!AB263*100)</f>
        <v>000</v>
      </c>
      <c r="AA263" s="24" t="str">
        <f>IF(Saisie!F263=0,"",Saisie!F263)</f>
        <v>26112017</v>
      </c>
      <c r="AB263" s="24" t="str">
        <f>IF(Saisie!G263=0,"",Saisie!G263)</f>
        <v>01012278</v>
      </c>
      <c r="AC263" s="8" t="str">
        <f t="shared" ref="AC263:AC326" si="54">VLOOKUP((28-LEN(AB263)),AE$5:AF$9999,2,FALSE)</f>
        <v xml:space="preserve">                    </v>
      </c>
    </row>
    <row r="264" spans="1:29" x14ac:dyDescent="0.25">
      <c r="A264" s="3" t="s">
        <v>320</v>
      </c>
      <c r="B264" s="15" t="str">
        <f t="shared" si="44"/>
        <v xml:space="preserve">   </v>
      </c>
      <c r="C264" s="26" t="str">
        <f>Saisie!D264</f>
        <v>000000000258</v>
      </c>
      <c r="D264" s="24" t="str">
        <f>Saisie!B264</f>
        <v>NOM259</v>
      </c>
      <c r="E264" s="16" t="str">
        <f>VLOOKUP((25-LEN(D264)),'Data S'!AE$5:AF$10000,2,FALSE)</f>
        <v xml:space="preserve">                   </v>
      </c>
      <c r="F264" s="25" t="str">
        <f>Saisie!C264</f>
        <v>PRENOM259</v>
      </c>
      <c r="G264" s="15" t="str">
        <f>VLOOKUP((25-LEN(F264)),'Data S'!AE$5:AF$10000,2,FALSE)</f>
        <v xml:space="preserve">                </v>
      </c>
      <c r="H264" s="3" t="str">
        <f>Saisie!E264</f>
        <v>01012257</v>
      </c>
      <c r="I264" s="15" t="str">
        <f t="shared" si="45"/>
        <v xml:space="preserve">  </v>
      </c>
      <c r="J264" s="24">
        <f>Saisie!L264</f>
        <v>0</v>
      </c>
      <c r="K264" s="15" t="str">
        <f t="shared" si="46"/>
        <v xml:space="preserve">       </v>
      </c>
      <c r="L264" s="24" t="str">
        <f>IF(Saisie!K264=0,"000",Saisie!K264*100)</f>
        <v>000</v>
      </c>
      <c r="M264" s="15" t="str">
        <f t="shared" si="47"/>
        <v xml:space="preserve">  </v>
      </c>
      <c r="N264" s="24">
        <f>Saisie!Q264</f>
        <v>0</v>
      </c>
      <c r="O264" s="15" t="str">
        <f t="shared" si="48"/>
        <v xml:space="preserve">       </v>
      </c>
      <c r="P264" s="24" t="str">
        <f>IF(Saisie!P264=0,"000",Saisie!P264*100)</f>
        <v>000</v>
      </c>
      <c r="Q264" s="15" t="str">
        <f t="shared" si="49"/>
        <v xml:space="preserve">  </v>
      </c>
      <c r="R264" s="24">
        <f>Saisie!V264</f>
        <v>0</v>
      </c>
      <c r="S264" s="15" t="str">
        <f t="shared" si="50"/>
        <v xml:space="preserve">       </v>
      </c>
      <c r="T264" s="24" t="str">
        <f>IF(Saisie!U264=0,"000",Saisie!U264*100)</f>
        <v>000</v>
      </c>
      <c r="U264" s="15" t="str">
        <f t="shared" si="51"/>
        <v xml:space="preserve">  </v>
      </c>
      <c r="V264" s="24">
        <f>Saisie!AA264</f>
        <v>0</v>
      </c>
      <c r="W264" s="15" t="str">
        <f t="shared" si="52"/>
        <v xml:space="preserve">       </v>
      </c>
      <c r="X264" s="24" t="str">
        <f>IF(Saisie!Z264=0,"000",Saisie!Z264*100)</f>
        <v>000</v>
      </c>
      <c r="Y264" s="15" t="str">
        <f t="shared" si="53"/>
        <v xml:space="preserve">         </v>
      </c>
      <c r="Z264" s="24" t="str">
        <f>IF(Saisie!AB264=0,"000",Saisie!AB264*100)</f>
        <v>000</v>
      </c>
      <c r="AA264" s="24" t="str">
        <f>IF(Saisie!F264=0,"",Saisie!F264)</f>
        <v>26112017</v>
      </c>
      <c r="AB264" s="24" t="str">
        <f>IF(Saisie!G264=0,"",Saisie!G264)</f>
        <v>01012279</v>
      </c>
      <c r="AC264" s="8" t="str">
        <f t="shared" si="54"/>
        <v xml:space="preserve">                    </v>
      </c>
    </row>
    <row r="265" spans="1:29" x14ac:dyDescent="0.25">
      <c r="A265" s="3" t="s">
        <v>321</v>
      </c>
      <c r="B265" s="15" t="str">
        <f t="shared" si="44"/>
        <v xml:space="preserve">   </v>
      </c>
      <c r="C265" s="26" t="str">
        <f>Saisie!D265</f>
        <v>000000000259</v>
      </c>
      <c r="D265" s="24" t="str">
        <f>Saisie!B265</f>
        <v>NOM260</v>
      </c>
      <c r="E265" s="16" t="str">
        <f>VLOOKUP((25-LEN(D265)),'Data S'!AE$5:AF$10000,2,FALSE)</f>
        <v xml:space="preserve">                   </v>
      </c>
      <c r="F265" s="25" t="str">
        <f>Saisie!C265</f>
        <v>PRENOM260</v>
      </c>
      <c r="G265" s="15" t="str">
        <f>VLOOKUP((25-LEN(F265)),'Data S'!AE$5:AF$10000,2,FALSE)</f>
        <v xml:space="preserve">                </v>
      </c>
      <c r="H265" s="3" t="str">
        <f>Saisie!E265</f>
        <v>01012258</v>
      </c>
      <c r="I265" s="15" t="str">
        <f t="shared" si="45"/>
        <v xml:space="preserve">  </v>
      </c>
      <c r="J265" s="24">
        <f>Saisie!L265</f>
        <v>0</v>
      </c>
      <c r="K265" s="15" t="str">
        <f t="shared" si="46"/>
        <v xml:space="preserve">       </v>
      </c>
      <c r="L265" s="24" t="str">
        <f>IF(Saisie!K265=0,"000",Saisie!K265*100)</f>
        <v>000</v>
      </c>
      <c r="M265" s="15" t="str">
        <f t="shared" si="47"/>
        <v xml:space="preserve">  </v>
      </c>
      <c r="N265" s="24">
        <f>Saisie!Q265</f>
        <v>0</v>
      </c>
      <c r="O265" s="15" t="str">
        <f t="shared" si="48"/>
        <v xml:space="preserve">       </v>
      </c>
      <c r="P265" s="24" t="str">
        <f>IF(Saisie!P265=0,"000",Saisie!P265*100)</f>
        <v>000</v>
      </c>
      <c r="Q265" s="15" t="str">
        <f t="shared" si="49"/>
        <v xml:space="preserve">  </v>
      </c>
      <c r="R265" s="24">
        <f>Saisie!V265</f>
        <v>0</v>
      </c>
      <c r="S265" s="15" t="str">
        <f t="shared" si="50"/>
        <v xml:space="preserve">       </v>
      </c>
      <c r="T265" s="24" t="str">
        <f>IF(Saisie!U265=0,"000",Saisie!U265*100)</f>
        <v>000</v>
      </c>
      <c r="U265" s="15" t="str">
        <f t="shared" si="51"/>
        <v xml:space="preserve">  </v>
      </c>
      <c r="V265" s="24">
        <f>Saisie!AA265</f>
        <v>0</v>
      </c>
      <c r="W265" s="15" t="str">
        <f t="shared" si="52"/>
        <v xml:space="preserve">       </v>
      </c>
      <c r="X265" s="24" t="str">
        <f>IF(Saisie!Z265=0,"000",Saisie!Z265*100)</f>
        <v>000</v>
      </c>
      <c r="Y265" s="15" t="str">
        <f t="shared" si="53"/>
        <v xml:space="preserve">         </v>
      </c>
      <c r="Z265" s="24" t="str">
        <f>IF(Saisie!AB265=0,"000",Saisie!AB265*100)</f>
        <v>000</v>
      </c>
      <c r="AA265" s="24" t="str">
        <f>IF(Saisie!F265=0,"",Saisie!F265)</f>
        <v>26112017</v>
      </c>
      <c r="AB265" s="24" t="str">
        <f>IF(Saisie!G265=0,"",Saisie!G265)</f>
        <v>01012280</v>
      </c>
      <c r="AC265" s="8" t="str">
        <f t="shared" si="54"/>
        <v xml:space="preserve">                    </v>
      </c>
    </row>
    <row r="266" spans="1:29" x14ac:dyDescent="0.25">
      <c r="A266" s="3" t="s">
        <v>322</v>
      </c>
      <c r="B266" s="15" t="str">
        <f t="shared" si="44"/>
        <v xml:space="preserve">   </v>
      </c>
      <c r="C266" s="26" t="str">
        <f>Saisie!D266</f>
        <v>000000000260</v>
      </c>
      <c r="D266" s="24" t="str">
        <f>Saisie!B266</f>
        <v>NOM261</v>
      </c>
      <c r="E266" s="16" t="str">
        <f>VLOOKUP((25-LEN(D266)),'Data S'!AE$5:AF$10000,2,FALSE)</f>
        <v xml:space="preserve">                   </v>
      </c>
      <c r="F266" s="25" t="str">
        <f>Saisie!C266</f>
        <v>PRENOM261</v>
      </c>
      <c r="G266" s="15" t="str">
        <f>VLOOKUP((25-LEN(F266)),'Data S'!AE$5:AF$10000,2,FALSE)</f>
        <v xml:space="preserve">                </v>
      </c>
      <c r="H266" s="3" t="str">
        <f>Saisie!E266</f>
        <v>01012259</v>
      </c>
      <c r="I266" s="15" t="str">
        <f t="shared" si="45"/>
        <v xml:space="preserve">  </v>
      </c>
      <c r="J266" s="24">
        <f>Saisie!L266</f>
        <v>0</v>
      </c>
      <c r="K266" s="15" t="str">
        <f t="shared" si="46"/>
        <v xml:space="preserve">       </v>
      </c>
      <c r="L266" s="24" t="str">
        <f>IF(Saisie!K266=0,"000",Saisie!K266*100)</f>
        <v>000</v>
      </c>
      <c r="M266" s="15" t="str">
        <f t="shared" si="47"/>
        <v xml:space="preserve">  </v>
      </c>
      <c r="N266" s="24">
        <f>Saisie!Q266</f>
        <v>0</v>
      </c>
      <c r="O266" s="15" t="str">
        <f t="shared" si="48"/>
        <v xml:space="preserve">       </v>
      </c>
      <c r="P266" s="24" t="str">
        <f>IF(Saisie!P266=0,"000",Saisie!P266*100)</f>
        <v>000</v>
      </c>
      <c r="Q266" s="15" t="str">
        <f t="shared" si="49"/>
        <v xml:space="preserve">  </v>
      </c>
      <c r="R266" s="24">
        <f>Saisie!V266</f>
        <v>0</v>
      </c>
      <c r="S266" s="15" t="str">
        <f t="shared" si="50"/>
        <v xml:space="preserve">       </v>
      </c>
      <c r="T266" s="24" t="str">
        <f>IF(Saisie!U266=0,"000",Saisie!U266*100)</f>
        <v>000</v>
      </c>
      <c r="U266" s="15" t="str">
        <f t="shared" si="51"/>
        <v xml:space="preserve">  </v>
      </c>
      <c r="V266" s="24">
        <f>Saisie!AA266</f>
        <v>0</v>
      </c>
      <c r="W266" s="15" t="str">
        <f t="shared" si="52"/>
        <v xml:space="preserve">       </v>
      </c>
      <c r="X266" s="24" t="str">
        <f>IF(Saisie!Z266=0,"000",Saisie!Z266*100)</f>
        <v>000</v>
      </c>
      <c r="Y266" s="15" t="str">
        <f t="shared" si="53"/>
        <v xml:space="preserve">         </v>
      </c>
      <c r="Z266" s="24" t="str">
        <f>IF(Saisie!AB266=0,"000",Saisie!AB266*100)</f>
        <v>000</v>
      </c>
      <c r="AA266" s="24" t="str">
        <f>IF(Saisie!F266=0,"",Saisie!F266)</f>
        <v>26112017</v>
      </c>
      <c r="AB266" s="24" t="str">
        <f>IF(Saisie!G266=0,"",Saisie!G266)</f>
        <v>01012281</v>
      </c>
      <c r="AC266" s="8" t="str">
        <f t="shared" si="54"/>
        <v xml:space="preserve">                    </v>
      </c>
    </row>
    <row r="267" spans="1:29" x14ac:dyDescent="0.25">
      <c r="A267" s="3" t="s">
        <v>323</v>
      </c>
      <c r="B267" s="15" t="str">
        <f t="shared" si="44"/>
        <v xml:space="preserve">   </v>
      </c>
      <c r="C267" s="26" t="str">
        <f>Saisie!D267</f>
        <v>000000000261</v>
      </c>
      <c r="D267" s="24" t="str">
        <f>Saisie!B267</f>
        <v>NOM262</v>
      </c>
      <c r="E267" s="16" t="str">
        <f>VLOOKUP((25-LEN(D267)),'Data S'!AE$5:AF$10000,2,FALSE)</f>
        <v xml:space="preserve">                   </v>
      </c>
      <c r="F267" s="25" t="str">
        <f>Saisie!C267</f>
        <v>PRENOM262</v>
      </c>
      <c r="G267" s="15" t="str">
        <f>VLOOKUP((25-LEN(F267)),'Data S'!AE$5:AF$10000,2,FALSE)</f>
        <v xml:space="preserve">                </v>
      </c>
      <c r="H267" s="3" t="str">
        <f>Saisie!E267</f>
        <v>01012260</v>
      </c>
      <c r="I267" s="15" t="str">
        <f t="shared" si="45"/>
        <v xml:space="preserve">  </v>
      </c>
      <c r="J267" s="24">
        <f>Saisie!L267</f>
        <v>0</v>
      </c>
      <c r="K267" s="15" t="str">
        <f t="shared" si="46"/>
        <v xml:space="preserve">       </v>
      </c>
      <c r="L267" s="24" t="str">
        <f>IF(Saisie!K267=0,"000",Saisie!K267*100)</f>
        <v>000</v>
      </c>
      <c r="M267" s="15" t="str">
        <f t="shared" si="47"/>
        <v xml:space="preserve">  </v>
      </c>
      <c r="N267" s="24">
        <f>Saisie!Q267</f>
        <v>0</v>
      </c>
      <c r="O267" s="15" t="str">
        <f t="shared" si="48"/>
        <v xml:space="preserve">       </v>
      </c>
      <c r="P267" s="24" t="str">
        <f>IF(Saisie!P267=0,"000",Saisie!P267*100)</f>
        <v>000</v>
      </c>
      <c r="Q267" s="15" t="str">
        <f t="shared" si="49"/>
        <v xml:space="preserve">  </v>
      </c>
      <c r="R267" s="24">
        <f>Saisie!V267</f>
        <v>0</v>
      </c>
      <c r="S267" s="15" t="str">
        <f t="shared" si="50"/>
        <v xml:space="preserve">       </v>
      </c>
      <c r="T267" s="24" t="str">
        <f>IF(Saisie!U267=0,"000",Saisie!U267*100)</f>
        <v>000</v>
      </c>
      <c r="U267" s="15" t="str">
        <f t="shared" si="51"/>
        <v xml:space="preserve">  </v>
      </c>
      <c r="V267" s="24">
        <f>Saisie!AA267</f>
        <v>0</v>
      </c>
      <c r="W267" s="15" t="str">
        <f t="shared" si="52"/>
        <v xml:space="preserve">       </v>
      </c>
      <c r="X267" s="24" t="str">
        <f>IF(Saisie!Z267=0,"000",Saisie!Z267*100)</f>
        <v>000</v>
      </c>
      <c r="Y267" s="15" t="str">
        <f t="shared" si="53"/>
        <v xml:space="preserve">         </v>
      </c>
      <c r="Z267" s="24" t="str">
        <f>IF(Saisie!AB267=0,"000",Saisie!AB267*100)</f>
        <v>000</v>
      </c>
      <c r="AA267" s="24" t="str">
        <f>IF(Saisie!F267=0,"",Saisie!F267)</f>
        <v>26112017</v>
      </c>
      <c r="AB267" s="24" t="str">
        <f>IF(Saisie!G267=0,"",Saisie!G267)</f>
        <v>01012282</v>
      </c>
      <c r="AC267" s="8" t="str">
        <f t="shared" si="54"/>
        <v xml:space="preserve">                    </v>
      </c>
    </row>
    <row r="268" spans="1:29" x14ac:dyDescent="0.25">
      <c r="A268" s="3" t="s">
        <v>324</v>
      </c>
      <c r="B268" s="15" t="str">
        <f t="shared" si="44"/>
        <v xml:space="preserve">   </v>
      </c>
      <c r="C268" s="26" t="str">
        <f>Saisie!D268</f>
        <v>000000000262</v>
      </c>
      <c r="D268" s="24" t="str">
        <f>Saisie!B268</f>
        <v>NOM263</v>
      </c>
      <c r="E268" s="16" t="str">
        <f>VLOOKUP((25-LEN(D268)),'Data S'!AE$5:AF$10000,2,FALSE)</f>
        <v xml:space="preserve">                   </v>
      </c>
      <c r="F268" s="25" t="str">
        <f>Saisie!C268</f>
        <v>PRENOM263</v>
      </c>
      <c r="G268" s="15" t="str">
        <f>VLOOKUP((25-LEN(F268)),'Data S'!AE$5:AF$10000,2,FALSE)</f>
        <v xml:space="preserve">                </v>
      </c>
      <c r="H268" s="3" t="str">
        <f>Saisie!E268</f>
        <v>01012261</v>
      </c>
      <c r="I268" s="15" t="str">
        <f t="shared" si="45"/>
        <v xml:space="preserve">  </v>
      </c>
      <c r="J268" s="24">
        <f>Saisie!L268</f>
        <v>0</v>
      </c>
      <c r="K268" s="15" t="str">
        <f t="shared" si="46"/>
        <v xml:space="preserve">       </v>
      </c>
      <c r="L268" s="24" t="str">
        <f>IF(Saisie!K268=0,"000",Saisie!K268*100)</f>
        <v>000</v>
      </c>
      <c r="M268" s="15" t="str">
        <f t="shared" si="47"/>
        <v xml:space="preserve">  </v>
      </c>
      <c r="N268" s="24">
        <f>Saisie!Q268</f>
        <v>0</v>
      </c>
      <c r="O268" s="15" t="str">
        <f t="shared" si="48"/>
        <v xml:space="preserve">       </v>
      </c>
      <c r="P268" s="24" t="str">
        <f>IF(Saisie!P268=0,"000",Saisie!P268*100)</f>
        <v>000</v>
      </c>
      <c r="Q268" s="15" t="str">
        <f t="shared" si="49"/>
        <v xml:space="preserve">  </v>
      </c>
      <c r="R268" s="24">
        <f>Saisie!V268</f>
        <v>0</v>
      </c>
      <c r="S268" s="15" t="str">
        <f t="shared" si="50"/>
        <v xml:space="preserve">       </v>
      </c>
      <c r="T268" s="24" t="str">
        <f>IF(Saisie!U268=0,"000",Saisie!U268*100)</f>
        <v>000</v>
      </c>
      <c r="U268" s="15" t="str">
        <f t="shared" si="51"/>
        <v xml:space="preserve">  </v>
      </c>
      <c r="V268" s="24">
        <f>Saisie!AA268</f>
        <v>0</v>
      </c>
      <c r="W268" s="15" t="str">
        <f t="shared" si="52"/>
        <v xml:space="preserve">       </v>
      </c>
      <c r="X268" s="24" t="str">
        <f>IF(Saisie!Z268=0,"000",Saisie!Z268*100)</f>
        <v>000</v>
      </c>
      <c r="Y268" s="15" t="str">
        <f t="shared" si="53"/>
        <v xml:space="preserve">         </v>
      </c>
      <c r="Z268" s="24" t="str">
        <f>IF(Saisie!AB268=0,"000",Saisie!AB268*100)</f>
        <v>000</v>
      </c>
      <c r="AA268" s="24" t="str">
        <f>IF(Saisie!F268=0,"",Saisie!F268)</f>
        <v>26112017</v>
      </c>
      <c r="AB268" s="24" t="str">
        <f>IF(Saisie!G268=0,"",Saisie!G268)</f>
        <v>01012283</v>
      </c>
      <c r="AC268" s="8" t="str">
        <f t="shared" si="54"/>
        <v xml:space="preserve">                    </v>
      </c>
    </row>
    <row r="269" spans="1:29" x14ac:dyDescent="0.25">
      <c r="A269" s="3" t="s">
        <v>325</v>
      </c>
      <c r="B269" s="15" t="str">
        <f t="shared" si="44"/>
        <v xml:space="preserve">   </v>
      </c>
      <c r="C269" s="26" t="str">
        <f>Saisie!D269</f>
        <v>000000000263</v>
      </c>
      <c r="D269" s="24" t="str">
        <f>Saisie!B269</f>
        <v>NOM264</v>
      </c>
      <c r="E269" s="16" t="str">
        <f>VLOOKUP((25-LEN(D269)),'Data S'!AE$5:AF$10000,2,FALSE)</f>
        <v xml:space="preserve">                   </v>
      </c>
      <c r="F269" s="25" t="str">
        <f>Saisie!C269</f>
        <v>PRENOM264</v>
      </c>
      <c r="G269" s="15" t="str">
        <f>VLOOKUP((25-LEN(F269)),'Data S'!AE$5:AF$10000,2,FALSE)</f>
        <v xml:space="preserve">                </v>
      </c>
      <c r="H269" s="3" t="str">
        <f>Saisie!E269</f>
        <v>01012262</v>
      </c>
      <c r="I269" s="15" t="str">
        <f t="shared" si="45"/>
        <v xml:space="preserve">  </v>
      </c>
      <c r="J269" s="24">
        <f>Saisie!L269</f>
        <v>0</v>
      </c>
      <c r="K269" s="15" t="str">
        <f t="shared" si="46"/>
        <v xml:space="preserve">       </v>
      </c>
      <c r="L269" s="24" t="str">
        <f>IF(Saisie!K269=0,"000",Saisie!K269*100)</f>
        <v>000</v>
      </c>
      <c r="M269" s="15" t="str">
        <f t="shared" si="47"/>
        <v xml:space="preserve">  </v>
      </c>
      <c r="N269" s="24">
        <f>Saisie!Q269</f>
        <v>0</v>
      </c>
      <c r="O269" s="15" t="str">
        <f t="shared" si="48"/>
        <v xml:space="preserve">       </v>
      </c>
      <c r="P269" s="24" t="str">
        <f>IF(Saisie!P269=0,"000",Saisie!P269*100)</f>
        <v>000</v>
      </c>
      <c r="Q269" s="15" t="str">
        <f t="shared" si="49"/>
        <v xml:space="preserve">  </v>
      </c>
      <c r="R269" s="24">
        <f>Saisie!V269</f>
        <v>0</v>
      </c>
      <c r="S269" s="15" t="str">
        <f t="shared" si="50"/>
        <v xml:space="preserve">       </v>
      </c>
      <c r="T269" s="24" t="str">
        <f>IF(Saisie!U269=0,"000",Saisie!U269*100)</f>
        <v>000</v>
      </c>
      <c r="U269" s="15" t="str">
        <f t="shared" si="51"/>
        <v xml:space="preserve">  </v>
      </c>
      <c r="V269" s="24">
        <f>Saisie!AA269</f>
        <v>0</v>
      </c>
      <c r="W269" s="15" t="str">
        <f t="shared" si="52"/>
        <v xml:space="preserve">       </v>
      </c>
      <c r="X269" s="24" t="str">
        <f>IF(Saisie!Z269=0,"000",Saisie!Z269*100)</f>
        <v>000</v>
      </c>
      <c r="Y269" s="15" t="str">
        <f t="shared" si="53"/>
        <v xml:space="preserve">         </v>
      </c>
      <c r="Z269" s="24" t="str">
        <f>IF(Saisie!AB269=0,"000",Saisie!AB269*100)</f>
        <v>000</v>
      </c>
      <c r="AA269" s="24" t="str">
        <f>IF(Saisie!F269=0,"",Saisie!F269)</f>
        <v>26112017</v>
      </c>
      <c r="AB269" s="24" t="str">
        <f>IF(Saisie!G269=0,"",Saisie!G269)</f>
        <v>01012284</v>
      </c>
      <c r="AC269" s="8" t="str">
        <f t="shared" si="54"/>
        <v xml:space="preserve">                    </v>
      </c>
    </row>
    <row r="270" spans="1:29" x14ac:dyDescent="0.25">
      <c r="A270" s="3" t="s">
        <v>326</v>
      </c>
      <c r="B270" s="15" t="str">
        <f t="shared" si="44"/>
        <v xml:space="preserve">   </v>
      </c>
      <c r="C270" s="26" t="str">
        <f>Saisie!D270</f>
        <v>000000000264</v>
      </c>
      <c r="D270" s="24" t="str">
        <f>Saisie!B270</f>
        <v>NOM265</v>
      </c>
      <c r="E270" s="16" t="str">
        <f>VLOOKUP((25-LEN(D270)),'Data S'!AE$5:AF$10000,2,FALSE)</f>
        <v xml:space="preserve">                   </v>
      </c>
      <c r="F270" s="25" t="str">
        <f>Saisie!C270</f>
        <v>PRENOM265</v>
      </c>
      <c r="G270" s="15" t="str">
        <f>VLOOKUP((25-LEN(F270)),'Data S'!AE$5:AF$10000,2,FALSE)</f>
        <v xml:space="preserve">                </v>
      </c>
      <c r="H270" s="3" t="str">
        <f>Saisie!E270</f>
        <v>01012263</v>
      </c>
      <c r="I270" s="15" t="str">
        <f t="shared" si="45"/>
        <v xml:space="preserve">  </v>
      </c>
      <c r="J270" s="24">
        <f>Saisie!L270</f>
        <v>0</v>
      </c>
      <c r="K270" s="15" t="str">
        <f t="shared" si="46"/>
        <v xml:space="preserve">       </v>
      </c>
      <c r="L270" s="24" t="str">
        <f>IF(Saisie!K270=0,"000",Saisie!K270*100)</f>
        <v>000</v>
      </c>
      <c r="M270" s="15" t="str">
        <f t="shared" si="47"/>
        <v xml:space="preserve">  </v>
      </c>
      <c r="N270" s="24">
        <f>Saisie!Q270</f>
        <v>0</v>
      </c>
      <c r="O270" s="15" t="str">
        <f t="shared" si="48"/>
        <v xml:space="preserve">       </v>
      </c>
      <c r="P270" s="24" t="str">
        <f>IF(Saisie!P270=0,"000",Saisie!P270*100)</f>
        <v>000</v>
      </c>
      <c r="Q270" s="15" t="str">
        <f t="shared" si="49"/>
        <v xml:space="preserve">  </v>
      </c>
      <c r="R270" s="24">
        <f>Saisie!V270</f>
        <v>0</v>
      </c>
      <c r="S270" s="15" t="str">
        <f t="shared" si="50"/>
        <v xml:space="preserve">       </v>
      </c>
      <c r="T270" s="24" t="str">
        <f>IF(Saisie!U270=0,"000",Saisie!U270*100)</f>
        <v>000</v>
      </c>
      <c r="U270" s="15" t="str">
        <f t="shared" si="51"/>
        <v xml:space="preserve">  </v>
      </c>
      <c r="V270" s="24">
        <f>Saisie!AA270</f>
        <v>0</v>
      </c>
      <c r="W270" s="15" t="str">
        <f t="shared" si="52"/>
        <v xml:space="preserve">       </v>
      </c>
      <c r="X270" s="24" t="str">
        <f>IF(Saisie!Z270=0,"000",Saisie!Z270*100)</f>
        <v>000</v>
      </c>
      <c r="Y270" s="15" t="str">
        <f t="shared" si="53"/>
        <v xml:space="preserve">         </v>
      </c>
      <c r="Z270" s="24" t="str">
        <f>IF(Saisie!AB270=0,"000",Saisie!AB270*100)</f>
        <v>000</v>
      </c>
      <c r="AA270" s="24" t="str">
        <f>IF(Saisie!F270=0,"",Saisie!F270)</f>
        <v>26112017</v>
      </c>
      <c r="AB270" s="24" t="str">
        <f>IF(Saisie!G270=0,"",Saisie!G270)</f>
        <v>01012285</v>
      </c>
      <c r="AC270" s="8" t="str">
        <f t="shared" si="54"/>
        <v xml:space="preserve">                    </v>
      </c>
    </row>
    <row r="271" spans="1:29" x14ac:dyDescent="0.25">
      <c r="A271" s="3" t="s">
        <v>327</v>
      </c>
      <c r="B271" s="15" t="str">
        <f t="shared" si="44"/>
        <v xml:space="preserve">   </v>
      </c>
      <c r="C271" s="26" t="str">
        <f>Saisie!D271</f>
        <v>000000000265</v>
      </c>
      <c r="D271" s="24" t="str">
        <f>Saisie!B271</f>
        <v>NOM266</v>
      </c>
      <c r="E271" s="16" t="str">
        <f>VLOOKUP((25-LEN(D271)),'Data S'!AE$5:AF$10000,2,FALSE)</f>
        <v xml:space="preserve">                   </v>
      </c>
      <c r="F271" s="25" t="str">
        <f>Saisie!C271</f>
        <v>PRENOM266</v>
      </c>
      <c r="G271" s="15" t="str">
        <f>VLOOKUP((25-LEN(F271)),'Data S'!AE$5:AF$10000,2,FALSE)</f>
        <v xml:space="preserve">                </v>
      </c>
      <c r="H271" s="3" t="str">
        <f>Saisie!E271</f>
        <v>01012264</v>
      </c>
      <c r="I271" s="15" t="str">
        <f t="shared" si="45"/>
        <v xml:space="preserve">  </v>
      </c>
      <c r="J271" s="24">
        <f>Saisie!L271</f>
        <v>0</v>
      </c>
      <c r="K271" s="15" t="str">
        <f t="shared" si="46"/>
        <v xml:space="preserve">       </v>
      </c>
      <c r="L271" s="24" t="str">
        <f>IF(Saisie!K271=0,"000",Saisie!K271*100)</f>
        <v>000</v>
      </c>
      <c r="M271" s="15" t="str">
        <f t="shared" si="47"/>
        <v xml:space="preserve">  </v>
      </c>
      <c r="N271" s="24">
        <f>Saisie!Q271</f>
        <v>0</v>
      </c>
      <c r="O271" s="15" t="str">
        <f t="shared" si="48"/>
        <v xml:space="preserve">       </v>
      </c>
      <c r="P271" s="24" t="str">
        <f>IF(Saisie!P271=0,"000",Saisie!P271*100)</f>
        <v>000</v>
      </c>
      <c r="Q271" s="15" t="str">
        <f t="shared" si="49"/>
        <v xml:space="preserve">  </v>
      </c>
      <c r="R271" s="24">
        <f>Saisie!V271</f>
        <v>0</v>
      </c>
      <c r="S271" s="15" t="str">
        <f t="shared" si="50"/>
        <v xml:space="preserve">       </v>
      </c>
      <c r="T271" s="24" t="str">
        <f>IF(Saisie!U271=0,"000",Saisie!U271*100)</f>
        <v>000</v>
      </c>
      <c r="U271" s="15" t="str">
        <f t="shared" si="51"/>
        <v xml:space="preserve">  </v>
      </c>
      <c r="V271" s="24">
        <f>Saisie!AA271</f>
        <v>0</v>
      </c>
      <c r="W271" s="15" t="str">
        <f t="shared" si="52"/>
        <v xml:space="preserve">       </v>
      </c>
      <c r="X271" s="24" t="str">
        <f>IF(Saisie!Z271=0,"000",Saisie!Z271*100)</f>
        <v>000</v>
      </c>
      <c r="Y271" s="15" t="str">
        <f t="shared" si="53"/>
        <v xml:space="preserve">         </v>
      </c>
      <c r="Z271" s="24" t="str">
        <f>IF(Saisie!AB271=0,"000",Saisie!AB271*100)</f>
        <v>000</v>
      </c>
      <c r="AA271" s="24" t="str">
        <f>IF(Saisie!F271=0,"",Saisie!F271)</f>
        <v>26112017</v>
      </c>
      <c r="AB271" s="24" t="str">
        <f>IF(Saisie!G271=0,"",Saisie!G271)</f>
        <v>01012286</v>
      </c>
      <c r="AC271" s="8" t="str">
        <f t="shared" si="54"/>
        <v xml:space="preserve">                    </v>
      </c>
    </row>
    <row r="272" spans="1:29" x14ac:dyDescent="0.25">
      <c r="A272" s="3" t="s">
        <v>328</v>
      </c>
      <c r="B272" s="15" t="str">
        <f t="shared" si="44"/>
        <v xml:space="preserve">   </v>
      </c>
      <c r="C272" s="26" t="str">
        <f>Saisie!D272</f>
        <v>000000000266</v>
      </c>
      <c r="D272" s="24" t="str">
        <f>Saisie!B272</f>
        <v>NOM267</v>
      </c>
      <c r="E272" s="16" t="str">
        <f>VLOOKUP((25-LEN(D272)),'Data S'!AE$5:AF$10000,2,FALSE)</f>
        <v xml:space="preserve">                   </v>
      </c>
      <c r="F272" s="25" t="str">
        <f>Saisie!C272</f>
        <v>PRENOM267</v>
      </c>
      <c r="G272" s="15" t="str">
        <f>VLOOKUP((25-LEN(F272)),'Data S'!AE$5:AF$10000,2,FALSE)</f>
        <v xml:space="preserve">                </v>
      </c>
      <c r="H272" s="3" t="str">
        <f>Saisie!E272</f>
        <v>01012265</v>
      </c>
      <c r="I272" s="15" t="str">
        <f t="shared" si="45"/>
        <v xml:space="preserve">  </v>
      </c>
      <c r="J272" s="24">
        <f>Saisie!L272</f>
        <v>0</v>
      </c>
      <c r="K272" s="15" t="str">
        <f t="shared" si="46"/>
        <v xml:space="preserve">       </v>
      </c>
      <c r="L272" s="24" t="str">
        <f>IF(Saisie!K272=0,"000",Saisie!K272*100)</f>
        <v>000</v>
      </c>
      <c r="M272" s="15" t="str">
        <f t="shared" si="47"/>
        <v xml:space="preserve">  </v>
      </c>
      <c r="N272" s="24">
        <f>Saisie!Q272</f>
        <v>0</v>
      </c>
      <c r="O272" s="15" t="str">
        <f t="shared" si="48"/>
        <v xml:space="preserve">       </v>
      </c>
      <c r="P272" s="24" t="str">
        <f>IF(Saisie!P272=0,"000",Saisie!P272*100)</f>
        <v>000</v>
      </c>
      <c r="Q272" s="15" t="str">
        <f t="shared" si="49"/>
        <v xml:space="preserve">  </v>
      </c>
      <c r="R272" s="24">
        <f>Saisie!V272</f>
        <v>0</v>
      </c>
      <c r="S272" s="15" t="str">
        <f t="shared" si="50"/>
        <v xml:space="preserve">       </v>
      </c>
      <c r="T272" s="24" t="str">
        <f>IF(Saisie!U272=0,"000",Saisie!U272*100)</f>
        <v>000</v>
      </c>
      <c r="U272" s="15" t="str">
        <f t="shared" si="51"/>
        <v xml:space="preserve">  </v>
      </c>
      <c r="V272" s="24">
        <f>Saisie!AA272</f>
        <v>0</v>
      </c>
      <c r="W272" s="15" t="str">
        <f t="shared" si="52"/>
        <v xml:space="preserve">       </v>
      </c>
      <c r="X272" s="24" t="str">
        <f>IF(Saisie!Z272=0,"000",Saisie!Z272*100)</f>
        <v>000</v>
      </c>
      <c r="Y272" s="15" t="str">
        <f t="shared" si="53"/>
        <v xml:space="preserve">         </v>
      </c>
      <c r="Z272" s="24" t="str">
        <f>IF(Saisie!AB272=0,"000",Saisie!AB272*100)</f>
        <v>000</v>
      </c>
      <c r="AA272" s="24" t="str">
        <f>IF(Saisie!F272=0,"",Saisie!F272)</f>
        <v>26112017</v>
      </c>
      <c r="AB272" s="24" t="str">
        <f>IF(Saisie!G272=0,"",Saisie!G272)</f>
        <v>01012287</v>
      </c>
      <c r="AC272" s="8" t="str">
        <f t="shared" si="54"/>
        <v xml:space="preserve">                    </v>
      </c>
    </row>
    <row r="273" spans="1:29" x14ac:dyDescent="0.25">
      <c r="A273" s="3" t="s">
        <v>329</v>
      </c>
      <c r="B273" s="15" t="str">
        <f t="shared" si="44"/>
        <v xml:space="preserve">   </v>
      </c>
      <c r="C273" s="26" t="str">
        <f>Saisie!D273</f>
        <v>000000000267</v>
      </c>
      <c r="D273" s="24" t="str">
        <f>Saisie!B273</f>
        <v>NOM268</v>
      </c>
      <c r="E273" s="16" t="str">
        <f>VLOOKUP((25-LEN(D273)),'Data S'!AE$5:AF$10000,2,FALSE)</f>
        <v xml:space="preserve">                   </v>
      </c>
      <c r="F273" s="25" t="str">
        <f>Saisie!C273</f>
        <v>PRENOM268</v>
      </c>
      <c r="G273" s="15" t="str">
        <f>VLOOKUP((25-LEN(F273)),'Data S'!AE$5:AF$10000,2,FALSE)</f>
        <v xml:space="preserve">                </v>
      </c>
      <c r="H273" s="3" t="str">
        <f>Saisie!E273</f>
        <v>01012266</v>
      </c>
      <c r="I273" s="15" t="str">
        <f t="shared" si="45"/>
        <v xml:space="preserve">  </v>
      </c>
      <c r="J273" s="24">
        <f>Saisie!L273</f>
        <v>0</v>
      </c>
      <c r="K273" s="15" t="str">
        <f t="shared" si="46"/>
        <v xml:space="preserve">       </v>
      </c>
      <c r="L273" s="24" t="str">
        <f>IF(Saisie!K273=0,"000",Saisie!K273*100)</f>
        <v>000</v>
      </c>
      <c r="M273" s="15" t="str">
        <f t="shared" si="47"/>
        <v xml:space="preserve">  </v>
      </c>
      <c r="N273" s="24">
        <f>Saisie!Q273</f>
        <v>0</v>
      </c>
      <c r="O273" s="15" t="str">
        <f t="shared" si="48"/>
        <v xml:space="preserve">       </v>
      </c>
      <c r="P273" s="24" t="str">
        <f>IF(Saisie!P273=0,"000",Saisie!P273*100)</f>
        <v>000</v>
      </c>
      <c r="Q273" s="15" t="str">
        <f t="shared" si="49"/>
        <v xml:space="preserve">  </v>
      </c>
      <c r="R273" s="24">
        <f>Saisie!V273</f>
        <v>0</v>
      </c>
      <c r="S273" s="15" t="str">
        <f t="shared" si="50"/>
        <v xml:space="preserve">       </v>
      </c>
      <c r="T273" s="24" t="str">
        <f>IF(Saisie!U273=0,"000",Saisie!U273*100)</f>
        <v>000</v>
      </c>
      <c r="U273" s="15" t="str">
        <f t="shared" si="51"/>
        <v xml:space="preserve">  </v>
      </c>
      <c r="V273" s="24">
        <f>Saisie!AA273</f>
        <v>0</v>
      </c>
      <c r="W273" s="15" t="str">
        <f t="shared" si="52"/>
        <v xml:space="preserve">       </v>
      </c>
      <c r="X273" s="24" t="str">
        <f>IF(Saisie!Z273=0,"000",Saisie!Z273*100)</f>
        <v>000</v>
      </c>
      <c r="Y273" s="15" t="str">
        <f t="shared" si="53"/>
        <v xml:space="preserve">         </v>
      </c>
      <c r="Z273" s="24" t="str">
        <f>IF(Saisie!AB273=0,"000",Saisie!AB273*100)</f>
        <v>000</v>
      </c>
      <c r="AA273" s="24" t="str">
        <f>IF(Saisie!F273=0,"",Saisie!F273)</f>
        <v>26112017</v>
      </c>
      <c r="AB273" s="24" t="str">
        <f>IF(Saisie!G273=0,"",Saisie!G273)</f>
        <v>01012288</v>
      </c>
      <c r="AC273" s="8" t="str">
        <f t="shared" si="54"/>
        <v xml:space="preserve">                    </v>
      </c>
    </row>
    <row r="274" spans="1:29" x14ac:dyDescent="0.25">
      <c r="A274" s="3" t="s">
        <v>330</v>
      </c>
      <c r="B274" s="15" t="str">
        <f t="shared" si="44"/>
        <v xml:space="preserve">   </v>
      </c>
      <c r="C274" s="26" t="str">
        <f>Saisie!D274</f>
        <v>000000000268</v>
      </c>
      <c r="D274" s="24" t="str">
        <f>Saisie!B274</f>
        <v>NOM269</v>
      </c>
      <c r="E274" s="16" t="str">
        <f>VLOOKUP((25-LEN(D274)),'Data S'!AE$5:AF$10000,2,FALSE)</f>
        <v xml:space="preserve">                   </v>
      </c>
      <c r="F274" s="25" t="str">
        <f>Saisie!C274</f>
        <v>PRENOM269</v>
      </c>
      <c r="G274" s="15" t="str">
        <f>VLOOKUP((25-LEN(F274)),'Data S'!AE$5:AF$10000,2,FALSE)</f>
        <v xml:space="preserve">                </v>
      </c>
      <c r="H274" s="3" t="str">
        <f>Saisie!E274</f>
        <v>01012267</v>
      </c>
      <c r="I274" s="15" t="str">
        <f t="shared" si="45"/>
        <v xml:space="preserve">  </v>
      </c>
      <c r="J274" s="24">
        <f>Saisie!L274</f>
        <v>0</v>
      </c>
      <c r="K274" s="15" t="str">
        <f t="shared" si="46"/>
        <v xml:space="preserve">       </v>
      </c>
      <c r="L274" s="24" t="str">
        <f>IF(Saisie!K274=0,"000",Saisie!K274*100)</f>
        <v>000</v>
      </c>
      <c r="M274" s="15" t="str">
        <f t="shared" si="47"/>
        <v xml:space="preserve">  </v>
      </c>
      <c r="N274" s="24">
        <f>Saisie!Q274</f>
        <v>0</v>
      </c>
      <c r="O274" s="15" t="str">
        <f t="shared" si="48"/>
        <v xml:space="preserve">       </v>
      </c>
      <c r="P274" s="24" t="str">
        <f>IF(Saisie!P274=0,"000",Saisie!P274*100)</f>
        <v>000</v>
      </c>
      <c r="Q274" s="15" t="str">
        <f t="shared" si="49"/>
        <v xml:space="preserve">  </v>
      </c>
      <c r="R274" s="24">
        <f>Saisie!V274</f>
        <v>0</v>
      </c>
      <c r="S274" s="15" t="str">
        <f t="shared" si="50"/>
        <v xml:space="preserve">       </v>
      </c>
      <c r="T274" s="24" t="str">
        <f>IF(Saisie!U274=0,"000",Saisie!U274*100)</f>
        <v>000</v>
      </c>
      <c r="U274" s="15" t="str">
        <f t="shared" si="51"/>
        <v xml:space="preserve">  </v>
      </c>
      <c r="V274" s="24">
        <f>Saisie!AA274</f>
        <v>0</v>
      </c>
      <c r="W274" s="15" t="str">
        <f t="shared" si="52"/>
        <v xml:space="preserve">       </v>
      </c>
      <c r="X274" s="24" t="str">
        <f>IF(Saisie!Z274=0,"000",Saisie!Z274*100)</f>
        <v>000</v>
      </c>
      <c r="Y274" s="15" t="str">
        <f t="shared" si="53"/>
        <v xml:space="preserve">         </v>
      </c>
      <c r="Z274" s="24" t="str">
        <f>IF(Saisie!AB274=0,"000",Saisie!AB274*100)</f>
        <v>000</v>
      </c>
      <c r="AA274" s="24" t="str">
        <f>IF(Saisie!F274=0,"",Saisie!F274)</f>
        <v>26112017</v>
      </c>
      <c r="AB274" s="24" t="str">
        <f>IF(Saisie!G274=0,"",Saisie!G274)</f>
        <v>01012289</v>
      </c>
      <c r="AC274" s="8" t="str">
        <f t="shared" si="54"/>
        <v xml:space="preserve">                    </v>
      </c>
    </row>
    <row r="275" spans="1:29" x14ac:dyDescent="0.25">
      <c r="A275" s="3" t="s">
        <v>331</v>
      </c>
      <c r="B275" s="15" t="str">
        <f t="shared" si="44"/>
        <v xml:space="preserve">   </v>
      </c>
      <c r="C275" s="26" t="str">
        <f>Saisie!D275</f>
        <v>000000000269</v>
      </c>
      <c r="D275" s="24" t="str">
        <f>Saisie!B275</f>
        <v>NOM270</v>
      </c>
      <c r="E275" s="16" t="str">
        <f>VLOOKUP((25-LEN(D275)),'Data S'!AE$5:AF$10000,2,FALSE)</f>
        <v xml:space="preserve">                   </v>
      </c>
      <c r="F275" s="25" t="str">
        <f>Saisie!C275</f>
        <v>PRENOM270</v>
      </c>
      <c r="G275" s="15" t="str">
        <f>VLOOKUP((25-LEN(F275)),'Data S'!AE$5:AF$10000,2,FALSE)</f>
        <v xml:space="preserve">                </v>
      </c>
      <c r="H275" s="3" t="str">
        <f>Saisie!E275</f>
        <v>01012268</v>
      </c>
      <c r="I275" s="15" t="str">
        <f t="shared" si="45"/>
        <v xml:space="preserve">  </v>
      </c>
      <c r="J275" s="24">
        <f>Saisie!L275</f>
        <v>0</v>
      </c>
      <c r="K275" s="15" t="str">
        <f t="shared" si="46"/>
        <v xml:space="preserve">       </v>
      </c>
      <c r="L275" s="24" t="str">
        <f>IF(Saisie!K275=0,"000",Saisie!K275*100)</f>
        <v>000</v>
      </c>
      <c r="M275" s="15" t="str">
        <f t="shared" si="47"/>
        <v xml:space="preserve">  </v>
      </c>
      <c r="N275" s="24">
        <f>Saisie!Q275</f>
        <v>0</v>
      </c>
      <c r="O275" s="15" t="str">
        <f t="shared" si="48"/>
        <v xml:space="preserve">       </v>
      </c>
      <c r="P275" s="24" t="str">
        <f>IF(Saisie!P275=0,"000",Saisie!P275*100)</f>
        <v>000</v>
      </c>
      <c r="Q275" s="15" t="str">
        <f t="shared" si="49"/>
        <v xml:space="preserve">  </v>
      </c>
      <c r="R275" s="24">
        <f>Saisie!V275</f>
        <v>0</v>
      </c>
      <c r="S275" s="15" t="str">
        <f t="shared" si="50"/>
        <v xml:space="preserve">       </v>
      </c>
      <c r="T275" s="24" t="str">
        <f>IF(Saisie!U275=0,"000",Saisie!U275*100)</f>
        <v>000</v>
      </c>
      <c r="U275" s="15" t="str">
        <f t="shared" si="51"/>
        <v xml:space="preserve">  </v>
      </c>
      <c r="V275" s="24">
        <f>Saisie!AA275</f>
        <v>0</v>
      </c>
      <c r="W275" s="15" t="str">
        <f t="shared" si="52"/>
        <v xml:space="preserve">       </v>
      </c>
      <c r="X275" s="24" t="str">
        <f>IF(Saisie!Z275=0,"000",Saisie!Z275*100)</f>
        <v>000</v>
      </c>
      <c r="Y275" s="15" t="str">
        <f t="shared" si="53"/>
        <v xml:space="preserve">         </v>
      </c>
      <c r="Z275" s="24" t="str">
        <f>IF(Saisie!AB275=0,"000",Saisie!AB275*100)</f>
        <v>000</v>
      </c>
      <c r="AA275" s="24" t="str">
        <f>IF(Saisie!F275=0,"",Saisie!F275)</f>
        <v>26112017</v>
      </c>
      <c r="AB275" s="24" t="str">
        <f>IF(Saisie!G275=0,"",Saisie!G275)</f>
        <v>01012290</v>
      </c>
      <c r="AC275" s="8" t="str">
        <f t="shared" si="54"/>
        <v xml:space="preserve">                    </v>
      </c>
    </row>
    <row r="276" spans="1:29" x14ac:dyDescent="0.25">
      <c r="A276" s="3" t="s">
        <v>332</v>
      </c>
      <c r="B276" s="15" t="str">
        <f t="shared" si="44"/>
        <v xml:space="preserve">   </v>
      </c>
      <c r="C276" s="26" t="str">
        <f>Saisie!D276</f>
        <v>000000000270</v>
      </c>
      <c r="D276" s="24" t="str">
        <f>Saisie!B276</f>
        <v>NOM271</v>
      </c>
      <c r="E276" s="16" t="str">
        <f>VLOOKUP((25-LEN(D276)),'Data S'!AE$5:AF$10000,2,FALSE)</f>
        <v xml:space="preserve">                   </v>
      </c>
      <c r="F276" s="25" t="str">
        <f>Saisie!C276</f>
        <v>PRENOM271</v>
      </c>
      <c r="G276" s="15" t="str">
        <f>VLOOKUP((25-LEN(F276)),'Data S'!AE$5:AF$10000,2,FALSE)</f>
        <v xml:space="preserve">                </v>
      </c>
      <c r="H276" s="3" t="str">
        <f>Saisie!E276</f>
        <v>01012269</v>
      </c>
      <c r="I276" s="15" t="str">
        <f t="shared" si="45"/>
        <v xml:space="preserve">  </v>
      </c>
      <c r="J276" s="24">
        <f>Saisie!L276</f>
        <v>0</v>
      </c>
      <c r="K276" s="15" t="str">
        <f t="shared" si="46"/>
        <v xml:space="preserve">       </v>
      </c>
      <c r="L276" s="24" t="str">
        <f>IF(Saisie!K276=0,"000",Saisie!K276*100)</f>
        <v>000</v>
      </c>
      <c r="M276" s="15" t="str">
        <f t="shared" si="47"/>
        <v xml:space="preserve">  </v>
      </c>
      <c r="N276" s="24">
        <f>Saisie!Q276</f>
        <v>0</v>
      </c>
      <c r="O276" s="15" t="str">
        <f t="shared" si="48"/>
        <v xml:space="preserve">       </v>
      </c>
      <c r="P276" s="24" t="str">
        <f>IF(Saisie!P276=0,"000",Saisie!P276*100)</f>
        <v>000</v>
      </c>
      <c r="Q276" s="15" t="str">
        <f t="shared" si="49"/>
        <v xml:space="preserve">  </v>
      </c>
      <c r="R276" s="24">
        <f>Saisie!V276</f>
        <v>0</v>
      </c>
      <c r="S276" s="15" t="str">
        <f t="shared" si="50"/>
        <v xml:space="preserve">       </v>
      </c>
      <c r="T276" s="24" t="str">
        <f>IF(Saisie!U276=0,"000",Saisie!U276*100)</f>
        <v>000</v>
      </c>
      <c r="U276" s="15" t="str">
        <f t="shared" si="51"/>
        <v xml:space="preserve">  </v>
      </c>
      <c r="V276" s="24">
        <f>Saisie!AA276</f>
        <v>0</v>
      </c>
      <c r="W276" s="15" t="str">
        <f t="shared" si="52"/>
        <v xml:space="preserve">       </v>
      </c>
      <c r="X276" s="24" t="str">
        <f>IF(Saisie!Z276=0,"000",Saisie!Z276*100)</f>
        <v>000</v>
      </c>
      <c r="Y276" s="15" t="str">
        <f t="shared" si="53"/>
        <v xml:space="preserve">         </v>
      </c>
      <c r="Z276" s="24" t="str">
        <f>IF(Saisie!AB276=0,"000",Saisie!AB276*100)</f>
        <v>000</v>
      </c>
      <c r="AA276" s="24" t="str">
        <f>IF(Saisie!F276=0,"",Saisie!F276)</f>
        <v>26112017</v>
      </c>
      <c r="AB276" s="24" t="str">
        <f>IF(Saisie!G276=0,"",Saisie!G276)</f>
        <v>01012291</v>
      </c>
      <c r="AC276" s="8" t="str">
        <f t="shared" si="54"/>
        <v xml:space="preserve">                    </v>
      </c>
    </row>
    <row r="277" spans="1:29" x14ac:dyDescent="0.25">
      <c r="A277" s="3" t="s">
        <v>333</v>
      </c>
      <c r="B277" s="15" t="str">
        <f t="shared" si="44"/>
        <v xml:space="preserve">   </v>
      </c>
      <c r="C277" s="26" t="str">
        <f>Saisie!D277</f>
        <v>000000000271</v>
      </c>
      <c r="D277" s="24" t="str">
        <f>Saisie!B277</f>
        <v>NOM272</v>
      </c>
      <c r="E277" s="16" t="str">
        <f>VLOOKUP((25-LEN(D277)),'Data S'!AE$5:AF$10000,2,FALSE)</f>
        <v xml:space="preserve">                   </v>
      </c>
      <c r="F277" s="25" t="str">
        <f>Saisie!C277</f>
        <v>PRENOM272</v>
      </c>
      <c r="G277" s="15" t="str">
        <f>VLOOKUP((25-LEN(F277)),'Data S'!AE$5:AF$10000,2,FALSE)</f>
        <v xml:space="preserve">                </v>
      </c>
      <c r="H277" s="3" t="str">
        <f>Saisie!E277</f>
        <v>01012270</v>
      </c>
      <c r="I277" s="15" t="str">
        <f t="shared" si="45"/>
        <v xml:space="preserve">  </v>
      </c>
      <c r="J277" s="24">
        <f>Saisie!L277</f>
        <v>0</v>
      </c>
      <c r="K277" s="15" t="str">
        <f t="shared" si="46"/>
        <v xml:space="preserve">       </v>
      </c>
      <c r="L277" s="24" t="str">
        <f>IF(Saisie!K277=0,"000",Saisie!K277*100)</f>
        <v>000</v>
      </c>
      <c r="M277" s="15" t="str">
        <f t="shared" si="47"/>
        <v xml:space="preserve">  </v>
      </c>
      <c r="N277" s="24">
        <f>Saisie!Q277</f>
        <v>0</v>
      </c>
      <c r="O277" s="15" t="str">
        <f t="shared" si="48"/>
        <v xml:space="preserve">       </v>
      </c>
      <c r="P277" s="24" t="str">
        <f>IF(Saisie!P277=0,"000",Saisie!P277*100)</f>
        <v>000</v>
      </c>
      <c r="Q277" s="15" t="str">
        <f t="shared" si="49"/>
        <v xml:space="preserve">  </v>
      </c>
      <c r="R277" s="24">
        <f>Saisie!V277</f>
        <v>0</v>
      </c>
      <c r="S277" s="15" t="str">
        <f t="shared" si="50"/>
        <v xml:space="preserve">       </v>
      </c>
      <c r="T277" s="24" t="str">
        <f>IF(Saisie!U277=0,"000",Saisie!U277*100)</f>
        <v>000</v>
      </c>
      <c r="U277" s="15" t="str">
        <f t="shared" si="51"/>
        <v xml:space="preserve">  </v>
      </c>
      <c r="V277" s="24">
        <f>Saisie!AA277</f>
        <v>0</v>
      </c>
      <c r="W277" s="15" t="str">
        <f t="shared" si="52"/>
        <v xml:space="preserve">       </v>
      </c>
      <c r="X277" s="24" t="str">
        <f>IF(Saisie!Z277=0,"000",Saisie!Z277*100)</f>
        <v>000</v>
      </c>
      <c r="Y277" s="15" t="str">
        <f t="shared" si="53"/>
        <v xml:space="preserve">         </v>
      </c>
      <c r="Z277" s="24" t="str">
        <f>IF(Saisie!AB277=0,"000",Saisie!AB277*100)</f>
        <v>000</v>
      </c>
      <c r="AA277" s="24" t="str">
        <f>IF(Saisie!F277=0,"",Saisie!F277)</f>
        <v>26112017</v>
      </c>
      <c r="AB277" s="24" t="str">
        <f>IF(Saisie!G277=0,"",Saisie!G277)</f>
        <v>01012292</v>
      </c>
      <c r="AC277" s="8" t="str">
        <f t="shared" si="54"/>
        <v xml:space="preserve">                    </v>
      </c>
    </row>
    <row r="278" spans="1:29" x14ac:dyDescent="0.25">
      <c r="A278" s="3" t="s">
        <v>334</v>
      </c>
      <c r="B278" s="15" t="str">
        <f t="shared" si="44"/>
        <v xml:space="preserve">   </v>
      </c>
      <c r="C278" s="26" t="str">
        <f>Saisie!D278</f>
        <v>000000000272</v>
      </c>
      <c r="D278" s="24" t="str">
        <f>Saisie!B278</f>
        <v>NOM273</v>
      </c>
      <c r="E278" s="16" t="str">
        <f>VLOOKUP((25-LEN(D278)),'Data S'!AE$5:AF$10000,2,FALSE)</f>
        <v xml:space="preserve">                   </v>
      </c>
      <c r="F278" s="25" t="str">
        <f>Saisie!C278</f>
        <v>PRENOM273</v>
      </c>
      <c r="G278" s="15" t="str">
        <f>VLOOKUP((25-LEN(F278)),'Data S'!AE$5:AF$10000,2,FALSE)</f>
        <v xml:space="preserve">                </v>
      </c>
      <c r="H278" s="3" t="str">
        <f>Saisie!E278</f>
        <v>01012271</v>
      </c>
      <c r="I278" s="15" t="str">
        <f t="shared" si="45"/>
        <v xml:space="preserve">  </v>
      </c>
      <c r="J278" s="24">
        <f>Saisie!L278</f>
        <v>0</v>
      </c>
      <c r="K278" s="15" t="str">
        <f t="shared" si="46"/>
        <v xml:space="preserve">       </v>
      </c>
      <c r="L278" s="24" t="str">
        <f>IF(Saisie!K278=0,"000",Saisie!K278*100)</f>
        <v>000</v>
      </c>
      <c r="M278" s="15" t="str">
        <f t="shared" si="47"/>
        <v xml:space="preserve">  </v>
      </c>
      <c r="N278" s="24">
        <f>Saisie!Q278</f>
        <v>0</v>
      </c>
      <c r="O278" s="15" t="str">
        <f t="shared" si="48"/>
        <v xml:space="preserve">       </v>
      </c>
      <c r="P278" s="24" t="str">
        <f>IF(Saisie!P278=0,"000",Saisie!P278*100)</f>
        <v>000</v>
      </c>
      <c r="Q278" s="15" t="str">
        <f t="shared" si="49"/>
        <v xml:space="preserve">  </v>
      </c>
      <c r="R278" s="24">
        <f>Saisie!V278</f>
        <v>0</v>
      </c>
      <c r="S278" s="15" t="str">
        <f t="shared" si="50"/>
        <v xml:space="preserve">       </v>
      </c>
      <c r="T278" s="24" t="str">
        <f>IF(Saisie!U278=0,"000",Saisie!U278*100)</f>
        <v>000</v>
      </c>
      <c r="U278" s="15" t="str">
        <f t="shared" si="51"/>
        <v xml:space="preserve">  </v>
      </c>
      <c r="V278" s="24">
        <f>Saisie!AA278</f>
        <v>0</v>
      </c>
      <c r="W278" s="15" t="str">
        <f t="shared" si="52"/>
        <v xml:space="preserve">       </v>
      </c>
      <c r="X278" s="24" t="str">
        <f>IF(Saisie!Z278=0,"000",Saisie!Z278*100)</f>
        <v>000</v>
      </c>
      <c r="Y278" s="15" t="str">
        <f t="shared" si="53"/>
        <v xml:space="preserve">         </v>
      </c>
      <c r="Z278" s="24" t="str">
        <f>IF(Saisie!AB278=0,"000",Saisie!AB278*100)</f>
        <v>000</v>
      </c>
      <c r="AA278" s="24" t="str">
        <f>IF(Saisie!F278=0,"",Saisie!F278)</f>
        <v>26112017</v>
      </c>
      <c r="AB278" s="24" t="str">
        <f>IF(Saisie!G278=0,"",Saisie!G278)</f>
        <v>01012293</v>
      </c>
      <c r="AC278" s="8" t="str">
        <f t="shared" si="54"/>
        <v xml:space="preserve">                    </v>
      </c>
    </row>
    <row r="279" spans="1:29" x14ac:dyDescent="0.25">
      <c r="A279" s="3" t="s">
        <v>335</v>
      </c>
      <c r="B279" s="15" t="str">
        <f t="shared" si="44"/>
        <v xml:space="preserve">   </v>
      </c>
      <c r="C279" s="26" t="str">
        <f>Saisie!D279</f>
        <v>000000000273</v>
      </c>
      <c r="D279" s="24" t="str">
        <f>Saisie!B279</f>
        <v>NOM274</v>
      </c>
      <c r="E279" s="16" t="str">
        <f>VLOOKUP((25-LEN(D279)),'Data S'!AE$5:AF$10000,2,FALSE)</f>
        <v xml:space="preserve">                   </v>
      </c>
      <c r="F279" s="25" t="str">
        <f>Saisie!C279</f>
        <v>PRENOM274</v>
      </c>
      <c r="G279" s="15" t="str">
        <f>VLOOKUP((25-LEN(F279)),'Data S'!AE$5:AF$10000,2,FALSE)</f>
        <v xml:space="preserve">                </v>
      </c>
      <c r="H279" s="3" t="str">
        <f>Saisie!E279</f>
        <v>01012272</v>
      </c>
      <c r="I279" s="15" t="str">
        <f t="shared" si="45"/>
        <v xml:space="preserve">  </v>
      </c>
      <c r="J279" s="24">
        <f>Saisie!L279</f>
        <v>0</v>
      </c>
      <c r="K279" s="15" t="str">
        <f t="shared" si="46"/>
        <v xml:space="preserve">       </v>
      </c>
      <c r="L279" s="24" t="str">
        <f>IF(Saisie!K279=0,"000",Saisie!K279*100)</f>
        <v>000</v>
      </c>
      <c r="M279" s="15" t="str">
        <f t="shared" si="47"/>
        <v xml:space="preserve">  </v>
      </c>
      <c r="N279" s="24">
        <f>Saisie!Q279</f>
        <v>0</v>
      </c>
      <c r="O279" s="15" t="str">
        <f t="shared" si="48"/>
        <v xml:space="preserve">       </v>
      </c>
      <c r="P279" s="24" t="str">
        <f>IF(Saisie!P279=0,"000",Saisie!P279*100)</f>
        <v>000</v>
      </c>
      <c r="Q279" s="15" t="str">
        <f t="shared" si="49"/>
        <v xml:space="preserve">  </v>
      </c>
      <c r="R279" s="24">
        <f>Saisie!V279</f>
        <v>0</v>
      </c>
      <c r="S279" s="15" t="str">
        <f t="shared" si="50"/>
        <v xml:space="preserve">       </v>
      </c>
      <c r="T279" s="24" t="str">
        <f>IF(Saisie!U279=0,"000",Saisie!U279*100)</f>
        <v>000</v>
      </c>
      <c r="U279" s="15" t="str">
        <f t="shared" si="51"/>
        <v xml:space="preserve">  </v>
      </c>
      <c r="V279" s="24">
        <f>Saisie!AA279</f>
        <v>0</v>
      </c>
      <c r="W279" s="15" t="str">
        <f t="shared" si="52"/>
        <v xml:space="preserve">       </v>
      </c>
      <c r="X279" s="24" t="str">
        <f>IF(Saisie!Z279=0,"000",Saisie!Z279*100)</f>
        <v>000</v>
      </c>
      <c r="Y279" s="15" t="str">
        <f t="shared" si="53"/>
        <v xml:space="preserve">         </v>
      </c>
      <c r="Z279" s="24" t="str">
        <f>IF(Saisie!AB279=0,"000",Saisie!AB279*100)</f>
        <v>000</v>
      </c>
      <c r="AA279" s="24" t="str">
        <f>IF(Saisie!F279=0,"",Saisie!F279)</f>
        <v>26112017</v>
      </c>
      <c r="AB279" s="24" t="str">
        <f>IF(Saisie!G279=0,"",Saisie!G279)</f>
        <v>01012294</v>
      </c>
      <c r="AC279" s="8" t="str">
        <f t="shared" si="54"/>
        <v xml:space="preserve">                    </v>
      </c>
    </row>
    <row r="280" spans="1:29" x14ac:dyDescent="0.25">
      <c r="A280" s="3" t="s">
        <v>336</v>
      </c>
      <c r="B280" s="15" t="str">
        <f t="shared" si="44"/>
        <v xml:space="preserve">   </v>
      </c>
      <c r="C280" s="26" t="str">
        <f>Saisie!D280</f>
        <v>000000000274</v>
      </c>
      <c r="D280" s="24" t="str">
        <f>Saisie!B280</f>
        <v>NOM275</v>
      </c>
      <c r="E280" s="16" t="str">
        <f>VLOOKUP((25-LEN(D280)),'Data S'!AE$5:AF$10000,2,FALSE)</f>
        <v xml:space="preserve">                   </v>
      </c>
      <c r="F280" s="25" t="str">
        <f>Saisie!C280</f>
        <v>PRENOM275</v>
      </c>
      <c r="G280" s="15" t="str">
        <f>VLOOKUP((25-LEN(F280)),'Data S'!AE$5:AF$10000,2,FALSE)</f>
        <v xml:space="preserve">                </v>
      </c>
      <c r="H280" s="3" t="str">
        <f>Saisie!E280</f>
        <v>01012273</v>
      </c>
      <c r="I280" s="15" t="str">
        <f t="shared" si="45"/>
        <v xml:space="preserve">  </v>
      </c>
      <c r="J280" s="24">
        <f>Saisie!L280</f>
        <v>0</v>
      </c>
      <c r="K280" s="15" t="str">
        <f t="shared" si="46"/>
        <v xml:space="preserve">       </v>
      </c>
      <c r="L280" s="24" t="str">
        <f>IF(Saisie!K280=0,"000",Saisie!K280*100)</f>
        <v>000</v>
      </c>
      <c r="M280" s="15" t="str">
        <f t="shared" si="47"/>
        <v xml:space="preserve">  </v>
      </c>
      <c r="N280" s="24">
        <f>Saisie!Q280</f>
        <v>0</v>
      </c>
      <c r="O280" s="15" t="str">
        <f t="shared" si="48"/>
        <v xml:space="preserve">       </v>
      </c>
      <c r="P280" s="24" t="str">
        <f>IF(Saisie!P280=0,"000",Saisie!P280*100)</f>
        <v>000</v>
      </c>
      <c r="Q280" s="15" t="str">
        <f t="shared" si="49"/>
        <v xml:space="preserve">  </v>
      </c>
      <c r="R280" s="24">
        <f>Saisie!V280</f>
        <v>0</v>
      </c>
      <c r="S280" s="15" t="str">
        <f t="shared" si="50"/>
        <v xml:space="preserve">       </v>
      </c>
      <c r="T280" s="24" t="str">
        <f>IF(Saisie!U280=0,"000",Saisie!U280*100)</f>
        <v>000</v>
      </c>
      <c r="U280" s="15" t="str">
        <f t="shared" si="51"/>
        <v xml:space="preserve">  </v>
      </c>
      <c r="V280" s="24">
        <f>Saisie!AA280</f>
        <v>0</v>
      </c>
      <c r="W280" s="15" t="str">
        <f t="shared" si="52"/>
        <v xml:space="preserve">       </v>
      </c>
      <c r="X280" s="24" t="str">
        <f>IF(Saisie!Z280=0,"000",Saisie!Z280*100)</f>
        <v>000</v>
      </c>
      <c r="Y280" s="15" t="str">
        <f t="shared" si="53"/>
        <v xml:space="preserve">         </v>
      </c>
      <c r="Z280" s="24" t="str">
        <f>IF(Saisie!AB280=0,"000",Saisie!AB280*100)</f>
        <v>000</v>
      </c>
      <c r="AA280" s="24" t="str">
        <f>IF(Saisie!F280=0,"",Saisie!F280)</f>
        <v>26112017</v>
      </c>
      <c r="AB280" s="24" t="str">
        <f>IF(Saisie!G280=0,"",Saisie!G280)</f>
        <v>01012295</v>
      </c>
      <c r="AC280" s="8" t="str">
        <f t="shared" si="54"/>
        <v xml:space="preserve">                    </v>
      </c>
    </row>
    <row r="281" spans="1:29" x14ac:dyDescent="0.25">
      <c r="A281" s="3" t="s">
        <v>337</v>
      </c>
      <c r="B281" s="15" t="str">
        <f t="shared" si="44"/>
        <v xml:space="preserve">   </v>
      </c>
      <c r="C281" s="26" t="str">
        <f>Saisie!D281</f>
        <v>000000000275</v>
      </c>
      <c r="D281" s="24" t="str">
        <f>Saisie!B281</f>
        <v>NOM276</v>
      </c>
      <c r="E281" s="16" t="str">
        <f>VLOOKUP((25-LEN(D281)),'Data S'!AE$5:AF$10000,2,FALSE)</f>
        <v xml:space="preserve">                   </v>
      </c>
      <c r="F281" s="25" t="str">
        <f>Saisie!C281</f>
        <v>PRENOM276</v>
      </c>
      <c r="G281" s="15" t="str">
        <f>VLOOKUP((25-LEN(F281)),'Data S'!AE$5:AF$10000,2,FALSE)</f>
        <v xml:space="preserve">                </v>
      </c>
      <c r="H281" s="3" t="str">
        <f>Saisie!E281</f>
        <v>01012274</v>
      </c>
      <c r="I281" s="15" t="str">
        <f t="shared" si="45"/>
        <v xml:space="preserve">  </v>
      </c>
      <c r="J281" s="24">
        <f>Saisie!L281</f>
        <v>0</v>
      </c>
      <c r="K281" s="15" t="str">
        <f t="shared" si="46"/>
        <v xml:space="preserve">       </v>
      </c>
      <c r="L281" s="24" t="str">
        <f>IF(Saisie!K281=0,"000",Saisie!K281*100)</f>
        <v>000</v>
      </c>
      <c r="M281" s="15" t="str">
        <f t="shared" si="47"/>
        <v xml:space="preserve">  </v>
      </c>
      <c r="N281" s="24">
        <f>Saisie!Q281</f>
        <v>0</v>
      </c>
      <c r="O281" s="15" t="str">
        <f t="shared" si="48"/>
        <v xml:space="preserve">       </v>
      </c>
      <c r="P281" s="24" t="str">
        <f>IF(Saisie!P281=0,"000",Saisie!P281*100)</f>
        <v>000</v>
      </c>
      <c r="Q281" s="15" t="str">
        <f t="shared" si="49"/>
        <v xml:space="preserve">  </v>
      </c>
      <c r="R281" s="24">
        <f>Saisie!V281</f>
        <v>0</v>
      </c>
      <c r="S281" s="15" t="str">
        <f t="shared" si="50"/>
        <v xml:space="preserve">       </v>
      </c>
      <c r="T281" s="24" t="str">
        <f>IF(Saisie!U281=0,"000",Saisie!U281*100)</f>
        <v>000</v>
      </c>
      <c r="U281" s="15" t="str">
        <f t="shared" si="51"/>
        <v xml:space="preserve">  </v>
      </c>
      <c r="V281" s="24">
        <f>Saisie!AA281</f>
        <v>0</v>
      </c>
      <c r="W281" s="15" t="str">
        <f t="shared" si="52"/>
        <v xml:space="preserve">       </v>
      </c>
      <c r="X281" s="24" t="str">
        <f>IF(Saisie!Z281=0,"000",Saisie!Z281*100)</f>
        <v>000</v>
      </c>
      <c r="Y281" s="15" t="str">
        <f t="shared" si="53"/>
        <v xml:space="preserve">         </v>
      </c>
      <c r="Z281" s="24" t="str">
        <f>IF(Saisie!AB281=0,"000",Saisie!AB281*100)</f>
        <v>000</v>
      </c>
      <c r="AA281" s="24" t="str">
        <f>IF(Saisie!F281=0,"",Saisie!F281)</f>
        <v>26112017</v>
      </c>
      <c r="AB281" s="24" t="str">
        <f>IF(Saisie!G281=0,"",Saisie!G281)</f>
        <v>01012296</v>
      </c>
      <c r="AC281" s="8" t="str">
        <f t="shared" si="54"/>
        <v xml:space="preserve">                    </v>
      </c>
    </row>
    <row r="282" spans="1:29" x14ac:dyDescent="0.25">
      <c r="A282" s="3" t="s">
        <v>338</v>
      </c>
      <c r="B282" s="15" t="str">
        <f t="shared" si="44"/>
        <v xml:space="preserve">   </v>
      </c>
      <c r="C282" s="26" t="str">
        <f>Saisie!D282</f>
        <v>000000000276</v>
      </c>
      <c r="D282" s="24" t="str">
        <f>Saisie!B282</f>
        <v>NOM277</v>
      </c>
      <c r="E282" s="16" t="str">
        <f>VLOOKUP((25-LEN(D282)),'Data S'!AE$5:AF$10000,2,FALSE)</f>
        <v xml:space="preserve">                   </v>
      </c>
      <c r="F282" s="25" t="str">
        <f>Saisie!C282</f>
        <v>PRENOM277</v>
      </c>
      <c r="G282" s="15" t="str">
        <f>VLOOKUP((25-LEN(F282)),'Data S'!AE$5:AF$10000,2,FALSE)</f>
        <v xml:space="preserve">                </v>
      </c>
      <c r="H282" s="3" t="str">
        <f>Saisie!E282</f>
        <v>01012275</v>
      </c>
      <c r="I282" s="15" t="str">
        <f t="shared" si="45"/>
        <v xml:space="preserve">  </v>
      </c>
      <c r="J282" s="24">
        <f>Saisie!L282</f>
        <v>0</v>
      </c>
      <c r="K282" s="15" t="str">
        <f t="shared" si="46"/>
        <v xml:space="preserve">       </v>
      </c>
      <c r="L282" s="24" t="str">
        <f>IF(Saisie!K282=0,"000",Saisie!K282*100)</f>
        <v>000</v>
      </c>
      <c r="M282" s="15" t="str">
        <f t="shared" si="47"/>
        <v xml:space="preserve">  </v>
      </c>
      <c r="N282" s="24">
        <f>Saisie!Q282</f>
        <v>0</v>
      </c>
      <c r="O282" s="15" t="str">
        <f t="shared" si="48"/>
        <v xml:space="preserve">       </v>
      </c>
      <c r="P282" s="24" t="str">
        <f>IF(Saisie!P282=0,"000",Saisie!P282*100)</f>
        <v>000</v>
      </c>
      <c r="Q282" s="15" t="str">
        <f t="shared" si="49"/>
        <v xml:space="preserve">  </v>
      </c>
      <c r="R282" s="24">
        <f>Saisie!V282</f>
        <v>0</v>
      </c>
      <c r="S282" s="15" t="str">
        <f t="shared" si="50"/>
        <v xml:space="preserve">       </v>
      </c>
      <c r="T282" s="24" t="str">
        <f>IF(Saisie!U282=0,"000",Saisie!U282*100)</f>
        <v>000</v>
      </c>
      <c r="U282" s="15" t="str">
        <f t="shared" si="51"/>
        <v xml:space="preserve">  </v>
      </c>
      <c r="V282" s="24">
        <f>Saisie!AA282</f>
        <v>0</v>
      </c>
      <c r="W282" s="15" t="str">
        <f t="shared" si="52"/>
        <v xml:space="preserve">       </v>
      </c>
      <c r="X282" s="24" t="str">
        <f>IF(Saisie!Z282=0,"000",Saisie!Z282*100)</f>
        <v>000</v>
      </c>
      <c r="Y282" s="15" t="str">
        <f t="shared" si="53"/>
        <v xml:space="preserve">         </v>
      </c>
      <c r="Z282" s="24" t="str">
        <f>IF(Saisie!AB282=0,"000",Saisie!AB282*100)</f>
        <v>000</v>
      </c>
      <c r="AA282" s="24" t="str">
        <f>IF(Saisie!F282=0,"",Saisie!F282)</f>
        <v>26112017</v>
      </c>
      <c r="AB282" s="24" t="str">
        <f>IF(Saisie!G282=0,"",Saisie!G282)</f>
        <v>01012297</v>
      </c>
      <c r="AC282" s="8" t="str">
        <f t="shared" si="54"/>
        <v xml:space="preserve">                    </v>
      </c>
    </row>
    <row r="283" spans="1:29" x14ac:dyDescent="0.25">
      <c r="A283" s="3" t="s">
        <v>339</v>
      </c>
      <c r="B283" s="15" t="str">
        <f t="shared" si="44"/>
        <v xml:space="preserve">   </v>
      </c>
      <c r="C283" s="26" t="str">
        <f>Saisie!D283</f>
        <v>000000000277</v>
      </c>
      <c r="D283" s="24" t="str">
        <f>Saisie!B283</f>
        <v>NOM278</v>
      </c>
      <c r="E283" s="16" t="str">
        <f>VLOOKUP((25-LEN(D283)),'Data S'!AE$5:AF$10000,2,FALSE)</f>
        <v xml:space="preserve">                   </v>
      </c>
      <c r="F283" s="25" t="str">
        <f>Saisie!C283</f>
        <v>PRENOM278</v>
      </c>
      <c r="G283" s="15" t="str">
        <f>VLOOKUP((25-LEN(F283)),'Data S'!AE$5:AF$10000,2,FALSE)</f>
        <v xml:space="preserve">                </v>
      </c>
      <c r="H283" s="3" t="str">
        <f>Saisie!E283</f>
        <v>01012276</v>
      </c>
      <c r="I283" s="15" t="str">
        <f t="shared" si="45"/>
        <v xml:space="preserve">  </v>
      </c>
      <c r="J283" s="24">
        <f>Saisie!L283</f>
        <v>0</v>
      </c>
      <c r="K283" s="15" t="str">
        <f t="shared" si="46"/>
        <v xml:space="preserve">       </v>
      </c>
      <c r="L283" s="24" t="str">
        <f>IF(Saisie!K283=0,"000",Saisie!K283*100)</f>
        <v>000</v>
      </c>
      <c r="M283" s="15" t="str">
        <f t="shared" si="47"/>
        <v xml:space="preserve">  </v>
      </c>
      <c r="N283" s="24">
        <f>Saisie!Q283</f>
        <v>0</v>
      </c>
      <c r="O283" s="15" t="str">
        <f t="shared" si="48"/>
        <v xml:space="preserve">       </v>
      </c>
      <c r="P283" s="24" t="str">
        <f>IF(Saisie!P283=0,"000",Saisie!P283*100)</f>
        <v>000</v>
      </c>
      <c r="Q283" s="15" t="str">
        <f t="shared" si="49"/>
        <v xml:space="preserve">  </v>
      </c>
      <c r="R283" s="24">
        <f>Saisie!V283</f>
        <v>0</v>
      </c>
      <c r="S283" s="15" t="str">
        <f t="shared" si="50"/>
        <v xml:space="preserve">       </v>
      </c>
      <c r="T283" s="24" t="str">
        <f>IF(Saisie!U283=0,"000",Saisie!U283*100)</f>
        <v>000</v>
      </c>
      <c r="U283" s="15" t="str">
        <f t="shared" si="51"/>
        <v xml:space="preserve">  </v>
      </c>
      <c r="V283" s="24">
        <f>Saisie!AA283</f>
        <v>0</v>
      </c>
      <c r="W283" s="15" t="str">
        <f t="shared" si="52"/>
        <v xml:space="preserve">       </v>
      </c>
      <c r="X283" s="24" t="str">
        <f>IF(Saisie!Z283=0,"000",Saisie!Z283*100)</f>
        <v>000</v>
      </c>
      <c r="Y283" s="15" t="str">
        <f t="shared" si="53"/>
        <v xml:space="preserve">         </v>
      </c>
      <c r="Z283" s="24" t="str">
        <f>IF(Saisie!AB283=0,"000",Saisie!AB283*100)</f>
        <v>000</v>
      </c>
      <c r="AA283" s="24" t="str">
        <f>IF(Saisie!F283=0,"",Saisie!F283)</f>
        <v>26112017</v>
      </c>
      <c r="AB283" s="24" t="str">
        <f>IF(Saisie!G283=0,"",Saisie!G283)</f>
        <v>01012298</v>
      </c>
      <c r="AC283" s="8" t="str">
        <f t="shared" si="54"/>
        <v xml:space="preserve">                    </v>
      </c>
    </row>
    <row r="284" spans="1:29" x14ac:dyDescent="0.25">
      <c r="A284" s="3" t="s">
        <v>340</v>
      </c>
      <c r="B284" s="15" t="str">
        <f t="shared" si="44"/>
        <v xml:space="preserve">   </v>
      </c>
      <c r="C284" s="26" t="str">
        <f>Saisie!D284</f>
        <v>000000000278</v>
      </c>
      <c r="D284" s="24" t="str">
        <f>Saisie!B284</f>
        <v>NOM279</v>
      </c>
      <c r="E284" s="16" t="str">
        <f>VLOOKUP((25-LEN(D284)),'Data S'!AE$5:AF$10000,2,FALSE)</f>
        <v xml:space="preserve">                   </v>
      </c>
      <c r="F284" s="25" t="str">
        <f>Saisie!C284</f>
        <v>PRENOM279</v>
      </c>
      <c r="G284" s="15" t="str">
        <f>VLOOKUP((25-LEN(F284)),'Data S'!AE$5:AF$10000,2,FALSE)</f>
        <v xml:space="preserve">                </v>
      </c>
      <c r="H284" s="3" t="str">
        <f>Saisie!E284</f>
        <v>01012277</v>
      </c>
      <c r="I284" s="15" t="str">
        <f t="shared" si="45"/>
        <v xml:space="preserve">  </v>
      </c>
      <c r="J284" s="24">
        <f>Saisie!L284</f>
        <v>0</v>
      </c>
      <c r="K284" s="15" t="str">
        <f t="shared" si="46"/>
        <v xml:space="preserve">       </v>
      </c>
      <c r="L284" s="24" t="str">
        <f>IF(Saisie!K284=0,"000",Saisie!K284*100)</f>
        <v>000</v>
      </c>
      <c r="M284" s="15" t="str">
        <f t="shared" si="47"/>
        <v xml:space="preserve">  </v>
      </c>
      <c r="N284" s="24">
        <f>Saisie!Q284</f>
        <v>0</v>
      </c>
      <c r="O284" s="15" t="str">
        <f t="shared" si="48"/>
        <v xml:space="preserve">       </v>
      </c>
      <c r="P284" s="24" t="str">
        <f>IF(Saisie!P284=0,"000",Saisie!P284*100)</f>
        <v>000</v>
      </c>
      <c r="Q284" s="15" t="str">
        <f t="shared" si="49"/>
        <v xml:space="preserve">  </v>
      </c>
      <c r="R284" s="24">
        <f>Saisie!V284</f>
        <v>0</v>
      </c>
      <c r="S284" s="15" t="str">
        <f t="shared" si="50"/>
        <v xml:space="preserve">       </v>
      </c>
      <c r="T284" s="24" t="str">
        <f>IF(Saisie!U284=0,"000",Saisie!U284*100)</f>
        <v>000</v>
      </c>
      <c r="U284" s="15" t="str">
        <f t="shared" si="51"/>
        <v xml:space="preserve">  </v>
      </c>
      <c r="V284" s="24">
        <f>Saisie!AA284</f>
        <v>0</v>
      </c>
      <c r="W284" s="15" t="str">
        <f t="shared" si="52"/>
        <v xml:space="preserve">       </v>
      </c>
      <c r="X284" s="24" t="str">
        <f>IF(Saisie!Z284=0,"000",Saisie!Z284*100)</f>
        <v>000</v>
      </c>
      <c r="Y284" s="15" t="str">
        <f t="shared" si="53"/>
        <v xml:space="preserve">         </v>
      </c>
      <c r="Z284" s="24" t="str">
        <f>IF(Saisie!AB284=0,"000",Saisie!AB284*100)</f>
        <v>000</v>
      </c>
      <c r="AA284" s="24" t="str">
        <f>IF(Saisie!F284=0,"",Saisie!F284)</f>
        <v>26112017</v>
      </c>
      <c r="AB284" s="24" t="str">
        <f>IF(Saisie!G284=0,"",Saisie!G284)</f>
        <v>01012299</v>
      </c>
      <c r="AC284" s="8" t="str">
        <f t="shared" si="54"/>
        <v xml:space="preserve">                    </v>
      </c>
    </row>
    <row r="285" spans="1:29" x14ac:dyDescent="0.25">
      <c r="A285" s="3" t="s">
        <v>341</v>
      </c>
      <c r="B285" s="15" t="str">
        <f t="shared" si="44"/>
        <v xml:space="preserve">   </v>
      </c>
      <c r="C285" s="26" t="str">
        <f>Saisie!D285</f>
        <v>000000000279</v>
      </c>
      <c r="D285" s="24" t="str">
        <f>Saisie!B285</f>
        <v>NOM280</v>
      </c>
      <c r="E285" s="16" t="str">
        <f>VLOOKUP((25-LEN(D285)),'Data S'!AE$5:AF$10000,2,FALSE)</f>
        <v xml:space="preserve">                   </v>
      </c>
      <c r="F285" s="25" t="str">
        <f>Saisie!C285</f>
        <v>PRENOM280</v>
      </c>
      <c r="G285" s="15" t="str">
        <f>VLOOKUP((25-LEN(F285)),'Data S'!AE$5:AF$10000,2,FALSE)</f>
        <v xml:space="preserve">                </v>
      </c>
      <c r="H285" s="3" t="str">
        <f>Saisie!E285</f>
        <v>01012278</v>
      </c>
      <c r="I285" s="15" t="str">
        <f t="shared" si="45"/>
        <v xml:space="preserve">  </v>
      </c>
      <c r="J285" s="24">
        <f>Saisie!L285</f>
        <v>0</v>
      </c>
      <c r="K285" s="15" t="str">
        <f t="shared" si="46"/>
        <v xml:space="preserve">       </v>
      </c>
      <c r="L285" s="24" t="str">
        <f>IF(Saisie!K285=0,"000",Saisie!K285*100)</f>
        <v>000</v>
      </c>
      <c r="M285" s="15" t="str">
        <f t="shared" si="47"/>
        <v xml:space="preserve">  </v>
      </c>
      <c r="N285" s="24">
        <f>Saisie!Q285</f>
        <v>0</v>
      </c>
      <c r="O285" s="15" t="str">
        <f t="shared" si="48"/>
        <v xml:space="preserve">       </v>
      </c>
      <c r="P285" s="24" t="str">
        <f>IF(Saisie!P285=0,"000",Saisie!P285*100)</f>
        <v>000</v>
      </c>
      <c r="Q285" s="15" t="str">
        <f t="shared" si="49"/>
        <v xml:space="preserve">  </v>
      </c>
      <c r="R285" s="24">
        <f>Saisie!V285</f>
        <v>0</v>
      </c>
      <c r="S285" s="15" t="str">
        <f t="shared" si="50"/>
        <v xml:space="preserve">       </v>
      </c>
      <c r="T285" s="24" t="str">
        <f>IF(Saisie!U285=0,"000",Saisie!U285*100)</f>
        <v>000</v>
      </c>
      <c r="U285" s="15" t="str">
        <f t="shared" si="51"/>
        <v xml:space="preserve">  </v>
      </c>
      <c r="V285" s="24">
        <f>Saisie!AA285</f>
        <v>0</v>
      </c>
      <c r="W285" s="15" t="str">
        <f t="shared" si="52"/>
        <v xml:space="preserve">       </v>
      </c>
      <c r="X285" s="24" t="str">
        <f>IF(Saisie!Z285=0,"000",Saisie!Z285*100)</f>
        <v>000</v>
      </c>
      <c r="Y285" s="15" t="str">
        <f t="shared" si="53"/>
        <v xml:space="preserve">         </v>
      </c>
      <c r="Z285" s="24" t="str">
        <f>IF(Saisie!AB285=0,"000",Saisie!AB285*100)</f>
        <v>000</v>
      </c>
      <c r="AA285" s="24" t="str">
        <f>IF(Saisie!F285=0,"",Saisie!F285)</f>
        <v>26112017</v>
      </c>
      <c r="AB285" s="24" t="str">
        <f>IF(Saisie!G285=0,"",Saisie!G285)</f>
        <v>01012300</v>
      </c>
      <c r="AC285" s="8" t="str">
        <f t="shared" si="54"/>
        <v xml:space="preserve">                    </v>
      </c>
    </row>
    <row r="286" spans="1:29" x14ac:dyDescent="0.25">
      <c r="A286" s="3" t="s">
        <v>342</v>
      </c>
      <c r="B286" s="15" t="str">
        <f t="shared" si="44"/>
        <v xml:space="preserve">   </v>
      </c>
      <c r="C286" s="26" t="str">
        <f>Saisie!D286</f>
        <v>000000000280</v>
      </c>
      <c r="D286" s="24" t="str">
        <f>Saisie!B286</f>
        <v>NOM281</v>
      </c>
      <c r="E286" s="16" t="str">
        <f>VLOOKUP((25-LEN(D286)),'Data S'!AE$5:AF$10000,2,FALSE)</f>
        <v xml:space="preserve">                   </v>
      </c>
      <c r="F286" s="25" t="str">
        <f>Saisie!C286</f>
        <v>PRENOM281</v>
      </c>
      <c r="G286" s="15" t="str">
        <f>VLOOKUP((25-LEN(F286)),'Data S'!AE$5:AF$10000,2,FALSE)</f>
        <v xml:space="preserve">                </v>
      </c>
      <c r="H286" s="3" t="str">
        <f>Saisie!E286</f>
        <v>01012279</v>
      </c>
      <c r="I286" s="15" t="str">
        <f t="shared" si="45"/>
        <v xml:space="preserve">  </v>
      </c>
      <c r="J286" s="24">
        <f>Saisie!L286</f>
        <v>0</v>
      </c>
      <c r="K286" s="15" t="str">
        <f t="shared" si="46"/>
        <v xml:space="preserve">       </v>
      </c>
      <c r="L286" s="24" t="str">
        <f>IF(Saisie!K286=0,"000",Saisie!K286*100)</f>
        <v>000</v>
      </c>
      <c r="M286" s="15" t="str">
        <f t="shared" si="47"/>
        <v xml:space="preserve">  </v>
      </c>
      <c r="N286" s="24">
        <f>Saisie!Q286</f>
        <v>0</v>
      </c>
      <c r="O286" s="15" t="str">
        <f t="shared" si="48"/>
        <v xml:space="preserve">       </v>
      </c>
      <c r="P286" s="24" t="str">
        <f>IF(Saisie!P286=0,"000",Saisie!P286*100)</f>
        <v>000</v>
      </c>
      <c r="Q286" s="15" t="str">
        <f t="shared" si="49"/>
        <v xml:space="preserve">  </v>
      </c>
      <c r="R286" s="24">
        <f>Saisie!V286</f>
        <v>0</v>
      </c>
      <c r="S286" s="15" t="str">
        <f t="shared" si="50"/>
        <v xml:space="preserve">       </v>
      </c>
      <c r="T286" s="24" t="str">
        <f>IF(Saisie!U286=0,"000",Saisie!U286*100)</f>
        <v>000</v>
      </c>
      <c r="U286" s="15" t="str">
        <f t="shared" si="51"/>
        <v xml:space="preserve">  </v>
      </c>
      <c r="V286" s="24">
        <f>Saisie!AA286</f>
        <v>0</v>
      </c>
      <c r="W286" s="15" t="str">
        <f t="shared" si="52"/>
        <v xml:space="preserve">       </v>
      </c>
      <c r="X286" s="24" t="str">
        <f>IF(Saisie!Z286=0,"000",Saisie!Z286*100)</f>
        <v>000</v>
      </c>
      <c r="Y286" s="15" t="str">
        <f t="shared" si="53"/>
        <v xml:space="preserve">         </v>
      </c>
      <c r="Z286" s="24" t="str">
        <f>IF(Saisie!AB286=0,"000",Saisie!AB286*100)</f>
        <v>000</v>
      </c>
      <c r="AA286" s="24" t="str">
        <f>IF(Saisie!F286=0,"",Saisie!F286)</f>
        <v>26112017</v>
      </c>
      <c r="AB286" s="24" t="str">
        <f>IF(Saisie!G286=0,"",Saisie!G286)</f>
        <v>01012301</v>
      </c>
      <c r="AC286" s="8" t="str">
        <f t="shared" si="54"/>
        <v xml:space="preserve">                    </v>
      </c>
    </row>
    <row r="287" spans="1:29" x14ac:dyDescent="0.25">
      <c r="A287" s="3" t="s">
        <v>343</v>
      </c>
      <c r="B287" s="15" t="str">
        <f t="shared" si="44"/>
        <v xml:space="preserve">   </v>
      </c>
      <c r="C287" s="26" t="str">
        <f>Saisie!D287</f>
        <v>000000000281</v>
      </c>
      <c r="D287" s="24" t="str">
        <f>Saisie!B287</f>
        <v>NOM282</v>
      </c>
      <c r="E287" s="16" t="str">
        <f>VLOOKUP((25-LEN(D287)),'Data S'!AE$5:AF$10000,2,FALSE)</f>
        <v xml:space="preserve">                   </v>
      </c>
      <c r="F287" s="25" t="str">
        <f>Saisie!C287</f>
        <v>PRENOM282</v>
      </c>
      <c r="G287" s="15" t="str">
        <f>VLOOKUP((25-LEN(F287)),'Data S'!AE$5:AF$10000,2,FALSE)</f>
        <v xml:space="preserve">                </v>
      </c>
      <c r="H287" s="3" t="str">
        <f>Saisie!E287</f>
        <v>01012280</v>
      </c>
      <c r="I287" s="15" t="str">
        <f t="shared" si="45"/>
        <v xml:space="preserve">  </v>
      </c>
      <c r="J287" s="24">
        <f>Saisie!L287</f>
        <v>0</v>
      </c>
      <c r="K287" s="15" t="str">
        <f t="shared" si="46"/>
        <v xml:space="preserve">       </v>
      </c>
      <c r="L287" s="24" t="str">
        <f>IF(Saisie!K287=0,"000",Saisie!K287*100)</f>
        <v>000</v>
      </c>
      <c r="M287" s="15" t="str">
        <f t="shared" si="47"/>
        <v xml:space="preserve">  </v>
      </c>
      <c r="N287" s="24">
        <f>Saisie!Q287</f>
        <v>0</v>
      </c>
      <c r="O287" s="15" t="str">
        <f t="shared" si="48"/>
        <v xml:space="preserve">       </v>
      </c>
      <c r="P287" s="24" t="str">
        <f>IF(Saisie!P287=0,"000",Saisie!P287*100)</f>
        <v>000</v>
      </c>
      <c r="Q287" s="15" t="str">
        <f t="shared" si="49"/>
        <v xml:space="preserve">  </v>
      </c>
      <c r="R287" s="24">
        <f>Saisie!V287</f>
        <v>0</v>
      </c>
      <c r="S287" s="15" t="str">
        <f t="shared" si="50"/>
        <v xml:space="preserve">       </v>
      </c>
      <c r="T287" s="24" t="str">
        <f>IF(Saisie!U287=0,"000",Saisie!U287*100)</f>
        <v>000</v>
      </c>
      <c r="U287" s="15" t="str">
        <f t="shared" si="51"/>
        <v xml:space="preserve">  </v>
      </c>
      <c r="V287" s="24">
        <f>Saisie!AA287</f>
        <v>0</v>
      </c>
      <c r="W287" s="15" t="str">
        <f t="shared" si="52"/>
        <v xml:space="preserve">       </v>
      </c>
      <c r="X287" s="24" t="str">
        <f>IF(Saisie!Z287=0,"000",Saisie!Z287*100)</f>
        <v>000</v>
      </c>
      <c r="Y287" s="15" t="str">
        <f t="shared" si="53"/>
        <v xml:space="preserve">         </v>
      </c>
      <c r="Z287" s="24" t="str">
        <f>IF(Saisie!AB287=0,"000",Saisie!AB287*100)</f>
        <v>000</v>
      </c>
      <c r="AA287" s="24" t="str">
        <f>IF(Saisie!F287=0,"",Saisie!F287)</f>
        <v>26112017</v>
      </c>
      <c r="AB287" s="24" t="str">
        <f>IF(Saisie!G287=0,"",Saisie!G287)</f>
        <v>01012302</v>
      </c>
      <c r="AC287" s="8" t="str">
        <f t="shared" si="54"/>
        <v xml:space="preserve">                    </v>
      </c>
    </row>
    <row r="288" spans="1:29" x14ac:dyDescent="0.25">
      <c r="A288" s="3" t="s">
        <v>344</v>
      </c>
      <c r="B288" s="15" t="str">
        <f t="shared" si="44"/>
        <v xml:space="preserve">   </v>
      </c>
      <c r="C288" s="26" t="str">
        <f>Saisie!D288</f>
        <v>000000000282</v>
      </c>
      <c r="D288" s="24" t="str">
        <f>Saisie!B288</f>
        <v>NOM283</v>
      </c>
      <c r="E288" s="16" t="str">
        <f>VLOOKUP((25-LEN(D288)),'Data S'!AE$5:AF$10000,2,FALSE)</f>
        <v xml:space="preserve">                   </v>
      </c>
      <c r="F288" s="25" t="str">
        <f>Saisie!C288</f>
        <v>PRENOM283</v>
      </c>
      <c r="G288" s="15" t="str">
        <f>VLOOKUP((25-LEN(F288)),'Data S'!AE$5:AF$10000,2,FALSE)</f>
        <v xml:space="preserve">                </v>
      </c>
      <c r="H288" s="3" t="str">
        <f>Saisie!E288</f>
        <v>01012281</v>
      </c>
      <c r="I288" s="15" t="str">
        <f t="shared" si="45"/>
        <v xml:space="preserve">  </v>
      </c>
      <c r="J288" s="24">
        <f>Saisie!L288</f>
        <v>0</v>
      </c>
      <c r="K288" s="15" t="str">
        <f t="shared" si="46"/>
        <v xml:space="preserve">       </v>
      </c>
      <c r="L288" s="24" t="str">
        <f>IF(Saisie!K288=0,"000",Saisie!K288*100)</f>
        <v>000</v>
      </c>
      <c r="M288" s="15" t="str">
        <f t="shared" si="47"/>
        <v xml:space="preserve">  </v>
      </c>
      <c r="N288" s="24">
        <f>Saisie!Q288</f>
        <v>0</v>
      </c>
      <c r="O288" s="15" t="str">
        <f t="shared" si="48"/>
        <v xml:space="preserve">       </v>
      </c>
      <c r="P288" s="24" t="str">
        <f>IF(Saisie!P288=0,"000",Saisie!P288*100)</f>
        <v>000</v>
      </c>
      <c r="Q288" s="15" t="str">
        <f t="shared" si="49"/>
        <v xml:space="preserve">  </v>
      </c>
      <c r="R288" s="24">
        <f>Saisie!V288</f>
        <v>0</v>
      </c>
      <c r="S288" s="15" t="str">
        <f t="shared" si="50"/>
        <v xml:space="preserve">       </v>
      </c>
      <c r="T288" s="24" t="str">
        <f>IF(Saisie!U288=0,"000",Saisie!U288*100)</f>
        <v>000</v>
      </c>
      <c r="U288" s="15" t="str">
        <f t="shared" si="51"/>
        <v xml:space="preserve">  </v>
      </c>
      <c r="V288" s="24">
        <f>Saisie!AA288</f>
        <v>0</v>
      </c>
      <c r="W288" s="15" t="str">
        <f t="shared" si="52"/>
        <v xml:space="preserve">       </v>
      </c>
      <c r="X288" s="24" t="str">
        <f>IF(Saisie!Z288=0,"000",Saisie!Z288*100)</f>
        <v>000</v>
      </c>
      <c r="Y288" s="15" t="str">
        <f t="shared" si="53"/>
        <v xml:space="preserve">         </v>
      </c>
      <c r="Z288" s="24" t="str">
        <f>IF(Saisie!AB288=0,"000",Saisie!AB288*100)</f>
        <v>000</v>
      </c>
      <c r="AA288" s="24" t="str">
        <f>IF(Saisie!F288=0,"",Saisie!F288)</f>
        <v>26112017</v>
      </c>
      <c r="AB288" s="24" t="str">
        <f>IF(Saisie!G288=0,"",Saisie!G288)</f>
        <v>01012303</v>
      </c>
      <c r="AC288" s="8" t="str">
        <f t="shared" si="54"/>
        <v xml:space="preserve">                    </v>
      </c>
    </row>
    <row r="289" spans="1:29" x14ac:dyDescent="0.25">
      <c r="A289" s="3" t="s">
        <v>345</v>
      </c>
      <c r="B289" s="15" t="str">
        <f t="shared" si="44"/>
        <v xml:space="preserve">   </v>
      </c>
      <c r="C289" s="26" t="str">
        <f>Saisie!D289</f>
        <v>000000000283</v>
      </c>
      <c r="D289" s="24" t="str">
        <f>Saisie!B289</f>
        <v>NOM284</v>
      </c>
      <c r="E289" s="16" t="str">
        <f>VLOOKUP((25-LEN(D289)),'Data S'!AE$5:AF$10000,2,FALSE)</f>
        <v xml:space="preserve">                   </v>
      </c>
      <c r="F289" s="25" t="str">
        <f>Saisie!C289</f>
        <v>PRENOM284</v>
      </c>
      <c r="G289" s="15" t="str">
        <f>VLOOKUP((25-LEN(F289)),'Data S'!AE$5:AF$10000,2,FALSE)</f>
        <v xml:space="preserve">                </v>
      </c>
      <c r="H289" s="3" t="str">
        <f>Saisie!E289</f>
        <v>01012282</v>
      </c>
      <c r="I289" s="15" t="str">
        <f t="shared" si="45"/>
        <v xml:space="preserve">  </v>
      </c>
      <c r="J289" s="24">
        <f>Saisie!L289</f>
        <v>0</v>
      </c>
      <c r="K289" s="15" t="str">
        <f t="shared" si="46"/>
        <v xml:space="preserve">       </v>
      </c>
      <c r="L289" s="24" t="str">
        <f>IF(Saisie!K289=0,"000",Saisie!K289*100)</f>
        <v>000</v>
      </c>
      <c r="M289" s="15" t="str">
        <f t="shared" si="47"/>
        <v xml:space="preserve">  </v>
      </c>
      <c r="N289" s="24">
        <f>Saisie!Q289</f>
        <v>0</v>
      </c>
      <c r="O289" s="15" t="str">
        <f t="shared" si="48"/>
        <v xml:space="preserve">       </v>
      </c>
      <c r="P289" s="24" t="str">
        <f>IF(Saisie!P289=0,"000",Saisie!P289*100)</f>
        <v>000</v>
      </c>
      <c r="Q289" s="15" t="str">
        <f t="shared" si="49"/>
        <v xml:space="preserve">  </v>
      </c>
      <c r="R289" s="24">
        <f>Saisie!V289</f>
        <v>0</v>
      </c>
      <c r="S289" s="15" t="str">
        <f t="shared" si="50"/>
        <v xml:space="preserve">       </v>
      </c>
      <c r="T289" s="24" t="str">
        <f>IF(Saisie!U289=0,"000",Saisie!U289*100)</f>
        <v>000</v>
      </c>
      <c r="U289" s="15" t="str">
        <f t="shared" si="51"/>
        <v xml:space="preserve">  </v>
      </c>
      <c r="V289" s="24">
        <f>Saisie!AA289</f>
        <v>0</v>
      </c>
      <c r="W289" s="15" t="str">
        <f t="shared" si="52"/>
        <v xml:space="preserve">       </v>
      </c>
      <c r="X289" s="24" t="str">
        <f>IF(Saisie!Z289=0,"000",Saisie!Z289*100)</f>
        <v>000</v>
      </c>
      <c r="Y289" s="15" t="str">
        <f t="shared" si="53"/>
        <v xml:space="preserve">         </v>
      </c>
      <c r="Z289" s="24" t="str">
        <f>IF(Saisie!AB289=0,"000",Saisie!AB289*100)</f>
        <v>000</v>
      </c>
      <c r="AA289" s="24" t="str">
        <f>IF(Saisie!F289=0,"",Saisie!F289)</f>
        <v>26112017</v>
      </c>
      <c r="AB289" s="24" t="str">
        <f>IF(Saisie!G289=0,"",Saisie!G289)</f>
        <v>01012304</v>
      </c>
      <c r="AC289" s="8" t="str">
        <f t="shared" si="54"/>
        <v xml:space="preserve">                    </v>
      </c>
    </row>
    <row r="290" spans="1:29" x14ac:dyDescent="0.25">
      <c r="A290" s="3" t="s">
        <v>346</v>
      </c>
      <c r="B290" s="15" t="str">
        <f t="shared" si="44"/>
        <v xml:space="preserve">   </v>
      </c>
      <c r="C290" s="26" t="str">
        <f>Saisie!D290</f>
        <v>000000000284</v>
      </c>
      <c r="D290" s="24" t="str">
        <f>Saisie!B290</f>
        <v>NOM285</v>
      </c>
      <c r="E290" s="16" t="str">
        <f>VLOOKUP((25-LEN(D290)),'Data S'!AE$5:AF$10000,2,FALSE)</f>
        <v xml:space="preserve">                   </v>
      </c>
      <c r="F290" s="25" t="str">
        <f>Saisie!C290</f>
        <v>PRENOM285</v>
      </c>
      <c r="G290" s="15" t="str">
        <f>VLOOKUP((25-LEN(F290)),'Data S'!AE$5:AF$10000,2,FALSE)</f>
        <v xml:space="preserve">                </v>
      </c>
      <c r="H290" s="3" t="str">
        <f>Saisie!E290</f>
        <v>01012283</v>
      </c>
      <c r="I290" s="15" t="str">
        <f t="shared" si="45"/>
        <v xml:space="preserve">  </v>
      </c>
      <c r="J290" s="24">
        <f>Saisie!L290</f>
        <v>0</v>
      </c>
      <c r="K290" s="15" t="str">
        <f t="shared" si="46"/>
        <v xml:space="preserve">       </v>
      </c>
      <c r="L290" s="24" t="str">
        <f>IF(Saisie!K290=0,"000",Saisie!K290*100)</f>
        <v>000</v>
      </c>
      <c r="M290" s="15" t="str">
        <f t="shared" si="47"/>
        <v xml:space="preserve">  </v>
      </c>
      <c r="N290" s="24">
        <f>Saisie!Q290</f>
        <v>0</v>
      </c>
      <c r="O290" s="15" t="str">
        <f t="shared" si="48"/>
        <v xml:space="preserve">       </v>
      </c>
      <c r="P290" s="24" t="str">
        <f>IF(Saisie!P290=0,"000",Saisie!P290*100)</f>
        <v>000</v>
      </c>
      <c r="Q290" s="15" t="str">
        <f t="shared" si="49"/>
        <v xml:space="preserve">  </v>
      </c>
      <c r="R290" s="24">
        <f>Saisie!V290</f>
        <v>0</v>
      </c>
      <c r="S290" s="15" t="str">
        <f t="shared" si="50"/>
        <v xml:space="preserve">       </v>
      </c>
      <c r="T290" s="24" t="str">
        <f>IF(Saisie!U290=0,"000",Saisie!U290*100)</f>
        <v>000</v>
      </c>
      <c r="U290" s="15" t="str">
        <f t="shared" si="51"/>
        <v xml:space="preserve">  </v>
      </c>
      <c r="V290" s="24">
        <f>Saisie!AA290</f>
        <v>0</v>
      </c>
      <c r="W290" s="15" t="str">
        <f t="shared" si="52"/>
        <v xml:space="preserve">       </v>
      </c>
      <c r="X290" s="24" t="str">
        <f>IF(Saisie!Z290=0,"000",Saisie!Z290*100)</f>
        <v>000</v>
      </c>
      <c r="Y290" s="15" t="str">
        <f t="shared" si="53"/>
        <v xml:space="preserve">         </v>
      </c>
      <c r="Z290" s="24" t="str">
        <f>IF(Saisie!AB290=0,"000",Saisie!AB290*100)</f>
        <v>000</v>
      </c>
      <c r="AA290" s="24" t="str">
        <f>IF(Saisie!F290=0,"",Saisie!F290)</f>
        <v>26112017</v>
      </c>
      <c r="AB290" s="24" t="str">
        <f>IF(Saisie!G290=0,"",Saisie!G290)</f>
        <v>01012305</v>
      </c>
      <c r="AC290" s="8" t="str">
        <f t="shared" si="54"/>
        <v xml:space="preserve">                    </v>
      </c>
    </row>
    <row r="291" spans="1:29" x14ac:dyDescent="0.25">
      <c r="A291" s="3" t="s">
        <v>347</v>
      </c>
      <c r="B291" s="15" t="str">
        <f t="shared" si="44"/>
        <v xml:space="preserve">   </v>
      </c>
      <c r="C291" s="26" t="str">
        <f>Saisie!D291</f>
        <v>000000000285</v>
      </c>
      <c r="D291" s="24" t="str">
        <f>Saisie!B291</f>
        <v>NOM286</v>
      </c>
      <c r="E291" s="16" t="str">
        <f>VLOOKUP((25-LEN(D291)),'Data S'!AE$5:AF$10000,2,FALSE)</f>
        <v xml:space="preserve">                   </v>
      </c>
      <c r="F291" s="25" t="str">
        <f>Saisie!C291</f>
        <v>PRENOM286</v>
      </c>
      <c r="G291" s="15" t="str">
        <f>VLOOKUP((25-LEN(F291)),'Data S'!AE$5:AF$10000,2,FALSE)</f>
        <v xml:space="preserve">                </v>
      </c>
      <c r="H291" s="3" t="str">
        <f>Saisie!E291</f>
        <v>01012284</v>
      </c>
      <c r="I291" s="15" t="str">
        <f t="shared" si="45"/>
        <v xml:space="preserve">  </v>
      </c>
      <c r="J291" s="24">
        <f>Saisie!L291</f>
        <v>0</v>
      </c>
      <c r="K291" s="15" t="str">
        <f t="shared" si="46"/>
        <v xml:space="preserve">       </v>
      </c>
      <c r="L291" s="24" t="str">
        <f>IF(Saisie!K291=0,"000",Saisie!K291*100)</f>
        <v>000</v>
      </c>
      <c r="M291" s="15" t="str">
        <f t="shared" si="47"/>
        <v xml:space="preserve">  </v>
      </c>
      <c r="N291" s="24">
        <f>Saisie!Q291</f>
        <v>0</v>
      </c>
      <c r="O291" s="15" t="str">
        <f t="shared" si="48"/>
        <v xml:space="preserve">       </v>
      </c>
      <c r="P291" s="24" t="str">
        <f>IF(Saisie!P291=0,"000",Saisie!P291*100)</f>
        <v>000</v>
      </c>
      <c r="Q291" s="15" t="str">
        <f t="shared" si="49"/>
        <v xml:space="preserve">  </v>
      </c>
      <c r="R291" s="24">
        <f>Saisie!V291</f>
        <v>0</v>
      </c>
      <c r="S291" s="15" t="str">
        <f t="shared" si="50"/>
        <v xml:space="preserve">       </v>
      </c>
      <c r="T291" s="24" t="str">
        <f>IF(Saisie!U291=0,"000",Saisie!U291*100)</f>
        <v>000</v>
      </c>
      <c r="U291" s="15" t="str">
        <f t="shared" si="51"/>
        <v xml:space="preserve">  </v>
      </c>
      <c r="V291" s="24">
        <f>Saisie!AA291</f>
        <v>0</v>
      </c>
      <c r="W291" s="15" t="str">
        <f t="shared" si="52"/>
        <v xml:space="preserve">       </v>
      </c>
      <c r="X291" s="24" t="str">
        <f>IF(Saisie!Z291=0,"000",Saisie!Z291*100)</f>
        <v>000</v>
      </c>
      <c r="Y291" s="15" t="str">
        <f t="shared" si="53"/>
        <v xml:space="preserve">         </v>
      </c>
      <c r="Z291" s="24" t="str">
        <f>IF(Saisie!AB291=0,"000",Saisie!AB291*100)</f>
        <v>000</v>
      </c>
      <c r="AA291" s="24" t="str">
        <f>IF(Saisie!F291=0,"",Saisie!F291)</f>
        <v>26112017</v>
      </c>
      <c r="AB291" s="24" t="str">
        <f>IF(Saisie!G291=0,"",Saisie!G291)</f>
        <v>01012306</v>
      </c>
      <c r="AC291" s="8" t="str">
        <f t="shared" si="54"/>
        <v xml:space="preserve">                    </v>
      </c>
    </row>
    <row r="292" spans="1:29" x14ac:dyDescent="0.25">
      <c r="A292" s="3" t="s">
        <v>348</v>
      </c>
      <c r="B292" s="15" t="str">
        <f t="shared" si="44"/>
        <v xml:space="preserve">   </v>
      </c>
      <c r="C292" s="26" t="str">
        <f>Saisie!D292</f>
        <v>000000000286</v>
      </c>
      <c r="D292" s="24" t="str">
        <f>Saisie!B292</f>
        <v>NOM287</v>
      </c>
      <c r="E292" s="16" t="str">
        <f>VLOOKUP((25-LEN(D292)),'Data S'!AE$5:AF$10000,2,FALSE)</f>
        <v xml:space="preserve">                   </v>
      </c>
      <c r="F292" s="25" t="str">
        <f>Saisie!C292</f>
        <v>PRENOM287</v>
      </c>
      <c r="G292" s="15" t="str">
        <f>VLOOKUP((25-LEN(F292)),'Data S'!AE$5:AF$10000,2,FALSE)</f>
        <v xml:space="preserve">                </v>
      </c>
      <c r="H292" s="3" t="str">
        <f>Saisie!E292</f>
        <v>01012285</v>
      </c>
      <c r="I292" s="15" t="str">
        <f t="shared" si="45"/>
        <v xml:space="preserve">  </v>
      </c>
      <c r="J292" s="24">
        <f>Saisie!L292</f>
        <v>0</v>
      </c>
      <c r="K292" s="15" t="str">
        <f t="shared" si="46"/>
        <v xml:space="preserve">       </v>
      </c>
      <c r="L292" s="24" t="str">
        <f>IF(Saisie!K292=0,"000",Saisie!K292*100)</f>
        <v>000</v>
      </c>
      <c r="M292" s="15" t="str">
        <f t="shared" si="47"/>
        <v xml:space="preserve">  </v>
      </c>
      <c r="N292" s="24">
        <f>Saisie!Q292</f>
        <v>0</v>
      </c>
      <c r="O292" s="15" t="str">
        <f t="shared" si="48"/>
        <v xml:space="preserve">       </v>
      </c>
      <c r="P292" s="24" t="str">
        <f>IF(Saisie!P292=0,"000",Saisie!P292*100)</f>
        <v>000</v>
      </c>
      <c r="Q292" s="15" t="str">
        <f t="shared" si="49"/>
        <v xml:space="preserve">  </v>
      </c>
      <c r="R292" s="24">
        <f>Saisie!V292</f>
        <v>0</v>
      </c>
      <c r="S292" s="15" t="str">
        <f t="shared" si="50"/>
        <v xml:space="preserve">       </v>
      </c>
      <c r="T292" s="24" t="str">
        <f>IF(Saisie!U292=0,"000",Saisie!U292*100)</f>
        <v>000</v>
      </c>
      <c r="U292" s="15" t="str">
        <f t="shared" si="51"/>
        <v xml:space="preserve">  </v>
      </c>
      <c r="V292" s="24">
        <f>Saisie!AA292</f>
        <v>0</v>
      </c>
      <c r="W292" s="15" t="str">
        <f t="shared" si="52"/>
        <v xml:space="preserve">       </v>
      </c>
      <c r="X292" s="24" t="str">
        <f>IF(Saisie!Z292=0,"000",Saisie!Z292*100)</f>
        <v>000</v>
      </c>
      <c r="Y292" s="15" t="str">
        <f t="shared" si="53"/>
        <v xml:space="preserve">         </v>
      </c>
      <c r="Z292" s="24" t="str">
        <f>IF(Saisie!AB292=0,"000",Saisie!AB292*100)</f>
        <v>000</v>
      </c>
      <c r="AA292" s="24" t="str">
        <f>IF(Saisie!F292=0,"",Saisie!F292)</f>
        <v>26112017</v>
      </c>
      <c r="AB292" s="24" t="str">
        <f>IF(Saisie!G292=0,"",Saisie!G292)</f>
        <v>01012307</v>
      </c>
      <c r="AC292" s="8" t="str">
        <f t="shared" si="54"/>
        <v xml:space="preserve">                    </v>
      </c>
    </row>
    <row r="293" spans="1:29" x14ac:dyDescent="0.25">
      <c r="A293" s="3" t="s">
        <v>349</v>
      </c>
      <c r="B293" s="15" t="str">
        <f t="shared" si="44"/>
        <v xml:space="preserve">   </v>
      </c>
      <c r="C293" s="26" t="str">
        <f>Saisie!D293</f>
        <v>000000000287</v>
      </c>
      <c r="D293" s="24" t="str">
        <f>Saisie!B293</f>
        <v>NOM288</v>
      </c>
      <c r="E293" s="16" t="str">
        <f>VLOOKUP((25-LEN(D293)),'Data S'!AE$5:AF$10000,2,FALSE)</f>
        <v xml:space="preserve">                   </v>
      </c>
      <c r="F293" s="25" t="str">
        <f>Saisie!C293</f>
        <v>PRENOM288</v>
      </c>
      <c r="G293" s="15" t="str">
        <f>VLOOKUP((25-LEN(F293)),'Data S'!AE$5:AF$10000,2,FALSE)</f>
        <v xml:space="preserve">                </v>
      </c>
      <c r="H293" s="3" t="str">
        <f>Saisie!E293</f>
        <v>01012286</v>
      </c>
      <c r="I293" s="15" t="str">
        <f t="shared" si="45"/>
        <v xml:space="preserve">  </v>
      </c>
      <c r="J293" s="24">
        <f>Saisie!L293</f>
        <v>0</v>
      </c>
      <c r="K293" s="15" t="str">
        <f t="shared" si="46"/>
        <v xml:space="preserve">       </v>
      </c>
      <c r="L293" s="24" t="str">
        <f>IF(Saisie!K293=0,"000",Saisie!K293*100)</f>
        <v>000</v>
      </c>
      <c r="M293" s="15" t="str">
        <f t="shared" si="47"/>
        <v xml:space="preserve">  </v>
      </c>
      <c r="N293" s="24">
        <f>Saisie!Q293</f>
        <v>0</v>
      </c>
      <c r="O293" s="15" t="str">
        <f t="shared" si="48"/>
        <v xml:space="preserve">       </v>
      </c>
      <c r="P293" s="24" t="str">
        <f>IF(Saisie!P293=0,"000",Saisie!P293*100)</f>
        <v>000</v>
      </c>
      <c r="Q293" s="15" t="str">
        <f t="shared" si="49"/>
        <v xml:space="preserve">  </v>
      </c>
      <c r="R293" s="24">
        <f>Saisie!V293</f>
        <v>0</v>
      </c>
      <c r="S293" s="15" t="str">
        <f t="shared" si="50"/>
        <v xml:space="preserve">       </v>
      </c>
      <c r="T293" s="24" t="str">
        <f>IF(Saisie!U293=0,"000",Saisie!U293*100)</f>
        <v>000</v>
      </c>
      <c r="U293" s="15" t="str">
        <f t="shared" si="51"/>
        <v xml:space="preserve">  </v>
      </c>
      <c r="V293" s="24">
        <f>Saisie!AA293</f>
        <v>0</v>
      </c>
      <c r="W293" s="15" t="str">
        <f t="shared" si="52"/>
        <v xml:space="preserve">       </v>
      </c>
      <c r="X293" s="24" t="str">
        <f>IF(Saisie!Z293=0,"000",Saisie!Z293*100)</f>
        <v>000</v>
      </c>
      <c r="Y293" s="15" t="str">
        <f t="shared" si="53"/>
        <v xml:space="preserve">         </v>
      </c>
      <c r="Z293" s="24" t="str">
        <f>IF(Saisie!AB293=0,"000",Saisie!AB293*100)</f>
        <v>000</v>
      </c>
      <c r="AA293" s="24" t="str">
        <f>IF(Saisie!F293=0,"",Saisie!F293)</f>
        <v>26112017</v>
      </c>
      <c r="AB293" s="24" t="str">
        <f>IF(Saisie!G293=0,"",Saisie!G293)</f>
        <v>01012308</v>
      </c>
      <c r="AC293" s="8" t="str">
        <f t="shared" si="54"/>
        <v xml:space="preserve">                    </v>
      </c>
    </row>
    <row r="294" spans="1:29" x14ac:dyDescent="0.25">
      <c r="A294" s="3" t="s">
        <v>350</v>
      </c>
      <c r="B294" s="15" t="str">
        <f t="shared" si="44"/>
        <v xml:space="preserve">   </v>
      </c>
      <c r="C294" s="26" t="str">
        <f>Saisie!D294</f>
        <v>000000000288</v>
      </c>
      <c r="D294" s="24" t="str">
        <f>Saisie!B294</f>
        <v>NOM289</v>
      </c>
      <c r="E294" s="16" t="str">
        <f>VLOOKUP((25-LEN(D294)),'Data S'!AE$5:AF$10000,2,FALSE)</f>
        <v xml:space="preserve">                   </v>
      </c>
      <c r="F294" s="25" t="str">
        <f>Saisie!C294</f>
        <v>PRENOM289</v>
      </c>
      <c r="G294" s="15" t="str">
        <f>VLOOKUP((25-LEN(F294)),'Data S'!AE$5:AF$10000,2,FALSE)</f>
        <v xml:space="preserve">                </v>
      </c>
      <c r="H294" s="3" t="str">
        <f>Saisie!E294</f>
        <v>01012287</v>
      </c>
      <c r="I294" s="15" t="str">
        <f t="shared" si="45"/>
        <v xml:space="preserve">  </v>
      </c>
      <c r="J294" s="24">
        <f>Saisie!L294</f>
        <v>0</v>
      </c>
      <c r="K294" s="15" t="str">
        <f t="shared" si="46"/>
        <v xml:space="preserve">       </v>
      </c>
      <c r="L294" s="24" t="str">
        <f>IF(Saisie!K294=0,"000",Saisie!K294*100)</f>
        <v>000</v>
      </c>
      <c r="M294" s="15" t="str">
        <f t="shared" si="47"/>
        <v xml:space="preserve">  </v>
      </c>
      <c r="N294" s="24">
        <f>Saisie!Q294</f>
        <v>0</v>
      </c>
      <c r="O294" s="15" t="str">
        <f t="shared" si="48"/>
        <v xml:space="preserve">       </v>
      </c>
      <c r="P294" s="24" t="str">
        <f>IF(Saisie!P294=0,"000",Saisie!P294*100)</f>
        <v>000</v>
      </c>
      <c r="Q294" s="15" t="str">
        <f t="shared" si="49"/>
        <v xml:space="preserve">  </v>
      </c>
      <c r="R294" s="24">
        <f>Saisie!V294</f>
        <v>0</v>
      </c>
      <c r="S294" s="15" t="str">
        <f t="shared" si="50"/>
        <v xml:space="preserve">       </v>
      </c>
      <c r="T294" s="24" t="str">
        <f>IF(Saisie!U294=0,"000",Saisie!U294*100)</f>
        <v>000</v>
      </c>
      <c r="U294" s="15" t="str">
        <f t="shared" si="51"/>
        <v xml:space="preserve">  </v>
      </c>
      <c r="V294" s="24">
        <f>Saisie!AA294</f>
        <v>0</v>
      </c>
      <c r="W294" s="15" t="str">
        <f t="shared" si="52"/>
        <v xml:space="preserve">       </v>
      </c>
      <c r="X294" s="24" t="str">
        <f>IF(Saisie!Z294=0,"000",Saisie!Z294*100)</f>
        <v>000</v>
      </c>
      <c r="Y294" s="15" t="str">
        <f t="shared" si="53"/>
        <v xml:space="preserve">         </v>
      </c>
      <c r="Z294" s="24" t="str">
        <f>IF(Saisie!AB294=0,"000",Saisie!AB294*100)</f>
        <v>000</v>
      </c>
      <c r="AA294" s="24" t="str">
        <f>IF(Saisie!F294=0,"",Saisie!F294)</f>
        <v>26112017</v>
      </c>
      <c r="AB294" s="24" t="str">
        <f>IF(Saisie!G294=0,"",Saisie!G294)</f>
        <v>01012309</v>
      </c>
      <c r="AC294" s="8" t="str">
        <f t="shared" si="54"/>
        <v xml:space="preserve">                    </v>
      </c>
    </row>
    <row r="295" spans="1:29" x14ac:dyDescent="0.25">
      <c r="A295" s="3" t="s">
        <v>351</v>
      </c>
      <c r="B295" s="15" t="str">
        <f t="shared" si="44"/>
        <v xml:space="preserve">   </v>
      </c>
      <c r="C295" s="26" t="str">
        <f>Saisie!D295</f>
        <v>000000000289</v>
      </c>
      <c r="D295" s="24" t="str">
        <f>Saisie!B295</f>
        <v>NOM290</v>
      </c>
      <c r="E295" s="16" t="str">
        <f>VLOOKUP((25-LEN(D295)),'Data S'!AE$5:AF$10000,2,FALSE)</f>
        <v xml:space="preserve">                   </v>
      </c>
      <c r="F295" s="25" t="str">
        <f>Saisie!C295</f>
        <v>PRENOM290</v>
      </c>
      <c r="G295" s="15" t="str">
        <f>VLOOKUP((25-LEN(F295)),'Data S'!AE$5:AF$10000,2,FALSE)</f>
        <v xml:space="preserve">                </v>
      </c>
      <c r="H295" s="3" t="str">
        <f>Saisie!E295</f>
        <v>01012288</v>
      </c>
      <c r="I295" s="15" t="str">
        <f t="shared" si="45"/>
        <v xml:space="preserve">  </v>
      </c>
      <c r="J295" s="24">
        <f>Saisie!L295</f>
        <v>0</v>
      </c>
      <c r="K295" s="15" t="str">
        <f t="shared" si="46"/>
        <v xml:space="preserve">       </v>
      </c>
      <c r="L295" s="24" t="str">
        <f>IF(Saisie!K295=0,"000",Saisie!K295*100)</f>
        <v>000</v>
      </c>
      <c r="M295" s="15" t="str">
        <f t="shared" si="47"/>
        <v xml:space="preserve">  </v>
      </c>
      <c r="N295" s="24">
        <f>Saisie!Q295</f>
        <v>0</v>
      </c>
      <c r="O295" s="15" t="str">
        <f t="shared" si="48"/>
        <v xml:space="preserve">       </v>
      </c>
      <c r="P295" s="24" t="str">
        <f>IF(Saisie!P295=0,"000",Saisie!P295*100)</f>
        <v>000</v>
      </c>
      <c r="Q295" s="15" t="str">
        <f t="shared" si="49"/>
        <v xml:space="preserve">  </v>
      </c>
      <c r="R295" s="24">
        <f>Saisie!V295</f>
        <v>0</v>
      </c>
      <c r="S295" s="15" t="str">
        <f t="shared" si="50"/>
        <v xml:space="preserve">       </v>
      </c>
      <c r="T295" s="24" t="str">
        <f>IF(Saisie!U295=0,"000",Saisie!U295*100)</f>
        <v>000</v>
      </c>
      <c r="U295" s="15" t="str">
        <f t="shared" si="51"/>
        <v xml:space="preserve">  </v>
      </c>
      <c r="V295" s="24">
        <f>Saisie!AA295</f>
        <v>0</v>
      </c>
      <c r="W295" s="15" t="str">
        <f t="shared" si="52"/>
        <v xml:space="preserve">       </v>
      </c>
      <c r="X295" s="24" t="str">
        <f>IF(Saisie!Z295=0,"000",Saisie!Z295*100)</f>
        <v>000</v>
      </c>
      <c r="Y295" s="15" t="str">
        <f t="shared" si="53"/>
        <v xml:space="preserve">         </v>
      </c>
      <c r="Z295" s="24" t="str">
        <f>IF(Saisie!AB295=0,"000",Saisie!AB295*100)</f>
        <v>000</v>
      </c>
      <c r="AA295" s="24" t="str">
        <f>IF(Saisie!F295=0,"",Saisie!F295)</f>
        <v>26112017</v>
      </c>
      <c r="AB295" s="24" t="str">
        <f>IF(Saisie!G295=0,"",Saisie!G295)</f>
        <v>01012310</v>
      </c>
      <c r="AC295" s="8" t="str">
        <f t="shared" si="54"/>
        <v xml:space="preserve">                    </v>
      </c>
    </row>
    <row r="296" spans="1:29" x14ac:dyDescent="0.25">
      <c r="A296" s="3" t="s">
        <v>352</v>
      </c>
      <c r="B296" s="15" t="str">
        <f t="shared" si="44"/>
        <v xml:space="preserve">   </v>
      </c>
      <c r="C296" s="26" t="str">
        <f>Saisie!D296</f>
        <v>000000000290</v>
      </c>
      <c r="D296" s="24" t="str">
        <f>Saisie!B296</f>
        <v>NOM291</v>
      </c>
      <c r="E296" s="16" t="str">
        <f>VLOOKUP((25-LEN(D296)),'Data S'!AE$5:AF$10000,2,FALSE)</f>
        <v xml:space="preserve">                   </v>
      </c>
      <c r="F296" s="25" t="str">
        <f>Saisie!C296</f>
        <v>PRENOM291</v>
      </c>
      <c r="G296" s="15" t="str">
        <f>VLOOKUP((25-LEN(F296)),'Data S'!AE$5:AF$10000,2,FALSE)</f>
        <v xml:space="preserve">                </v>
      </c>
      <c r="H296" s="3" t="str">
        <f>Saisie!E296</f>
        <v>01012289</v>
      </c>
      <c r="I296" s="15" t="str">
        <f t="shared" si="45"/>
        <v xml:space="preserve">  </v>
      </c>
      <c r="J296" s="24">
        <f>Saisie!L296</f>
        <v>0</v>
      </c>
      <c r="K296" s="15" t="str">
        <f t="shared" si="46"/>
        <v xml:space="preserve">       </v>
      </c>
      <c r="L296" s="24" t="str">
        <f>IF(Saisie!K296=0,"000",Saisie!K296*100)</f>
        <v>000</v>
      </c>
      <c r="M296" s="15" t="str">
        <f t="shared" si="47"/>
        <v xml:space="preserve">  </v>
      </c>
      <c r="N296" s="24">
        <f>Saisie!Q296</f>
        <v>0</v>
      </c>
      <c r="O296" s="15" t="str">
        <f t="shared" si="48"/>
        <v xml:space="preserve">       </v>
      </c>
      <c r="P296" s="24" t="str">
        <f>IF(Saisie!P296=0,"000",Saisie!P296*100)</f>
        <v>000</v>
      </c>
      <c r="Q296" s="15" t="str">
        <f t="shared" si="49"/>
        <v xml:space="preserve">  </v>
      </c>
      <c r="R296" s="24">
        <f>Saisie!V296</f>
        <v>0</v>
      </c>
      <c r="S296" s="15" t="str">
        <f t="shared" si="50"/>
        <v xml:space="preserve">       </v>
      </c>
      <c r="T296" s="24" t="str">
        <f>IF(Saisie!U296=0,"000",Saisie!U296*100)</f>
        <v>000</v>
      </c>
      <c r="U296" s="15" t="str">
        <f t="shared" si="51"/>
        <v xml:space="preserve">  </v>
      </c>
      <c r="V296" s="24">
        <f>Saisie!AA296</f>
        <v>0</v>
      </c>
      <c r="W296" s="15" t="str">
        <f t="shared" si="52"/>
        <v xml:space="preserve">       </v>
      </c>
      <c r="X296" s="24" t="str">
        <f>IF(Saisie!Z296=0,"000",Saisie!Z296*100)</f>
        <v>000</v>
      </c>
      <c r="Y296" s="15" t="str">
        <f t="shared" si="53"/>
        <v xml:space="preserve">         </v>
      </c>
      <c r="Z296" s="24" t="str">
        <f>IF(Saisie!AB296=0,"000",Saisie!AB296*100)</f>
        <v>000</v>
      </c>
      <c r="AA296" s="24" t="str">
        <f>IF(Saisie!F296=0,"",Saisie!F296)</f>
        <v>26112017</v>
      </c>
      <c r="AB296" s="24" t="str">
        <f>IF(Saisie!G296=0,"",Saisie!G296)</f>
        <v>01012311</v>
      </c>
      <c r="AC296" s="8" t="str">
        <f t="shared" si="54"/>
        <v xml:space="preserve">                    </v>
      </c>
    </row>
    <row r="297" spans="1:29" x14ac:dyDescent="0.25">
      <c r="A297" s="3" t="s">
        <v>353</v>
      </c>
      <c r="B297" s="15" t="str">
        <f t="shared" si="44"/>
        <v xml:space="preserve">   </v>
      </c>
      <c r="C297" s="26" t="str">
        <f>Saisie!D297</f>
        <v>000000000291</v>
      </c>
      <c r="D297" s="24" t="str">
        <f>Saisie!B297</f>
        <v>NOM292</v>
      </c>
      <c r="E297" s="16" t="str">
        <f>VLOOKUP((25-LEN(D297)),'Data S'!AE$5:AF$10000,2,FALSE)</f>
        <v xml:space="preserve">                   </v>
      </c>
      <c r="F297" s="25" t="str">
        <f>Saisie!C297</f>
        <v>PRENOM292</v>
      </c>
      <c r="G297" s="15" t="str">
        <f>VLOOKUP((25-LEN(F297)),'Data S'!AE$5:AF$10000,2,FALSE)</f>
        <v xml:space="preserve">                </v>
      </c>
      <c r="H297" s="3" t="str">
        <f>Saisie!E297</f>
        <v>01012290</v>
      </c>
      <c r="I297" s="15" t="str">
        <f t="shared" si="45"/>
        <v xml:space="preserve">  </v>
      </c>
      <c r="J297" s="24">
        <f>Saisie!L297</f>
        <v>0</v>
      </c>
      <c r="K297" s="15" t="str">
        <f t="shared" si="46"/>
        <v xml:space="preserve">       </v>
      </c>
      <c r="L297" s="24" t="str">
        <f>IF(Saisie!K297=0,"000",Saisie!K297*100)</f>
        <v>000</v>
      </c>
      <c r="M297" s="15" t="str">
        <f t="shared" si="47"/>
        <v xml:space="preserve">  </v>
      </c>
      <c r="N297" s="24">
        <f>Saisie!Q297</f>
        <v>0</v>
      </c>
      <c r="O297" s="15" t="str">
        <f t="shared" si="48"/>
        <v xml:space="preserve">       </v>
      </c>
      <c r="P297" s="24" t="str">
        <f>IF(Saisie!P297=0,"000",Saisie!P297*100)</f>
        <v>000</v>
      </c>
      <c r="Q297" s="15" t="str">
        <f t="shared" si="49"/>
        <v xml:space="preserve">  </v>
      </c>
      <c r="R297" s="24">
        <f>Saisie!V297</f>
        <v>0</v>
      </c>
      <c r="S297" s="15" t="str">
        <f t="shared" si="50"/>
        <v xml:space="preserve">       </v>
      </c>
      <c r="T297" s="24" t="str">
        <f>IF(Saisie!U297=0,"000",Saisie!U297*100)</f>
        <v>000</v>
      </c>
      <c r="U297" s="15" t="str">
        <f t="shared" si="51"/>
        <v xml:space="preserve">  </v>
      </c>
      <c r="V297" s="24">
        <f>Saisie!AA297</f>
        <v>0</v>
      </c>
      <c r="W297" s="15" t="str">
        <f t="shared" si="52"/>
        <v xml:space="preserve">       </v>
      </c>
      <c r="X297" s="24" t="str">
        <f>IF(Saisie!Z297=0,"000",Saisie!Z297*100)</f>
        <v>000</v>
      </c>
      <c r="Y297" s="15" t="str">
        <f t="shared" si="53"/>
        <v xml:space="preserve">         </v>
      </c>
      <c r="Z297" s="24" t="str">
        <f>IF(Saisie!AB297=0,"000",Saisie!AB297*100)</f>
        <v>000</v>
      </c>
      <c r="AA297" s="24" t="str">
        <f>IF(Saisie!F297=0,"",Saisie!F297)</f>
        <v>26112017</v>
      </c>
      <c r="AB297" s="24" t="str">
        <f>IF(Saisie!G297=0,"",Saisie!G297)</f>
        <v>01012312</v>
      </c>
      <c r="AC297" s="8" t="str">
        <f t="shared" si="54"/>
        <v xml:space="preserve">                    </v>
      </c>
    </row>
    <row r="298" spans="1:29" x14ac:dyDescent="0.25">
      <c r="A298" s="3" t="s">
        <v>354</v>
      </c>
      <c r="B298" s="15" t="str">
        <f t="shared" si="44"/>
        <v xml:space="preserve">   </v>
      </c>
      <c r="C298" s="26" t="str">
        <f>Saisie!D298</f>
        <v>000000000292</v>
      </c>
      <c r="D298" s="24" t="str">
        <f>Saisie!B298</f>
        <v>NOM293</v>
      </c>
      <c r="E298" s="16" t="str">
        <f>VLOOKUP((25-LEN(D298)),'Data S'!AE$5:AF$10000,2,FALSE)</f>
        <v xml:space="preserve">                   </v>
      </c>
      <c r="F298" s="25" t="str">
        <f>Saisie!C298</f>
        <v>PRENOM293</v>
      </c>
      <c r="G298" s="15" t="str">
        <f>VLOOKUP((25-LEN(F298)),'Data S'!AE$5:AF$10000,2,FALSE)</f>
        <v xml:space="preserve">                </v>
      </c>
      <c r="H298" s="3" t="str">
        <f>Saisie!E298</f>
        <v>01012291</v>
      </c>
      <c r="I298" s="15" t="str">
        <f t="shared" si="45"/>
        <v xml:space="preserve">  </v>
      </c>
      <c r="J298" s="24">
        <f>Saisie!L298</f>
        <v>0</v>
      </c>
      <c r="K298" s="15" t="str">
        <f t="shared" si="46"/>
        <v xml:space="preserve">       </v>
      </c>
      <c r="L298" s="24" t="str">
        <f>IF(Saisie!K298=0,"000",Saisie!K298*100)</f>
        <v>000</v>
      </c>
      <c r="M298" s="15" t="str">
        <f t="shared" si="47"/>
        <v xml:space="preserve">  </v>
      </c>
      <c r="N298" s="24">
        <f>Saisie!Q298</f>
        <v>0</v>
      </c>
      <c r="O298" s="15" t="str">
        <f t="shared" si="48"/>
        <v xml:space="preserve">       </v>
      </c>
      <c r="P298" s="24" t="str">
        <f>IF(Saisie!P298=0,"000",Saisie!P298*100)</f>
        <v>000</v>
      </c>
      <c r="Q298" s="15" t="str">
        <f t="shared" si="49"/>
        <v xml:space="preserve">  </v>
      </c>
      <c r="R298" s="24">
        <f>Saisie!V298</f>
        <v>0</v>
      </c>
      <c r="S298" s="15" t="str">
        <f t="shared" si="50"/>
        <v xml:space="preserve">       </v>
      </c>
      <c r="T298" s="24" t="str">
        <f>IF(Saisie!U298=0,"000",Saisie!U298*100)</f>
        <v>000</v>
      </c>
      <c r="U298" s="15" t="str">
        <f t="shared" si="51"/>
        <v xml:space="preserve">  </v>
      </c>
      <c r="V298" s="24">
        <f>Saisie!AA298</f>
        <v>0</v>
      </c>
      <c r="W298" s="15" t="str">
        <f t="shared" si="52"/>
        <v xml:space="preserve">       </v>
      </c>
      <c r="X298" s="24" t="str">
        <f>IF(Saisie!Z298=0,"000",Saisie!Z298*100)</f>
        <v>000</v>
      </c>
      <c r="Y298" s="15" t="str">
        <f t="shared" si="53"/>
        <v xml:space="preserve">         </v>
      </c>
      <c r="Z298" s="24" t="str">
        <f>IF(Saisie!AB298=0,"000",Saisie!AB298*100)</f>
        <v>000</v>
      </c>
      <c r="AA298" s="24" t="str">
        <f>IF(Saisie!F298=0,"",Saisie!F298)</f>
        <v>26112017</v>
      </c>
      <c r="AB298" s="24" t="str">
        <f>IF(Saisie!G298=0,"",Saisie!G298)</f>
        <v>01012313</v>
      </c>
      <c r="AC298" s="8" t="str">
        <f t="shared" si="54"/>
        <v xml:space="preserve">                    </v>
      </c>
    </row>
    <row r="299" spans="1:29" x14ac:dyDescent="0.25">
      <c r="A299" s="3" t="s">
        <v>355</v>
      </c>
      <c r="B299" s="15" t="str">
        <f t="shared" si="44"/>
        <v xml:space="preserve">   </v>
      </c>
      <c r="C299" s="26" t="str">
        <f>Saisie!D299</f>
        <v>000000000293</v>
      </c>
      <c r="D299" s="24" t="str">
        <f>Saisie!B299</f>
        <v>NOM294</v>
      </c>
      <c r="E299" s="16" t="str">
        <f>VLOOKUP((25-LEN(D299)),'Data S'!AE$5:AF$10000,2,FALSE)</f>
        <v xml:space="preserve">                   </v>
      </c>
      <c r="F299" s="25" t="str">
        <f>Saisie!C299</f>
        <v>PRENOM294</v>
      </c>
      <c r="G299" s="15" t="str">
        <f>VLOOKUP((25-LEN(F299)),'Data S'!AE$5:AF$10000,2,FALSE)</f>
        <v xml:space="preserve">                </v>
      </c>
      <c r="H299" s="3" t="str">
        <f>Saisie!E299</f>
        <v>01012292</v>
      </c>
      <c r="I299" s="15" t="str">
        <f t="shared" si="45"/>
        <v xml:space="preserve">  </v>
      </c>
      <c r="J299" s="24">
        <f>Saisie!L299</f>
        <v>0</v>
      </c>
      <c r="K299" s="15" t="str">
        <f t="shared" si="46"/>
        <v xml:space="preserve">       </v>
      </c>
      <c r="L299" s="24" t="str">
        <f>IF(Saisie!K299=0,"000",Saisie!K299*100)</f>
        <v>000</v>
      </c>
      <c r="M299" s="15" t="str">
        <f t="shared" si="47"/>
        <v xml:space="preserve">  </v>
      </c>
      <c r="N299" s="24">
        <f>Saisie!Q299</f>
        <v>0</v>
      </c>
      <c r="O299" s="15" t="str">
        <f t="shared" si="48"/>
        <v xml:space="preserve">       </v>
      </c>
      <c r="P299" s="24" t="str">
        <f>IF(Saisie!P299=0,"000",Saisie!P299*100)</f>
        <v>000</v>
      </c>
      <c r="Q299" s="15" t="str">
        <f t="shared" si="49"/>
        <v xml:space="preserve">  </v>
      </c>
      <c r="R299" s="24">
        <f>Saisie!V299</f>
        <v>0</v>
      </c>
      <c r="S299" s="15" t="str">
        <f t="shared" si="50"/>
        <v xml:space="preserve">       </v>
      </c>
      <c r="T299" s="24" t="str">
        <f>IF(Saisie!U299=0,"000",Saisie!U299*100)</f>
        <v>000</v>
      </c>
      <c r="U299" s="15" t="str">
        <f t="shared" si="51"/>
        <v xml:space="preserve">  </v>
      </c>
      <c r="V299" s="24">
        <f>Saisie!AA299</f>
        <v>0</v>
      </c>
      <c r="W299" s="15" t="str">
        <f t="shared" si="52"/>
        <v xml:space="preserve">       </v>
      </c>
      <c r="X299" s="24" t="str">
        <f>IF(Saisie!Z299=0,"000",Saisie!Z299*100)</f>
        <v>000</v>
      </c>
      <c r="Y299" s="15" t="str">
        <f t="shared" si="53"/>
        <v xml:space="preserve">         </v>
      </c>
      <c r="Z299" s="24" t="str">
        <f>IF(Saisie!AB299=0,"000",Saisie!AB299*100)</f>
        <v>000</v>
      </c>
      <c r="AA299" s="24" t="str">
        <f>IF(Saisie!F299=0,"",Saisie!F299)</f>
        <v>26112017</v>
      </c>
      <c r="AB299" s="24" t="str">
        <f>IF(Saisie!G299=0,"",Saisie!G299)</f>
        <v>01012314</v>
      </c>
      <c r="AC299" s="8" t="str">
        <f t="shared" si="54"/>
        <v xml:space="preserve">                    </v>
      </c>
    </row>
    <row r="300" spans="1:29" x14ac:dyDescent="0.25">
      <c r="A300" s="3" t="s">
        <v>356</v>
      </c>
      <c r="B300" s="15" t="str">
        <f t="shared" si="44"/>
        <v xml:space="preserve">   </v>
      </c>
      <c r="C300" s="26" t="str">
        <f>Saisie!D300</f>
        <v>000000000294</v>
      </c>
      <c r="D300" s="24" t="str">
        <f>Saisie!B300</f>
        <v>NOM295</v>
      </c>
      <c r="E300" s="16" t="str">
        <f>VLOOKUP((25-LEN(D300)),'Data S'!AE$5:AF$10000,2,FALSE)</f>
        <v xml:space="preserve">                   </v>
      </c>
      <c r="F300" s="25" t="str">
        <f>Saisie!C300</f>
        <v>PRENOM295</v>
      </c>
      <c r="G300" s="15" t="str">
        <f>VLOOKUP((25-LEN(F300)),'Data S'!AE$5:AF$10000,2,FALSE)</f>
        <v xml:space="preserve">                </v>
      </c>
      <c r="H300" s="3" t="str">
        <f>Saisie!E300</f>
        <v>01012293</v>
      </c>
      <c r="I300" s="15" t="str">
        <f t="shared" si="45"/>
        <v xml:space="preserve">  </v>
      </c>
      <c r="J300" s="24">
        <f>Saisie!L300</f>
        <v>0</v>
      </c>
      <c r="K300" s="15" t="str">
        <f t="shared" si="46"/>
        <v xml:space="preserve">       </v>
      </c>
      <c r="L300" s="24" t="str">
        <f>IF(Saisie!K300=0,"000",Saisie!K300*100)</f>
        <v>000</v>
      </c>
      <c r="M300" s="15" t="str">
        <f t="shared" si="47"/>
        <v xml:space="preserve">  </v>
      </c>
      <c r="N300" s="24">
        <f>Saisie!Q300</f>
        <v>0</v>
      </c>
      <c r="O300" s="15" t="str">
        <f t="shared" si="48"/>
        <v xml:space="preserve">       </v>
      </c>
      <c r="P300" s="24" t="str">
        <f>IF(Saisie!P300=0,"000",Saisie!P300*100)</f>
        <v>000</v>
      </c>
      <c r="Q300" s="15" t="str">
        <f t="shared" si="49"/>
        <v xml:space="preserve">  </v>
      </c>
      <c r="R300" s="24">
        <f>Saisie!V300</f>
        <v>0</v>
      </c>
      <c r="S300" s="15" t="str">
        <f t="shared" si="50"/>
        <v xml:space="preserve">       </v>
      </c>
      <c r="T300" s="24" t="str">
        <f>IF(Saisie!U300=0,"000",Saisie!U300*100)</f>
        <v>000</v>
      </c>
      <c r="U300" s="15" t="str">
        <f t="shared" si="51"/>
        <v xml:space="preserve">  </v>
      </c>
      <c r="V300" s="24">
        <f>Saisie!AA300</f>
        <v>0</v>
      </c>
      <c r="W300" s="15" t="str">
        <f t="shared" si="52"/>
        <v xml:space="preserve">       </v>
      </c>
      <c r="X300" s="24" t="str">
        <f>IF(Saisie!Z300=0,"000",Saisie!Z300*100)</f>
        <v>000</v>
      </c>
      <c r="Y300" s="15" t="str">
        <f t="shared" si="53"/>
        <v xml:space="preserve">         </v>
      </c>
      <c r="Z300" s="24" t="str">
        <f>IF(Saisie!AB300=0,"000",Saisie!AB300*100)</f>
        <v>000</v>
      </c>
      <c r="AA300" s="24" t="str">
        <f>IF(Saisie!F300=0,"",Saisie!F300)</f>
        <v>26112017</v>
      </c>
      <c r="AB300" s="24" t="str">
        <f>IF(Saisie!G300=0,"",Saisie!G300)</f>
        <v>01012315</v>
      </c>
      <c r="AC300" s="8" t="str">
        <f t="shared" si="54"/>
        <v xml:space="preserve">                    </v>
      </c>
    </row>
    <row r="301" spans="1:29" x14ac:dyDescent="0.25">
      <c r="A301" s="3" t="s">
        <v>357</v>
      </c>
      <c r="B301" s="15" t="str">
        <f t="shared" si="44"/>
        <v xml:space="preserve">   </v>
      </c>
      <c r="C301" s="26" t="str">
        <f>Saisie!D301</f>
        <v>000000000295</v>
      </c>
      <c r="D301" s="24" t="str">
        <f>Saisie!B301</f>
        <v>NOM296</v>
      </c>
      <c r="E301" s="16" t="str">
        <f>VLOOKUP((25-LEN(D301)),'Data S'!AE$5:AF$10000,2,FALSE)</f>
        <v xml:space="preserve">                   </v>
      </c>
      <c r="F301" s="25" t="str">
        <f>Saisie!C301</f>
        <v>PRENOM296</v>
      </c>
      <c r="G301" s="15" t="str">
        <f>VLOOKUP((25-LEN(F301)),'Data S'!AE$5:AF$10000,2,FALSE)</f>
        <v xml:space="preserve">                </v>
      </c>
      <c r="H301" s="3" t="str">
        <f>Saisie!E301</f>
        <v>01012294</v>
      </c>
      <c r="I301" s="15" t="str">
        <f t="shared" si="45"/>
        <v xml:space="preserve">  </v>
      </c>
      <c r="J301" s="24">
        <f>Saisie!L301</f>
        <v>0</v>
      </c>
      <c r="K301" s="15" t="str">
        <f t="shared" si="46"/>
        <v xml:space="preserve">       </v>
      </c>
      <c r="L301" s="24" t="str">
        <f>IF(Saisie!K301=0,"000",Saisie!K301*100)</f>
        <v>000</v>
      </c>
      <c r="M301" s="15" t="str">
        <f t="shared" si="47"/>
        <v xml:space="preserve">  </v>
      </c>
      <c r="N301" s="24">
        <f>Saisie!Q301</f>
        <v>0</v>
      </c>
      <c r="O301" s="15" t="str">
        <f t="shared" si="48"/>
        <v xml:space="preserve">       </v>
      </c>
      <c r="P301" s="24" t="str">
        <f>IF(Saisie!P301=0,"000",Saisie!P301*100)</f>
        <v>000</v>
      </c>
      <c r="Q301" s="15" t="str">
        <f t="shared" si="49"/>
        <v xml:space="preserve">  </v>
      </c>
      <c r="R301" s="24">
        <f>Saisie!V301</f>
        <v>0</v>
      </c>
      <c r="S301" s="15" t="str">
        <f t="shared" si="50"/>
        <v xml:space="preserve">       </v>
      </c>
      <c r="T301" s="24" t="str">
        <f>IF(Saisie!U301=0,"000",Saisie!U301*100)</f>
        <v>000</v>
      </c>
      <c r="U301" s="15" t="str">
        <f t="shared" si="51"/>
        <v xml:space="preserve">  </v>
      </c>
      <c r="V301" s="24">
        <f>Saisie!AA301</f>
        <v>0</v>
      </c>
      <c r="W301" s="15" t="str">
        <f t="shared" si="52"/>
        <v xml:space="preserve">       </v>
      </c>
      <c r="X301" s="24" t="str">
        <f>IF(Saisie!Z301=0,"000",Saisie!Z301*100)</f>
        <v>000</v>
      </c>
      <c r="Y301" s="15" t="str">
        <f t="shared" si="53"/>
        <v xml:space="preserve">         </v>
      </c>
      <c r="Z301" s="24" t="str">
        <f>IF(Saisie!AB301=0,"000",Saisie!AB301*100)</f>
        <v>000</v>
      </c>
      <c r="AA301" s="24" t="str">
        <f>IF(Saisie!F301=0,"",Saisie!F301)</f>
        <v>26112017</v>
      </c>
      <c r="AB301" s="24" t="str">
        <f>IF(Saisie!G301=0,"",Saisie!G301)</f>
        <v>01012316</v>
      </c>
      <c r="AC301" s="8" t="str">
        <f t="shared" si="54"/>
        <v xml:space="preserve">                    </v>
      </c>
    </row>
    <row r="302" spans="1:29" x14ac:dyDescent="0.25">
      <c r="A302" s="3" t="s">
        <v>358</v>
      </c>
      <c r="B302" s="15" t="str">
        <f t="shared" si="44"/>
        <v xml:space="preserve">   </v>
      </c>
      <c r="C302" s="26" t="str">
        <f>Saisie!D302</f>
        <v>000000000296</v>
      </c>
      <c r="D302" s="24" t="str">
        <f>Saisie!B302</f>
        <v>NOM297</v>
      </c>
      <c r="E302" s="16" t="str">
        <f>VLOOKUP((25-LEN(D302)),'Data S'!AE$5:AF$10000,2,FALSE)</f>
        <v xml:space="preserve">                   </v>
      </c>
      <c r="F302" s="25" t="str">
        <f>Saisie!C302</f>
        <v>PRENOM297</v>
      </c>
      <c r="G302" s="15" t="str">
        <f>VLOOKUP((25-LEN(F302)),'Data S'!AE$5:AF$10000,2,FALSE)</f>
        <v xml:space="preserve">                </v>
      </c>
      <c r="H302" s="3" t="str">
        <f>Saisie!E302</f>
        <v>01012295</v>
      </c>
      <c r="I302" s="15" t="str">
        <f t="shared" si="45"/>
        <v xml:space="preserve">  </v>
      </c>
      <c r="J302" s="24">
        <f>Saisie!L302</f>
        <v>0</v>
      </c>
      <c r="K302" s="15" t="str">
        <f t="shared" si="46"/>
        <v xml:space="preserve">       </v>
      </c>
      <c r="L302" s="24" t="str">
        <f>IF(Saisie!K302=0,"000",Saisie!K302*100)</f>
        <v>000</v>
      </c>
      <c r="M302" s="15" t="str">
        <f t="shared" si="47"/>
        <v xml:space="preserve">  </v>
      </c>
      <c r="N302" s="24">
        <f>Saisie!Q302</f>
        <v>0</v>
      </c>
      <c r="O302" s="15" t="str">
        <f t="shared" si="48"/>
        <v xml:space="preserve">       </v>
      </c>
      <c r="P302" s="24" t="str">
        <f>IF(Saisie!P302=0,"000",Saisie!P302*100)</f>
        <v>000</v>
      </c>
      <c r="Q302" s="15" t="str">
        <f t="shared" si="49"/>
        <v xml:space="preserve">  </v>
      </c>
      <c r="R302" s="24">
        <f>Saisie!V302</f>
        <v>0</v>
      </c>
      <c r="S302" s="15" t="str">
        <f t="shared" si="50"/>
        <v xml:space="preserve">       </v>
      </c>
      <c r="T302" s="24" t="str">
        <f>IF(Saisie!U302=0,"000",Saisie!U302*100)</f>
        <v>000</v>
      </c>
      <c r="U302" s="15" t="str">
        <f t="shared" si="51"/>
        <v xml:space="preserve">  </v>
      </c>
      <c r="V302" s="24">
        <f>Saisie!AA302</f>
        <v>0</v>
      </c>
      <c r="W302" s="15" t="str">
        <f t="shared" si="52"/>
        <v xml:space="preserve">       </v>
      </c>
      <c r="X302" s="24" t="str">
        <f>IF(Saisie!Z302=0,"000",Saisie!Z302*100)</f>
        <v>000</v>
      </c>
      <c r="Y302" s="15" t="str">
        <f t="shared" si="53"/>
        <v xml:space="preserve">         </v>
      </c>
      <c r="Z302" s="24" t="str">
        <f>IF(Saisie!AB302=0,"000",Saisie!AB302*100)</f>
        <v>000</v>
      </c>
      <c r="AA302" s="24" t="str">
        <f>IF(Saisie!F302=0,"",Saisie!F302)</f>
        <v>26112017</v>
      </c>
      <c r="AB302" s="24" t="str">
        <f>IF(Saisie!G302=0,"",Saisie!G302)</f>
        <v>01012317</v>
      </c>
      <c r="AC302" s="8" t="str">
        <f t="shared" si="54"/>
        <v xml:space="preserve">                    </v>
      </c>
    </row>
    <row r="303" spans="1:29" x14ac:dyDescent="0.25">
      <c r="A303" s="3" t="s">
        <v>359</v>
      </c>
      <c r="B303" s="15" t="str">
        <f t="shared" si="44"/>
        <v xml:space="preserve">   </v>
      </c>
      <c r="C303" s="26" t="str">
        <f>Saisie!D303</f>
        <v>000000000297</v>
      </c>
      <c r="D303" s="24" t="str">
        <f>Saisie!B303</f>
        <v>NOM298</v>
      </c>
      <c r="E303" s="16" t="str">
        <f>VLOOKUP((25-LEN(D303)),'Data S'!AE$5:AF$10000,2,FALSE)</f>
        <v xml:space="preserve">                   </v>
      </c>
      <c r="F303" s="25" t="str">
        <f>Saisie!C303</f>
        <v>PRENOM298</v>
      </c>
      <c r="G303" s="15" t="str">
        <f>VLOOKUP((25-LEN(F303)),'Data S'!AE$5:AF$10000,2,FALSE)</f>
        <v xml:space="preserve">                </v>
      </c>
      <c r="H303" s="3" t="str">
        <f>Saisie!E303</f>
        <v>01012296</v>
      </c>
      <c r="I303" s="15" t="str">
        <f t="shared" si="45"/>
        <v xml:space="preserve">  </v>
      </c>
      <c r="J303" s="24">
        <f>Saisie!L303</f>
        <v>0</v>
      </c>
      <c r="K303" s="15" t="str">
        <f t="shared" si="46"/>
        <v xml:space="preserve">       </v>
      </c>
      <c r="L303" s="24" t="str">
        <f>IF(Saisie!K303=0,"000",Saisie!K303*100)</f>
        <v>000</v>
      </c>
      <c r="M303" s="15" t="str">
        <f t="shared" si="47"/>
        <v xml:space="preserve">  </v>
      </c>
      <c r="N303" s="24">
        <f>Saisie!Q303</f>
        <v>0</v>
      </c>
      <c r="O303" s="15" t="str">
        <f t="shared" si="48"/>
        <v xml:space="preserve">       </v>
      </c>
      <c r="P303" s="24" t="str">
        <f>IF(Saisie!P303=0,"000",Saisie!P303*100)</f>
        <v>000</v>
      </c>
      <c r="Q303" s="15" t="str">
        <f t="shared" si="49"/>
        <v xml:space="preserve">  </v>
      </c>
      <c r="R303" s="24">
        <f>Saisie!V303</f>
        <v>0</v>
      </c>
      <c r="S303" s="15" t="str">
        <f t="shared" si="50"/>
        <v xml:space="preserve">       </v>
      </c>
      <c r="T303" s="24" t="str">
        <f>IF(Saisie!U303=0,"000",Saisie!U303*100)</f>
        <v>000</v>
      </c>
      <c r="U303" s="15" t="str">
        <f t="shared" si="51"/>
        <v xml:space="preserve">  </v>
      </c>
      <c r="V303" s="24">
        <f>Saisie!AA303</f>
        <v>0</v>
      </c>
      <c r="W303" s="15" t="str">
        <f t="shared" si="52"/>
        <v xml:space="preserve">       </v>
      </c>
      <c r="X303" s="24" t="str">
        <f>IF(Saisie!Z303=0,"000",Saisie!Z303*100)</f>
        <v>000</v>
      </c>
      <c r="Y303" s="15" t="str">
        <f t="shared" si="53"/>
        <v xml:space="preserve">         </v>
      </c>
      <c r="Z303" s="24" t="str">
        <f>IF(Saisie!AB303=0,"000",Saisie!AB303*100)</f>
        <v>000</v>
      </c>
      <c r="AA303" s="24" t="str">
        <f>IF(Saisie!F303=0,"",Saisie!F303)</f>
        <v>26112017</v>
      </c>
      <c r="AB303" s="24" t="str">
        <f>IF(Saisie!G303=0,"",Saisie!G303)</f>
        <v>01012318</v>
      </c>
      <c r="AC303" s="8" t="str">
        <f t="shared" si="54"/>
        <v xml:space="preserve">                    </v>
      </c>
    </row>
    <row r="304" spans="1:29" x14ac:dyDescent="0.25">
      <c r="A304" s="3" t="s">
        <v>360</v>
      </c>
      <c r="B304" s="15" t="str">
        <f t="shared" si="44"/>
        <v xml:space="preserve">   </v>
      </c>
      <c r="C304" s="26" t="str">
        <f>Saisie!D304</f>
        <v>000000000298</v>
      </c>
      <c r="D304" s="24" t="str">
        <f>Saisie!B304</f>
        <v>NOM299</v>
      </c>
      <c r="E304" s="16" t="str">
        <f>VLOOKUP((25-LEN(D304)),'Data S'!AE$5:AF$10000,2,FALSE)</f>
        <v xml:space="preserve">                   </v>
      </c>
      <c r="F304" s="25" t="str">
        <f>Saisie!C304</f>
        <v>PRENOM299</v>
      </c>
      <c r="G304" s="15" t="str">
        <f>VLOOKUP((25-LEN(F304)),'Data S'!AE$5:AF$10000,2,FALSE)</f>
        <v xml:space="preserve">                </v>
      </c>
      <c r="H304" s="3" t="str">
        <f>Saisie!E304</f>
        <v>01012297</v>
      </c>
      <c r="I304" s="15" t="str">
        <f t="shared" si="45"/>
        <v xml:space="preserve">  </v>
      </c>
      <c r="J304" s="24">
        <f>Saisie!L304</f>
        <v>0</v>
      </c>
      <c r="K304" s="15" t="str">
        <f t="shared" si="46"/>
        <v xml:space="preserve">       </v>
      </c>
      <c r="L304" s="24" t="str">
        <f>IF(Saisie!K304=0,"000",Saisie!K304*100)</f>
        <v>000</v>
      </c>
      <c r="M304" s="15" t="str">
        <f t="shared" si="47"/>
        <v xml:space="preserve">  </v>
      </c>
      <c r="N304" s="24">
        <f>Saisie!Q304</f>
        <v>0</v>
      </c>
      <c r="O304" s="15" t="str">
        <f t="shared" si="48"/>
        <v xml:space="preserve">       </v>
      </c>
      <c r="P304" s="24" t="str">
        <f>IF(Saisie!P304=0,"000",Saisie!P304*100)</f>
        <v>000</v>
      </c>
      <c r="Q304" s="15" t="str">
        <f t="shared" si="49"/>
        <v xml:space="preserve">  </v>
      </c>
      <c r="R304" s="24">
        <f>Saisie!V304</f>
        <v>0</v>
      </c>
      <c r="S304" s="15" t="str">
        <f t="shared" si="50"/>
        <v xml:space="preserve">       </v>
      </c>
      <c r="T304" s="24" t="str">
        <f>IF(Saisie!U304=0,"000",Saisie!U304*100)</f>
        <v>000</v>
      </c>
      <c r="U304" s="15" t="str">
        <f t="shared" si="51"/>
        <v xml:space="preserve">  </v>
      </c>
      <c r="V304" s="24">
        <f>Saisie!AA304</f>
        <v>0</v>
      </c>
      <c r="W304" s="15" t="str">
        <f t="shared" si="52"/>
        <v xml:space="preserve">       </v>
      </c>
      <c r="X304" s="24" t="str">
        <f>IF(Saisie!Z304=0,"000",Saisie!Z304*100)</f>
        <v>000</v>
      </c>
      <c r="Y304" s="15" t="str">
        <f t="shared" si="53"/>
        <v xml:space="preserve">         </v>
      </c>
      <c r="Z304" s="24" t="str">
        <f>IF(Saisie!AB304=0,"000",Saisie!AB304*100)</f>
        <v>000</v>
      </c>
      <c r="AA304" s="24" t="str">
        <f>IF(Saisie!F304=0,"",Saisie!F304)</f>
        <v>26112017</v>
      </c>
      <c r="AB304" s="24" t="str">
        <f>IF(Saisie!G304=0,"",Saisie!G304)</f>
        <v>01012319</v>
      </c>
      <c r="AC304" s="8" t="str">
        <f t="shared" si="54"/>
        <v xml:space="preserve">                    </v>
      </c>
    </row>
    <row r="305" spans="1:29" x14ac:dyDescent="0.25">
      <c r="A305" s="3" t="s">
        <v>361</v>
      </c>
      <c r="B305" s="15" t="str">
        <f t="shared" si="44"/>
        <v xml:space="preserve">   </v>
      </c>
      <c r="C305" s="26" t="str">
        <f>Saisie!D305</f>
        <v>000000000299</v>
      </c>
      <c r="D305" s="24" t="str">
        <f>Saisie!B305</f>
        <v>NOM300</v>
      </c>
      <c r="E305" s="16" t="str">
        <f>VLOOKUP((25-LEN(D305)),'Data S'!AE$5:AF$10000,2,FALSE)</f>
        <v xml:space="preserve">                   </v>
      </c>
      <c r="F305" s="25" t="str">
        <f>Saisie!C305</f>
        <v>PRENOM300</v>
      </c>
      <c r="G305" s="15" t="str">
        <f>VLOOKUP((25-LEN(F305)),'Data S'!AE$5:AF$10000,2,FALSE)</f>
        <v xml:space="preserve">                </v>
      </c>
      <c r="H305" s="3" t="str">
        <f>Saisie!E305</f>
        <v>01012298</v>
      </c>
      <c r="I305" s="15" t="str">
        <f t="shared" si="45"/>
        <v xml:space="preserve">  </v>
      </c>
      <c r="J305" s="24">
        <f>Saisie!L305</f>
        <v>0</v>
      </c>
      <c r="K305" s="15" t="str">
        <f t="shared" si="46"/>
        <v xml:space="preserve">       </v>
      </c>
      <c r="L305" s="24" t="str">
        <f>IF(Saisie!K305=0,"000",Saisie!K305*100)</f>
        <v>000</v>
      </c>
      <c r="M305" s="15" t="str">
        <f t="shared" si="47"/>
        <v xml:space="preserve">  </v>
      </c>
      <c r="N305" s="24">
        <f>Saisie!Q305</f>
        <v>0</v>
      </c>
      <c r="O305" s="15" t="str">
        <f t="shared" si="48"/>
        <v xml:space="preserve">       </v>
      </c>
      <c r="P305" s="24" t="str">
        <f>IF(Saisie!P305=0,"000",Saisie!P305*100)</f>
        <v>000</v>
      </c>
      <c r="Q305" s="15" t="str">
        <f t="shared" si="49"/>
        <v xml:space="preserve">  </v>
      </c>
      <c r="R305" s="24">
        <f>Saisie!V305</f>
        <v>0</v>
      </c>
      <c r="S305" s="15" t="str">
        <f t="shared" si="50"/>
        <v xml:space="preserve">       </v>
      </c>
      <c r="T305" s="24" t="str">
        <f>IF(Saisie!U305=0,"000",Saisie!U305*100)</f>
        <v>000</v>
      </c>
      <c r="U305" s="15" t="str">
        <f t="shared" si="51"/>
        <v xml:space="preserve">  </v>
      </c>
      <c r="V305" s="24">
        <f>Saisie!AA305</f>
        <v>0</v>
      </c>
      <c r="W305" s="15" t="str">
        <f t="shared" si="52"/>
        <v xml:space="preserve">       </v>
      </c>
      <c r="X305" s="24" t="str">
        <f>IF(Saisie!Z305=0,"000",Saisie!Z305*100)</f>
        <v>000</v>
      </c>
      <c r="Y305" s="15" t="str">
        <f t="shared" si="53"/>
        <v xml:space="preserve">         </v>
      </c>
      <c r="Z305" s="24" t="str">
        <f>IF(Saisie!AB305=0,"000",Saisie!AB305*100)</f>
        <v>000</v>
      </c>
      <c r="AA305" s="24" t="str">
        <f>IF(Saisie!F305=0,"",Saisie!F305)</f>
        <v>26112017</v>
      </c>
      <c r="AB305" s="24" t="str">
        <f>IF(Saisie!G305=0,"",Saisie!G305)</f>
        <v>01012320</v>
      </c>
      <c r="AC305" s="8" t="str">
        <f t="shared" si="54"/>
        <v xml:space="preserve">                    </v>
      </c>
    </row>
    <row r="306" spans="1:29" x14ac:dyDescent="0.25">
      <c r="A306" s="3" t="s">
        <v>362</v>
      </c>
      <c r="B306" s="15" t="str">
        <f t="shared" si="44"/>
        <v xml:space="preserve">   </v>
      </c>
      <c r="C306" s="26" t="str">
        <f>Saisie!D306</f>
        <v>000000000300</v>
      </c>
      <c r="D306" s="24" t="str">
        <f>Saisie!B306</f>
        <v>NOM301</v>
      </c>
      <c r="E306" s="16" t="str">
        <f>VLOOKUP((25-LEN(D306)),'Data S'!AE$5:AF$10000,2,FALSE)</f>
        <v xml:space="preserve">                   </v>
      </c>
      <c r="F306" s="25" t="str">
        <f>Saisie!C306</f>
        <v>PRENOM301</v>
      </c>
      <c r="G306" s="15" t="str">
        <f>VLOOKUP((25-LEN(F306)),'Data S'!AE$5:AF$10000,2,FALSE)</f>
        <v xml:space="preserve">                </v>
      </c>
      <c r="H306" s="3" t="str">
        <f>Saisie!E306</f>
        <v>01012299</v>
      </c>
      <c r="I306" s="15" t="str">
        <f t="shared" si="45"/>
        <v xml:space="preserve">  </v>
      </c>
      <c r="J306" s="24">
        <f>Saisie!L306</f>
        <v>0</v>
      </c>
      <c r="K306" s="15" t="str">
        <f t="shared" si="46"/>
        <v xml:space="preserve">       </v>
      </c>
      <c r="L306" s="24" t="str">
        <f>IF(Saisie!K306=0,"000",Saisie!K306*100)</f>
        <v>000</v>
      </c>
      <c r="M306" s="15" t="str">
        <f t="shared" si="47"/>
        <v xml:space="preserve">  </v>
      </c>
      <c r="N306" s="24">
        <f>Saisie!Q306</f>
        <v>0</v>
      </c>
      <c r="O306" s="15" t="str">
        <f t="shared" si="48"/>
        <v xml:space="preserve">       </v>
      </c>
      <c r="P306" s="24" t="str">
        <f>IF(Saisie!P306=0,"000",Saisie!P306*100)</f>
        <v>000</v>
      </c>
      <c r="Q306" s="15" t="str">
        <f t="shared" si="49"/>
        <v xml:space="preserve">  </v>
      </c>
      <c r="R306" s="24">
        <f>Saisie!V306</f>
        <v>0</v>
      </c>
      <c r="S306" s="15" t="str">
        <f t="shared" si="50"/>
        <v xml:space="preserve">       </v>
      </c>
      <c r="T306" s="24" t="str">
        <f>IF(Saisie!U306=0,"000",Saisie!U306*100)</f>
        <v>000</v>
      </c>
      <c r="U306" s="15" t="str">
        <f t="shared" si="51"/>
        <v xml:space="preserve">  </v>
      </c>
      <c r="V306" s="24">
        <f>Saisie!AA306</f>
        <v>0</v>
      </c>
      <c r="W306" s="15" t="str">
        <f t="shared" si="52"/>
        <v xml:space="preserve">       </v>
      </c>
      <c r="X306" s="24" t="str">
        <f>IF(Saisie!Z306=0,"000",Saisie!Z306*100)</f>
        <v>000</v>
      </c>
      <c r="Y306" s="15" t="str">
        <f t="shared" si="53"/>
        <v xml:space="preserve">         </v>
      </c>
      <c r="Z306" s="24" t="str">
        <f>IF(Saisie!AB306=0,"000",Saisie!AB306*100)</f>
        <v>000</v>
      </c>
      <c r="AA306" s="24" t="str">
        <f>IF(Saisie!F306=0,"",Saisie!F306)</f>
        <v>26112017</v>
      </c>
      <c r="AB306" s="24" t="str">
        <f>IF(Saisie!G306=0,"",Saisie!G306)</f>
        <v>01012321</v>
      </c>
      <c r="AC306" s="8" t="str">
        <f t="shared" si="54"/>
        <v xml:space="preserve">                    </v>
      </c>
    </row>
    <row r="307" spans="1:29" x14ac:dyDescent="0.25">
      <c r="A307" s="3" t="s">
        <v>363</v>
      </c>
      <c r="B307" s="15" t="str">
        <f t="shared" si="44"/>
        <v xml:space="preserve">   </v>
      </c>
      <c r="C307" s="26" t="str">
        <f>Saisie!D307</f>
        <v>000000000301</v>
      </c>
      <c r="D307" s="24" t="str">
        <f>Saisie!B307</f>
        <v>NOM302</v>
      </c>
      <c r="E307" s="16" t="str">
        <f>VLOOKUP((25-LEN(D307)),'Data S'!AE$5:AF$10000,2,FALSE)</f>
        <v xml:space="preserve">                   </v>
      </c>
      <c r="F307" s="25" t="str">
        <f>Saisie!C307</f>
        <v>PRENOM302</v>
      </c>
      <c r="G307" s="15" t="str">
        <f>VLOOKUP((25-LEN(F307)),'Data S'!AE$5:AF$10000,2,FALSE)</f>
        <v xml:space="preserve">                </v>
      </c>
      <c r="H307" s="3" t="str">
        <f>Saisie!E307</f>
        <v>01012300</v>
      </c>
      <c r="I307" s="15" t="str">
        <f t="shared" si="45"/>
        <v xml:space="preserve">  </v>
      </c>
      <c r="J307" s="24">
        <f>Saisie!L307</f>
        <v>0</v>
      </c>
      <c r="K307" s="15" t="str">
        <f t="shared" si="46"/>
        <v xml:space="preserve">       </v>
      </c>
      <c r="L307" s="24" t="str">
        <f>IF(Saisie!K307=0,"000",Saisie!K307*100)</f>
        <v>000</v>
      </c>
      <c r="M307" s="15" t="str">
        <f t="shared" si="47"/>
        <v xml:space="preserve">  </v>
      </c>
      <c r="N307" s="24">
        <f>Saisie!Q307</f>
        <v>0</v>
      </c>
      <c r="O307" s="15" t="str">
        <f t="shared" si="48"/>
        <v xml:space="preserve">       </v>
      </c>
      <c r="P307" s="24" t="str">
        <f>IF(Saisie!P307=0,"000",Saisie!P307*100)</f>
        <v>000</v>
      </c>
      <c r="Q307" s="15" t="str">
        <f t="shared" si="49"/>
        <v xml:space="preserve">  </v>
      </c>
      <c r="R307" s="24">
        <f>Saisie!V307</f>
        <v>0</v>
      </c>
      <c r="S307" s="15" t="str">
        <f t="shared" si="50"/>
        <v xml:space="preserve">       </v>
      </c>
      <c r="T307" s="24" t="str">
        <f>IF(Saisie!U307=0,"000",Saisie!U307*100)</f>
        <v>000</v>
      </c>
      <c r="U307" s="15" t="str">
        <f t="shared" si="51"/>
        <v xml:space="preserve">  </v>
      </c>
      <c r="V307" s="24">
        <f>Saisie!AA307</f>
        <v>0</v>
      </c>
      <c r="W307" s="15" t="str">
        <f t="shared" si="52"/>
        <v xml:space="preserve">       </v>
      </c>
      <c r="X307" s="24" t="str">
        <f>IF(Saisie!Z307=0,"000",Saisie!Z307*100)</f>
        <v>000</v>
      </c>
      <c r="Y307" s="15" t="str">
        <f t="shared" si="53"/>
        <v xml:space="preserve">         </v>
      </c>
      <c r="Z307" s="24" t="str">
        <f>IF(Saisie!AB307=0,"000",Saisie!AB307*100)</f>
        <v>000</v>
      </c>
      <c r="AA307" s="24" t="str">
        <f>IF(Saisie!F307=0,"",Saisie!F307)</f>
        <v>26112017</v>
      </c>
      <c r="AB307" s="24" t="str">
        <f>IF(Saisie!G307=0,"",Saisie!G307)</f>
        <v>01012322</v>
      </c>
      <c r="AC307" s="8" t="str">
        <f t="shared" si="54"/>
        <v xml:space="preserve">                    </v>
      </c>
    </row>
    <row r="308" spans="1:29" x14ac:dyDescent="0.25">
      <c r="A308" s="3" t="s">
        <v>364</v>
      </c>
      <c r="B308" s="15" t="str">
        <f t="shared" si="44"/>
        <v xml:space="preserve">   </v>
      </c>
      <c r="C308" s="26" t="str">
        <f>Saisie!D308</f>
        <v>000000000302</v>
      </c>
      <c r="D308" s="24" t="str">
        <f>Saisie!B308</f>
        <v>NOM303</v>
      </c>
      <c r="E308" s="16" t="str">
        <f>VLOOKUP((25-LEN(D308)),'Data S'!AE$5:AF$10000,2,FALSE)</f>
        <v xml:space="preserve">                   </v>
      </c>
      <c r="F308" s="25" t="str">
        <f>Saisie!C308</f>
        <v>PRENOM303</v>
      </c>
      <c r="G308" s="15" t="str">
        <f>VLOOKUP((25-LEN(F308)),'Data S'!AE$5:AF$10000,2,FALSE)</f>
        <v xml:space="preserve">                </v>
      </c>
      <c r="H308" s="3" t="str">
        <f>Saisie!E308</f>
        <v>01012301</v>
      </c>
      <c r="I308" s="15" t="str">
        <f t="shared" si="45"/>
        <v xml:space="preserve">  </v>
      </c>
      <c r="J308" s="24">
        <f>Saisie!L308</f>
        <v>0</v>
      </c>
      <c r="K308" s="15" t="str">
        <f t="shared" si="46"/>
        <v xml:space="preserve">       </v>
      </c>
      <c r="L308" s="24" t="str">
        <f>IF(Saisie!K308=0,"000",Saisie!K308*100)</f>
        <v>000</v>
      </c>
      <c r="M308" s="15" t="str">
        <f t="shared" si="47"/>
        <v xml:space="preserve">  </v>
      </c>
      <c r="N308" s="24">
        <f>Saisie!Q308</f>
        <v>0</v>
      </c>
      <c r="O308" s="15" t="str">
        <f t="shared" si="48"/>
        <v xml:space="preserve">       </v>
      </c>
      <c r="P308" s="24" t="str">
        <f>IF(Saisie!P308=0,"000",Saisie!P308*100)</f>
        <v>000</v>
      </c>
      <c r="Q308" s="15" t="str">
        <f t="shared" si="49"/>
        <v xml:space="preserve">  </v>
      </c>
      <c r="R308" s="24">
        <f>Saisie!V308</f>
        <v>0</v>
      </c>
      <c r="S308" s="15" t="str">
        <f t="shared" si="50"/>
        <v xml:space="preserve">       </v>
      </c>
      <c r="T308" s="24" t="str">
        <f>IF(Saisie!U308=0,"000",Saisie!U308*100)</f>
        <v>000</v>
      </c>
      <c r="U308" s="15" t="str">
        <f t="shared" si="51"/>
        <v xml:space="preserve">  </v>
      </c>
      <c r="V308" s="24">
        <f>Saisie!AA308</f>
        <v>0</v>
      </c>
      <c r="W308" s="15" t="str">
        <f t="shared" si="52"/>
        <v xml:space="preserve">       </v>
      </c>
      <c r="X308" s="24" t="str">
        <f>IF(Saisie!Z308=0,"000",Saisie!Z308*100)</f>
        <v>000</v>
      </c>
      <c r="Y308" s="15" t="str">
        <f t="shared" si="53"/>
        <v xml:space="preserve">         </v>
      </c>
      <c r="Z308" s="24" t="str">
        <f>IF(Saisie!AB308=0,"000",Saisie!AB308*100)</f>
        <v>000</v>
      </c>
      <c r="AA308" s="24" t="str">
        <f>IF(Saisie!F308=0,"",Saisie!F308)</f>
        <v>26112017</v>
      </c>
      <c r="AB308" s="24" t="str">
        <f>IF(Saisie!G308=0,"",Saisie!G308)</f>
        <v>01012323</v>
      </c>
      <c r="AC308" s="8" t="str">
        <f t="shared" si="54"/>
        <v xml:space="preserve">                    </v>
      </c>
    </row>
    <row r="309" spans="1:29" x14ac:dyDescent="0.25">
      <c r="A309" s="3" t="s">
        <v>365</v>
      </c>
      <c r="B309" s="15" t="str">
        <f t="shared" si="44"/>
        <v xml:space="preserve">   </v>
      </c>
      <c r="C309" s="26" t="str">
        <f>Saisie!D309</f>
        <v>000000000303</v>
      </c>
      <c r="D309" s="24" t="str">
        <f>Saisie!B309</f>
        <v>NOM304</v>
      </c>
      <c r="E309" s="16" t="str">
        <f>VLOOKUP((25-LEN(D309)),'Data S'!AE$5:AF$10000,2,FALSE)</f>
        <v xml:space="preserve">                   </v>
      </c>
      <c r="F309" s="25" t="str">
        <f>Saisie!C309</f>
        <v>PRENOM304</v>
      </c>
      <c r="G309" s="15" t="str">
        <f>VLOOKUP((25-LEN(F309)),'Data S'!AE$5:AF$10000,2,FALSE)</f>
        <v xml:space="preserve">                </v>
      </c>
      <c r="H309" s="3" t="str">
        <f>Saisie!E309</f>
        <v>01012302</v>
      </c>
      <c r="I309" s="15" t="str">
        <f t="shared" si="45"/>
        <v xml:space="preserve">  </v>
      </c>
      <c r="J309" s="24">
        <f>Saisie!L309</f>
        <v>0</v>
      </c>
      <c r="K309" s="15" t="str">
        <f t="shared" si="46"/>
        <v xml:space="preserve">       </v>
      </c>
      <c r="L309" s="24" t="str">
        <f>IF(Saisie!K309=0,"000",Saisie!K309*100)</f>
        <v>000</v>
      </c>
      <c r="M309" s="15" t="str">
        <f t="shared" si="47"/>
        <v xml:space="preserve">  </v>
      </c>
      <c r="N309" s="24">
        <f>Saisie!Q309</f>
        <v>0</v>
      </c>
      <c r="O309" s="15" t="str">
        <f t="shared" si="48"/>
        <v xml:space="preserve">       </v>
      </c>
      <c r="P309" s="24" t="str">
        <f>IF(Saisie!P309=0,"000",Saisie!P309*100)</f>
        <v>000</v>
      </c>
      <c r="Q309" s="15" t="str">
        <f t="shared" si="49"/>
        <v xml:space="preserve">  </v>
      </c>
      <c r="R309" s="24">
        <f>Saisie!V309</f>
        <v>0</v>
      </c>
      <c r="S309" s="15" t="str">
        <f t="shared" si="50"/>
        <v xml:space="preserve">       </v>
      </c>
      <c r="T309" s="24" t="str">
        <f>IF(Saisie!U309=0,"000",Saisie!U309*100)</f>
        <v>000</v>
      </c>
      <c r="U309" s="15" t="str">
        <f t="shared" si="51"/>
        <v xml:space="preserve">  </v>
      </c>
      <c r="V309" s="24">
        <f>Saisie!AA309</f>
        <v>0</v>
      </c>
      <c r="W309" s="15" t="str">
        <f t="shared" si="52"/>
        <v xml:space="preserve">       </v>
      </c>
      <c r="X309" s="24" t="str">
        <f>IF(Saisie!Z309=0,"000",Saisie!Z309*100)</f>
        <v>000</v>
      </c>
      <c r="Y309" s="15" t="str">
        <f t="shared" si="53"/>
        <v xml:space="preserve">         </v>
      </c>
      <c r="Z309" s="24" t="str">
        <f>IF(Saisie!AB309=0,"000",Saisie!AB309*100)</f>
        <v>000</v>
      </c>
      <c r="AA309" s="24" t="str">
        <f>IF(Saisie!F309=0,"",Saisie!F309)</f>
        <v>26112017</v>
      </c>
      <c r="AB309" s="24" t="str">
        <f>IF(Saisie!G309=0,"",Saisie!G309)</f>
        <v>01012324</v>
      </c>
      <c r="AC309" s="8" t="str">
        <f t="shared" si="54"/>
        <v xml:space="preserve">                    </v>
      </c>
    </row>
    <row r="310" spans="1:29" x14ac:dyDescent="0.25">
      <c r="A310" s="3" t="s">
        <v>366</v>
      </c>
      <c r="B310" s="15" t="str">
        <f t="shared" si="44"/>
        <v xml:space="preserve">   </v>
      </c>
      <c r="C310" s="26" t="str">
        <f>Saisie!D310</f>
        <v>000000000304</v>
      </c>
      <c r="D310" s="24" t="str">
        <f>Saisie!B310</f>
        <v>NOM305</v>
      </c>
      <c r="E310" s="16" t="str">
        <f>VLOOKUP((25-LEN(D310)),'Data S'!AE$5:AF$10000,2,FALSE)</f>
        <v xml:space="preserve">                   </v>
      </c>
      <c r="F310" s="25" t="str">
        <f>Saisie!C310</f>
        <v>PRENOM305</v>
      </c>
      <c r="G310" s="15" t="str">
        <f>VLOOKUP((25-LEN(F310)),'Data S'!AE$5:AF$10000,2,FALSE)</f>
        <v xml:space="preserve">                </v>
      </c>
      <c r="H310" s="3" t="str">
        <f>Saisie!E310</f>
        <v>01012303</v>
      </c>
      <c r="I310" s="15" t="str">
        <f t="shared" si="45"/>
        <v xml:space="preserve">  </v>
      </c>
      <c r="J310" s="24">
        <f>Saisie!L310</f>
        <v>0</v>
      </c>
      <c r="K310" s="15" t="str">
        <f t="shared" si="46"/>
        <v xml:space="preserve">       </v>
      </c>
      <c r="L310" s="24" t="str">
        <f>IF(Saisie!K310=0,"000",Saisie!K310*100)</f>
        <v>000</v>
      </c>
      <c r="M310" s="15" t="str">
        <f t="shared" si="47"/>
        <v xml:space="preserve">  </v>
      </c>
      <c r="N310" s="24">
        <f>Saisie!Q310</f>
        <v>0</v>
      </c>
      <c r="O310" s="15" t="str">
        <f t="shared" si="48"/>
        <v xml:space="preserve">       </v>
      </c>
      <c r="P310" s="24" t="str">
        <f>IF(Saisie!P310=0,"000",Saisie!P310*100)</f>
        <v>000</v>
      </c>
      <c r="Q310" s="15" t="str">
        <f t="shared" si="49"/>
        <v xml:space="preserve">  </v>
      </c>
      <c r="R310" s="24">
        <f>Saisie!V310</f>
        <v>0</v>
      </c>
      <c r="S310" s="15" t="str">
        <f t="shared" si="50"/>
        <v xml:space="preserve">       </v>
      </c>
      <c r="T310" s="24" t="str">
        <f>IF(Saisie!U310=0,"000",Saisie!U310*100)</f>
        <v>000</v>
      </c>
      <c r="U310" s="15" t="str">
        <f t="shared" si="51"/>
        <v xml:space="preserve">  </v>
      </c>
      <c r="V310" s="24">
        <f>Saisie!AA310</f>
        <v>0</v>
      </c>
      <c r="W310" s="15" t="str">
        <f t="shared" si="52"/>
        <v xml:space="preserve">       </v>
      </c>
      <c r="X310" s="24" t="str">
        <f>IF(Saisie!Z310=0,"000",Saisie!Z310*100)</f>
        <v>000</v>
      </c>
      <c r="Y310" s="15" t="str">
        <f t="shared" si="53"/>
        <v xml:space="preserve">         </v>
      </c>
      <c r="Z310" s="24" t="str">
        <f>IF(Saisie!AB310=0,"000",Saisie!AB310*100)</f>
        <v>000</v>
      </c>
      <c r="AA310" s="24" t="str">
        <f>IF(Saisie!F310=0,"",Saisie!F310)</f>
        <v>26112017</v>
      </c>
      <c r="AB310" s="24" t="str">
        <f>IF(Saisie!G310=0,"",Saisie!G310)</f>
        <v>01012325</v>
      </c>
      <c r="AC310" s="8" t="str">
        <f t="shared" si="54"/>
        <v xml:space="preserve">                    </v>
      </c>
    </row>
    <row r="311" spans="1:29" x14ac:dyDescent="0.25">
      <c r="A311" s="3" t="s">
        <v>367</v>
      </c>
      <c r="B311" s="15" t="str">
        <f t="shared" si="44"/>
        <v xml:space="preserve">   </v>
      </c>
      <c r="C311" s="26" t="str">
        <f>Saisie!D311</f>
        <v>000000000305</v>
      </c>
      <c r="D311" s="24" t="str">
        <f>Saisie!B311</f>
        <v>NOM306</v>
      </c>
      <c r="E311" s="16" t="str">
        <f>VLOOKUP((25-LEN(D311)),'Data S'!AE$5:AF$10000,2,FALSE)</f>
        <v xml:space="preserve">                   </v>
      </c>
      <c r="F311" s="25" t="str">
        <f>Saisie!C311</f>
        <v>PRENOM306</v>
      </c>
      <c r="G311" s="15" t="str">
        <f>VLOOKUP((25-LEN(F311)),'Data S'!AE$5:AF$10000,2,FALSE)</f>
        <v xml:space="preserve">                </v>
      </c>
      <c r="H311" s="3" t="str">
        <f>Saisie!E311</f>
        <v>01012304</v>
      </c>
      <c r="I311" s="15" t="str">
        <f t="shared" si="45"/>
        <v xml:space="preserve">  </v>
      </c>
      <c r="J311" s="24">
        <f>Saisie!L311</f>
        <v>0</v>
      </c>
      <c r="K311" s="15" t="str">
        <f t="shared" si="46"/>
        <v xml:space="preserve">       </v>
      </c>
      <c r="L311" s="24" t="str">
        <f>IF(Saisie!K311=0,"000",Saisie!K311*100)</f>
        <v>000</v>
      </c>
      <c r="M311" s="15" t="str">
        <f t="shared" si="47"/>
        <v xml:space="preserve">  </v>
      </c>
      <c r="N311" s="24">
        <f>Saisie!Q311</f>
        <v>0</v>
      </c>
      <c r="O311" s="15" t="str">
        <f t="shared" si="48"/>
        <v xml:space="preserve">       </v>
      </c>
      <c r="P311" s="24" t="str">
        <f>IF(Saisie!P311=0,"000",Saisie!P311*100)</f>
        <v>000</v>
      </c>
      <c r="Q311" s="15" t="str">
        <f t="shared" si="49"/>
        <v xml:space="preserve">  </v>
      </c>
      <c r="R311" s="24">
        <f>Saisie!V311</f>
        <v>0</v>
      </c>
      <c r="S311" s="15" t="str">
        <f t="shared" si="50"/>
        <v xml:space="preserve">       </v>
      </c>
      <c r="T311" s="24" t="str">
        <f>IF(Saisie!U311=0,"000",Saisie!U311*100)</f>
        <v>000</v>
      </c>
      <c r="U311" s="15" t="str">
        <f t="shared" si="51"/>
        <v xml:space="preserve">  </v>
      </c>
      <c r="V311" s="24">
        <f>Saisie!AA311</f>
        <v>0</v>
      </c>
      <c r="W311" s="15" t="str">
        <f t="shared" si="52"/>
        <v xml:space="preserve">       </v>
      </c>
      <c r="X311" s="24" t="str">
        <f>IF(Saisie!Z311=0,"000",Saisie!Z311*100)</f>
        <v>000</v>
      </c>
      <c r="Y311" s="15" t="str">
        <f t="shared" si="53"/>
        <v xml:space="preserve">         </v>
      </c>
      <c r="Z311" s="24" t="str">
        <f>IF(Saisie!AB311=0,"000",Saisie!AB311*100)</f>
        <v>000</v>
      </c>
      <c r="AA311" s="24" t="str">
        <f>IF(Saisie!F311=0,"",Saisie!F311)</f>
        <v>26112017</v>
      </c>
      <c r="AB311" s="24" t="str">
        <f>IF(Saisie!G311=0,"",Saisie!G311)</f>
        <v>01012326</v>
      </c>
      <c r="AC311" s="8" t="str">
        <f t="shared" si="54"/>
        <v xml:space="preserve">                    </v>
      </c>
    </row>
    <row r="312" spans="1:29" x14ac:dyDescent="0.25">
      <c r="A312" s="3" t="s">
        <v>368</v>
      </c>
      <c r="B312" s="15" t="str">
        <f t="shared" si="44"/>
        <v xml:space="preserve">   </v>
      </c>
      <c r="C312" s="26" t="str">
        <f>Saisie!D312</f>
        <v>000000000306</v>
      </c>
      <c r="D312" s="24" t="str">
        <f>Saisie!B312</f>
        <v>NOM307</v>
      </c>
      <c r="E312" s="16" t="str">
        <f>VLOOKUP((25-LEN(D312)),'Data S'!AE$5:AF$10000,2,FALSE)</f>
        <v xml:space="preserve">                   </v>
      </c>
      <c r="F312" s="25" t="str">
        <f>Saisie!C312</f>
        <v>PRENOM307</v>
      </c>
      <c r="G312" s="15" t="str">
        <f>VLOOKUP((25-LEN(F312)),'Data S'!AE$5:AF$10000,2,FALSE)</f>
        <v xml:space="preserve">                </v>
      </c>
      <c r="H312" s="3" t="str">
        <f>Saisie!E312</f>
        <v>01012305</v>
      </c>
      <c r="I312" s="15" t="str">
        <f t="shared" si="45"/>
        <v xml:space="preserve">  </v>
      </c>
      <c r="J312" s="24">
        <f>Saisie!L312</f>
        <v>0</v>
      </c>
      <c r="K312" s="15" t="str">
        <f t="shared" si="46"/>
        <v xml:space="preserve">       </v>
      </c>
      <c r="L312" s="24" t="str">
        <f>IF(Saisie!K312=0,"000",Saisie!K312*100)</f>
        <v>000</v>
      </c>
      <c r="M312" s="15" t="str">
        <f t="shared" si="47"/>
        <v xml:space="preserve">  </v>
      </c>
      <c r="N312" s="24">
        <f>Saisie!Q312</f>
        <v>0</v>
      </c>
      <c r="O312" s="15" t="str">
        <f t="shared" si="48"/>
        <v xml:space="preserve">       </v>
      </c>
      <c r="P312" s="24" t="str">
        <f>IF(Saisie!P312=0,"000",Saisie!P312*100)</f>
        <v>000</v>
      </c>
      <c r="Q312" s="15" t="str">
        <f t="shared" si="49"/>
        <v xml:space="preserve">  </v>
      </c>
      <c r="R312" s="24">
        <f>Saisie!V312</f>
        <v>0</v>
      </c>
      <c r="S312" s="15" t="str">
        <f t="shared" si="50"/>
        <v xml:space="preserve">       </v>
      </c>
      <c r="T312" s="24" t="str">
        <f>IF(Saisie!U312=0,"000",Saisie!U312*100)</f>
        <v>000</v>
      </c>
      <c r="U312" s="15" t="str">
        <f t="shared" si="51"/>
        <v xml:space="preserve">  </v>
      </c>
      <c r="V312" s="24">
        <f>Saisie!AA312</f>
        <v>0</v>
      </c>
      <c r="W312" s="15" t="str">
        <f t="shared" si="52"/>
        <v xml:space="preserve">       </v>
      </c>
      <c r="X312" s="24" t="str">
        <f>IF(Saisie!Z312=0,"000",Saisie!Z312*100)</f>
        <v>000</v>
      </c>
      <c r="Y312" s="15" t="str">
        <f t="shared" si="53"/>
        <v xml:space="preserve">         </v>
      </c>
      <c r="Z312" s="24" t="str">
        <f>IF(Saisie!AB312=0,"000",Saisie!AB312*100)</f>
        <v>000</v>
      </c>
      <c r="AA312" s="24" t="str">
        <f>IF(Saisie!F312=0,"",Saisie!F312)</f>
        <v>26112017</v>
      </c>
      <c r="AB312" s="24" t="str">
        <f>IF(Saisie!G312=0,"",Saisie!G312)</f>
        <v>01012327</v>
      </c>
      <c r="AC312" s="8" t="str">
        <f t="shared" si="54"/>
        <v xml:space="preserve">                    </v>
      </c>
    </row>
    <row r="313" spans="1:29" x14ac:dyDescent="0.25">
      <c r="A313" s="3" t="s">
        <v>369</v>
      </c>
      <c r="B313" s="15" t="str">
        <f t="shared" si="44"/>
        <v xml:space="preserve">   </v>
      </c>
      <c r="C313" s="26" t="str">
        <f>Saisie!D313</f>
        <v>000000000307</v>
      </c>
      <c r="D313" s="24" t="str">
        <f>Saisie!B313</f>
        <v>NOM308</v>
      </c>
      <c r="E313" s="16" t="str">
        <f>VLOOKUP((25-LEN(D313)),'Data S'!AE$5:AF$10000,2,FALSE)</f>
        <v xml:space="preserve">                   </v>
      </c>
      <c r="F313" s="25" t="str">
        <f>Saisie!C313</f>
        <v>PRENOM308</v>
      </c>
      <c r="G313" s="15" t="str">
        <f>VLOOKUP((25-LEN(F313)),'Data S'!AE$5:AF$10000,2,FALSE)</f>
        <v xml:space="preserve">                </v>
      </c>
      <c r="H313" s="3" t="str">
        <f>Saisie!E313</f>
        <v>01012306</v>
      </c>
      <c r="I313" s="15" t="str">
        <f t="shared" si="45"/>
        <v xml:space="preserve">  </v>
      </c>
      <c r="J313" s="24">
        <f>Saisie!L313</f>
        <v>0</v>
      </c>
      <c r="K313" s="15" t="str">
        <f t="shared" si="46"/>
        <v xml:space="preserve">       </v>
      </c>
      <c r="L313" s="24" t="str">
        <f>IF(Saisie!K313=0,"000",Saisie!K313*100)</f>
        <v>000</v>
      </c>
      <c r="M313" s="15" t="str">
        <f t="shared" si="47"/>
        <v xml:space="preserve">  </v>
      </c>
      <c r="N313" s="24">
        <f>Saisie!Q313</f>
        <v>0</v>
      </c>
      <c r="O313" s="15" t="str">
        <f t="shared" si="48"/>
        <v xml:space="preserve">       </v>
      </c>
      <c r="P313" s="24" t="str">
        <f>IF(Saisie!P313=0,"000",Saisie!P313*100)</f>
        <v>000</v>
      </c>
      <c r="Q313" s="15" t="str">
        <f t="shared" si="49"/>
        <v xml:space="preserve">  </v>
      </c>
      <c r="R313" s="24">
        <f>Saisie!V313</f>
        <v>0</v>
      </c>
      <c r="S313" s="15" t="str">
        <f t="shared" si="50"/>
        <v xml:space="preserve">       </v>
      </c>
      <c r="T313" s="24" t="str">
        <f>IF(Saisie!U313=0,"000",Saisie!U313*100)</f>
        <v>000</v>
      </c>
      <c r="U313" s="15" t="str">
        <f t="shared" si="51"/>
        <v xml:space="preserve">  </v>
      </c>
      <c r="V313" s="24">
        <f>Saisie!AA313</f>
        <v>0</v>
      </c>
      <c r="W313" s="15" t="str">
        <f t="shared" si="52"/>
        <v xml:space="preserve">       </v>
      </c>
      <c r="X313" s="24" t="str">
        <f>IF(Saisie!Z313=0,"000",Saisie!Z313*100)</f>
        <v>000</v>
      </c>
      <c r="Y313" s="15" t="str">
        <f t="shared" si="53"/>
        <v xml:space="preserve">         </v>
      </c>
      <c r="Z313" s="24" t="str">
        <f>IF(Saisie!AB313=0,"000",Saisie!AB313*100)</f>
        <v>000</v>
      </c>
      <c r="AA313" s="24" t="str">
        <f>IF(Saisie!F313=0,"",Saisie!F313)</f>
        <v>26112017</v>
      </c>
      <c r="AB313" s="24" t="str">
        <f>IF(Saisie!G313=0,"",Saisie!G313)</f>
        <v>01012328</v>
      </c>
      <c r="AC313" s="8" t="str">
        <f t="shared" si="54"/>
        <v xml:space="preserve">                    </v>
      </c>
    </row>
    <row r="314" spans="1:29" x14ac:dyDescent="0.25">
      <c r="A314" s="3" t="s">
        <v>370</v>
      </c>
      <c r="B314" s="15" t="str">
        <f t="shared" si="44"/>
        <v xml:space="preserve">   </v>
      </c>
      <c r="C314" s="26" t="str">
        <f>Saisie!D314</f>
        <v>000000000308</v>
      </c>
      <c r="D314" s="24" t="str">
        <f>Saisie!B314</f>
        <v>NOM309</v>
      </c>
      <c r="E314" s="16" t="str">
        <f>VLOOKUP((25-LEN(D314)),'Data S'!AE$5:AF$10000,2,FALSE)</f>
        <v xml:space="preserve">                   </v>
      </c>
      <c r="F314" s="25" t="str">
        <f>Saisie!C314</f>
        <v>PRENOM309</v>
      </c>
      <c r="G314" s="15" t="str">
        <f>VLOOKUP((25-LEN(F314)),'Data S'!AE$5:AF$10000,2,FALSE)</f>
        <v xml:space="preserve">                </v>
      </c>
      <c r="H314" s="3" t="str">
        <f>Saisie!E314</f>
        <v>01012307</v>
      </c>
      <c r="I314" s="15" t="str">
        <f t="shared" si="45"/>
        <v xml:space="preserve">  </v>
      </c>
      <c r="J314" s="24">
        <f>Saisie!L314</f>
        <v>0</v>
      </c>
      <c r="K314" s="15" t="str">
        <f t="shared" si="46"/>
        <v xml:space="preserve">       </v>
      </c>
      <c r="L314" s="24" t="str">
        <f>IF(Saisie!K314=0,"000",Saisie!K314*100)</f>
        <v>000</v>
      </c>
      <c r="M314" s="15" t="str">
        <f t="shared" si="47"/>
        <v xml:space="preserve">  </v>
      </c>
      <c r="N314" s="24">
        <f>Saisie!Q314</f>
        <v>0</v>
      </c>
      <c r="O314" s="15" t="str">
        <f t="shared" si="48"/>
        <v xml:space="preserve">       </v>
      </c>
      <c r="P314" s="24" t="str">
        <f>IF(Saisie!P314=0,"000",Saisie!P314*100)</f>
        <v>000</v>
      </c>
      <c r="Q314" s="15" t="str">
        <f t="shared" si="49"/>
        <v xml:space="preserve">  </v>
      </c>
      <c r="R314" s="24">
        <f>Saisie!V314</f>
        <v>0</v>
      </c>
      <c r="S314" s="15" t="str">
        <f t="shared" si="50"/>
        <v xml:space="preserve">       </v>
      </c>
      <c r="T314" s="24" t="str">
        <f>IF(Saisie!U314=0,"000",Saisie!U314*100)</f>
        <v>000</v>
      </c>
      <c r="U314" s="15" t="str">
        <f t="shared" si="51"/>
        <v xml:space="preserve">  </v>
      </c>
      <c r="V314" s="24">
        <f>Saisie!AA314</f>
        <v>0</v>
      </c>
      <c r="W314" s="15" t="str">
        <f t="shared" si="52"/>
        <v xml:space="preserve">       </v>
      </c>
      <c r="X314" s="24" t="str">
        <f>IF(Saisie!Z314=0,"000",Saisie!Z314*100)</f>
        <v>000</v>
      </c>
      <c r="Y314" s="15" t="str">
        <f t="shared" si="53"/>
        <v xml:space="preserve">         </v>
      </c>
      <c r="Z314" s="24" t="str">
        <f>IF(Saisie!AB314=0,"000",Saisie!AB314*100)</f>
        <v>000</v>
      </c>
      <c r="AA314" s="24" t="str">
        <f>IF(Saisie!F314=0,"",Saisie!F314)</f>
        <v>26112017</v>
      </c>
      <c r="AB314" s="24" t="str">
        <f>IF(Saisie!G314=0,"",Saisie!G314)</f>
        <v>01012329</v>
      </c>
      <c r="AC314" s="8" t="str">
        <f t="shared" si="54"/>
        <v xml:space="preserve">                    </v>
      </c>
    </row>
    <row r="315" spans="1:29" x14ac:dyDescent="0.25">
      <c r="A315" s="3" t="s">
        <v>371</v>
      </c>
      <c r="B315" s="15" t="str">
        <f t="shared" si="44"/>
        <v xml:space="preserve">   </v>
      </c>
      <c r="C315" s="26" t="str">
        <f>Saisie!D315</f>
        <v>000000000309</v>
      </c>
      <c r="D315" s="24" t="str">
        <f>Saisie!B315</f>
        <v>NOM310</v>
      </c>
      <c r="E315" s="16" t="str">
        <f>VLOOKUP((25-LEN(D315)),'Data S'!AE$5:AF$10000,2,FALSE)</f>
        <v xml:space="preserve">                   </v>
      </c>
      <c r="F315" s="25" t="str">
        <f>Saisie!C315</f>
        <v>PRENOM310</v>
      </c>
      <c r="G315" s="15" t="str">
        <f>VLOOKUP((25-LEN(F315)),'Data S'!AE$5:AF$10000,2,FALSE)</f>
        <v xml:space="preserve">                </v>
      </c>
      <c r="H315" s="3" t="str">
        <f>Saisie!E315</f>
        <v>01012308</v>
      </c>
      <c r="I315" s="15" t="str">
        <f t="shared" si="45"/>
        <v xml:space="preserve">  </v>
      </c>
      <c r="J315" s="24">
        <f>Saisie!L315</f>
        <v>0</v>
      </c>
      <c r="K315" s="15" t="str">
        <f t="shared" si="46"/>
        <v xml:space="preserve">       </v>
      </c>
      <c r="L315" s="24" t="str">
        <f>IF(Saisie!K315=0,"000",Saisie!K315*100)</f>
        <v>000</v>
      </c>
      <c r="M315" s="15" t="str">
        <f t="shared" si="47"/>
        <v xml:space="preserve">  </v>
      </c>
      <c r="N315" s="24">
        <f>Saisie!Q315</f>
        <v>0</v>
      </c>
      <c r="O315" s="15" t="str">
        <f t="shared" si="48"/>
        <v xml:space="preserve">       </v>
      </c>
      <c r="P315" s="24" t="str">
        <f>IF(Saisie!P315=0,"000",Saisie!P315*100)</f>
        <v>000</v>
      </c>
      <c r="Q315" s="15" t="str">
        <f t="shared" si="49"/>
        <v xml:space="preserve">  </v>
      </c>
      <c r="R315" s="24">
        <f>Saisie!V315</f>
        <v>0</v>
      </c>
      <c r="S315" s="15" t="str">
        <f t="shared" si="50"/>
        <v xml:space="preserve">       </v>
      </c>
      <c r="T315" s="24" t="str">
        <f>IF(Saisie!U315=0,"000",Saisie!U315*100)</f>
        <v>000</v>
      </c>
      <c r="U315" s="15" t="str">
        <f t="shared" si="51"/>
        <v xml:space="preserve">  </v>
      </c>
      <c r="V315" s="24">
        <f>Saisie!AA315</f>
        <v>0</v>
      </c>
      <c r="W315" s="15" t="str">
        <f t="shared" si="52"/>
        <v xml:space="preserve">       </v>
      </c>
      <c r="X315" s="24" t="str">
        <f>IF(Saisie!Z315=0,"000",Saisie!Z315*100)</f>
        <v>000</v>
      </c>
      <c r="Y315" s="15" t="str">
        <f t="shared" si="53"/>
        <v xml:space="preserve">         </v>
      </c>
      <c r="Z315" s="24" t="str">
        <f>IF(Saisie!AB315=0,"000",Saisie!AB315*100)</f>
        <v>000</v>
      </c>
      <c r="AA315" s="24" t="str">
        <f>IF(Saisie!F315=0,"",Saisie!F315)</f>
        <v>26112017</v>
      </c>
      <c r="AB315" s="24" t="str">
        <f>IF(Saisie!G315=0,"",Saisie!G315)</f>
        <v>01012330</v>
      </c>
      <c r="AC315" s="8" t="str">
        <f t="shared" si="54"/>
        <v xml:space="preserve">                    </v>
      </c>
    </row>
    <row r="316" spans="1:29" x14ac:dyDescent="0.25">
      <c r="A316" s="3" t="s">
        <v>372</v>
      </c>
      <c r="B316" s="15" t="str">
        <f t="shared" si="44"/>
        <v xml:space="preserve">   </v>
      </c>
      <c r="C316" s="26" t="str">
        <f>Saisie!D316</f>
        <v>000000000310</v>
      </c>
      <c r="D316" s="24" t="str">
        <f>Saisie!B316</f>
        <v>NOM311</v>
      </c>
      <c r="E316" s="16" t="str">
        <f>VLOOKUP((25-LEN(D316)),'Data S'!AE$5:AF$10000,2,FALSE)</f>
        <v xml:space="preserve">                   </v>
      </c>
      <c r="F316" s="25" t="str">
        <f>Saisie!C316</f>
        <v>PRENOM311</v>
      </c>
      <c r="G316" s="15" t="str">
        <f>VLOOKUP((25-LEN(F316)),'Data S'!AE$5:AF$10000,2,FALSE)</f>
        <v xml:space="preserve">                </v>
      </c>
      <c r="H316" s="3" t="str">
        <f>Saisie!E316</f>
        <v>01012309</v>
      </c>
      <c r="I316" s="15" t="str">
        <f t="shared" si="45"/>
        <v xml:space="preserve">  </v>
      </c>
      <c r="J316" s="24">
        <f>Saisie!L316</f>
        <v>0</v>
      </c>
      <c r="K316" s="15" t="str">
        <f t="shared" si="46"/>
        <v xml:space="preserve">       </v>
      </c>
      <c r="L316" s="24" t="str">
        <f>IF(Saisie!K316=0,"000",Saisie!K316*100)</f>
        <v>000</v>
      </c>
      <c r="M316" s="15" t="str">
        <f t="shared" si="47"/>
        <v xml:space="preserve">  </v>
      </c>
      <c r="N316" s="24">
        <f>Saisie!Q316</f>
        <v>0</v>
      </c>
      <c r="O316" s="15" t="str">
        <f t="shared" si="48"/>
        <v xml:space="preserve">       </v>
      </c>
      <c r="P316" s="24" t="str">
        <f>IF(Saisie!P316=0,"000",Saisie!P316*100)</f>
        <v>000</v>
      </c>
      <c r="Q316" s="15" t="str">
        <f t="shared" si="49"/>
        <v xml:space="preserve">  </v>
      </c>
      <c r="R316" s="24">
        <f>Saisie!V316</f>
        <v>0</v>
      </c>
      <c r="S316" s="15" t="str">
        <f t="shared" si="50"/>
        <v xml:space="preserve">       </v>
      </c>
      <c r="T316" s="24" t="str">
        <f>IF(Saisie!U316=0,"000",Saisie!U316*100)</f>
        <v>000</v>
      </c>
      <c r="U316" s="15" t="str">
        <f t="shared" si="51"/>
        <v xml:space="preserve">  </v>
      </c>
      <c r="V316" s="24">
        <f>Saisie!AA316</f>
        <v>0</v>
      </c>
      <c r="W316" s="15" t="str">
        <f t="shared" si="52"/>
        <v xml:space="preserve">       </v>
      </c>
      <c r="X316" s="24" t="str">
        <f>IF(Saisie!Z316=0,"000",Saisie!Z316*100)</f>
        <v>000</v>
      </c>
      <c r="Y316" s="15" t="str">
        <f t="shared" si="53"/>
        <v xml:space="preserve">         </v>
      </c>
      <c r="Z316" s="24" t="str">
        <f>IF(Saisie!AB316=0,"000",Saisie!AB316*100)</f>
        <v>000</v>
      </c>
      <c r="AA316" s="24" t="str">
        <f>IF(Saisie!F316=0,"",Saisie!F316)</f>
        <v>26112017</v>
      </c>
      <c r="AB316" s="24" t="str">
        <f>IF(Saisie!G316=0,"",Saisie!G316)</f>
        <v>01012331</v>
      </c>
      <c r="AC316" s="8" t="str">
        <f t="shared" si="54"/>
        <v xml:space="preserve">                    </v>
      </c>
    </row>
    <row r="317" spans="1:29" x14ac:dyDescent="0.25">
      <c r="A317" s="3" t="s">
        <v>373</v>
      </c>
      <c r="B317" s="15" t="str">
        <f t="shared" si="44"/>
        <v xml:space="preserve">   </v>
      </c>
      <c r="C317" s="26" t="str">
        <f>Saisie!D317</f>
        <v>000000000311</v>
      </c>
      <c r="D317" s="24" t="str">
        <f>Saisie!B317</f>
        <v>NOM312</v>
      </c>
      <c r="E317" s="16" t="str">
        <f>VLOOKUP((25-LEN(D317)),'Data S'!AE$5:AF$10000,2,FALSE)</f>
        <v xml:space="preserve">                   </v>
      </c>
      <c r="F317" s="25" t="str">
        <f>Saisie!C317</f>
        <v>PRENOM312</v>
      </c>
      <c r="G317" s="15" t="str">
        <f>VLOOKUP((25-LEN(F317)),'Data S'!AE$5:AF$10000,2,FALSE)</f>
        <v xml:space="preserve">                </v>
      </c>
      <c r="H317" s="3" t="str">
        <f>Saisie!E317</f>
        <v>01012310</v>
      </c>
      <c r="I317" s="15" t="str">
        <f t="shared" si="45"/>
        <v xml:space="preserve">  </v>
      </c>
      <c r="J317" s="24">
        <f>Saisie!L317</f>
        <v>0</v>
      </c>
      <c r="K317" s="15" t="str">
        <f t="shared" si="46"/>
        <v xml:space="preserve">       </v>
      </c>
      <c r="L317" s="24" t="str">
        <f>IF(Saisie!K317=0,"000",Saisie!K317*100)</f>
        <v>000</v>
      </c>
      <c r="M317" s="15" t="str">
        <f t="shared" si="47"/>
        <v xml:space="preserve">  </v>
      </c>
      <c r="N317" s="24">
        <f>Saisie!Q317</f>
        <v>0</v>
      </c>
      <c r="O317" s="15" t="str">
        <f t="shared" si="48"/>
        <v xml:space="preserve">       </v>
      </c>
      <c r="P317" s="24" t="str">
        <f>IF(Saisie!P317=0,"000",Saisie!P317*100)</f>
        <v>000</v>
      </c>
      <c r="Q317" s="15" t="str">
        <f t="shared" si="49"/>
        <v xml:space="preserve">  </v>
      </c>
      <c r="R317" s="24">
        <f>Saisie!V317</f>
        <v>0</v>
      </c>
      <c r="S317" s="15" t="str">
        <f t="shared" si="50"/>
        <v xml:space="preserve">       </v>
      </c>
      <c r="T317" s="24" t="str">
        <f>IF(Saisie!U317=0,"000",Saisie!U317*100)</f>
        <v>000</v>
      </c>
      <c r="U317" s="15" t="str">
        <f t="shared" si="51"/>
        <v xml:space="preserve">  </v>
      </c>
      <c r="V317" s="24">
        <f>Saisie!AA317</f>
        <v>0</v>
      </c>
      <c r="W317" s="15" t="str">
        <f t="shared" si="52"/>
        <v xml:space="preserve">       </v>
      </c>
      <c r="X317" s="24" t="str">
        <f>IF(Saisie!Z317=0,"000",Saisie!Z317*100)</f>
        <v>000</v>
      </c>
      <c r="Y317" s="15" t="str">
        <f t="shared" si="53"/>
        <v xml:space="preserve">         </v>
      </c>
      <c r="Z317" s="24" t="str">
        <f>IF(Saisie!AB317=0,"000",Saisie!AB317*100)</f>
        <v>000</v>
      </c>
      <c r="AA317" s="24" t="str">
        <f>IF(Saisie!F317=0,"",Saisie!F317)</f>
        <v>26112017</v>
      </c>
      <c r="AB317" s="24" t="str">
        <f>IF(Saisie!G317=0,"",Saisie!G317)</f>
        <v>01012332</v>
      </c>
      <c r="AC317" s="8" t="str">
        <f t="shared" si="54"/>
        <v xml:space="preserve">                    </v>
      </c>
    </row>
    <row r="318" spans="1:29" x14ac:dyDescent="0.25">
      <c r="A318" s="3" t="s">
        <v>374</v>
      </c>
      <c r="B318" s="15" t="str">
        <f t="shared" si="44"/>
        <v xml:space="preserve">   </v>
      </c>
      <c r="C318" s="26" t="str">
        <f>Saisie!D318</f>
        <v>000000000312</v>
      </c>
      <c r="D318" s="24" t="str">
        <f>Saisie!B318</f>
        <v>NOM313</v>
      </c>
      <c r="E318" s="16" t="str">
        <f>VLOOKUP((25-LEN(D318)),'Data S'!AE$5:AF$10000,2,FALSE)</f>
        <v xml:space="preserve">                   </v>
      </c>
      <c r="F318" s="25" t="str">
        <f>Saisie!C318</f>
        <v>PRENOM313</v>
      </c>
      <c r="G318" s="15" t="str">
        <f>VLOOKUP((25-LEN(F318)),'Data S'!AE$5:AF$10000,2,FALSE)</f>
        <v xml:space="preserve">                </v>
      </c>
      <c r="H318" s="3" t="str">
        <f>Saisie!E318</f>
        <v>01012311</v>
      </c>
      <c r="I318" s="15" t="str">
        <f t="shared" si="45"/>
        <v xml:space="preserve">  </v>
      </c>
      <c r="J318" s="24">
        <f>Saisie!L318</f>
        <v>0</v>
      </c>
      <c r="K318" s="15" t="str">
        <f t="shared" si="46"/>
        <v xml:space="preserve">       </v>
      </c>
      <c r="L318" s="24" t="str">
        <f>IF(Saisie!K318=0,"000",Saisie!K318*100)</f>
        <v>000</v>
      </c>
      <c r="M318" s="15" t="str">
        <f t="shared" si="47"/>
        <v xml:space="preserve">  </v>
      </c>
      <c r="N318" s="24">
        <f>Saisie!Q318</f>
        <v>0</v>
      </c>
      <c r="O318" s="15" t="str">
        <f t="shared" si="48"/>
        <v xml:space="preserve">       </v>
      </c>
      <c r="P318" s="24" t="str">
        <f>IF(Saisie!P318=0,"000",Saisie!P318*100)</f>
        <v>000</v>
      </c>
      <c r="Q318" s="15" t="str">
        <f t="shared" si="49"/>
        <v xml:space="preserve">  </v>
      </c>
      <c r="R318" s="24">
        <f>Saisie!V318</f>
        <v>0</v>
      </c>
      <c r="S318" s="15" t="str">
        <f t="shared" si="50"/>
        <v xml:space="preserve">       </v>
      </c>
      <c r="T318" s="24" t="str">
        <f>IF(Saisie!U318=0,"000",Saisie!U318*100)</f>
        <v>000</v>
      </c>
      <c r="U318" s="15" t="str">
        <f t="shared" si="51"/>
        <v xml:space="preserve">  </v>
      </c>
      <c r="V318" s="24">
        <f>Saisie!AA318</f>
        <v>0</v>
      </c>
      <c r="W318" s="15" t="str">
        <f t="shared" si="52"/>
        <v xml:space="preserve">       </v>
      </c>
      <c r="X318" s="24" t="str">
        <f>IF(Saisie!Z318=0,"000",Saisie!Z318*100)</f>
        <v>000</v>
      </c>
      <c r="Y318" s="15" t="str">
        <f t="shared" si="53"/>
        <v xml:space="preserve">         </v>
      </c>
      <c r="Z318" s="24" t="str">
        <f>IF(Saisie!AB318=0,"000",Saisie!AB318*100)</f>
        <v>000</v>
      </c>
      <c r="AA318" s="24" t="str">
        <f>IF(Saisie!F318=0,"",Saisie!F318)</f>
        <v>26112017</v>
      </c>
      <c r="AB318" s="24" t="str">
        <f>IF(Saisie!G318=0,"",Saisie!G318)</f>
        <v>01012333</v>
      </c>
      <c r="AC318" s="8" t="str">
        <f t="shared" si="54"/>
        <v xml:space="preserve">                    </v>
      </c>
    </row>
    <row r="319" spans="1:29" x14ac:dyDescent="0.25">
      <c r="A319" s="3" t="s">
        <v>375</v>
      </c>
      <c r="B319" s="15" t="str">
        <f t="shared" si="44"/>
        <v xml:space="preserve">   </v>
      </c>
      <c r="C319" s="26" t="str">
        <f>Saisie!D319</f>
        <v>000000000313</v>
      </c>
      <c r="D319" s="24" t="str">
        <f>Saisie!B319</f>
        <v>NOM314</v>
      </c>
      <c r="E319" s="16" t="str">
        <f>VLOOKUP((25-LEN(D319)),'Data S'!AE$5:AF$10000,2,FALSE)</f>
        <v xml:space="preserve">                   </v>
      </c>
      <c r="F319" s="25" t="str">
        <f>Saisie!C319</f>
        <v>PRENOM314</v>
      </c>
      <c r="G319" s="15" t="str">
        <f>VLOOKUP((25-LEN(F319)),'Data S'!AE$5:AF$10000,2,FALSE)</f>
        <v xml:space="preserve">                </v>
      </c>
      <c r="H319" s="3" t="str">
        <f>Saisie!E319</f>
        <v>01012312</v>
      </c>
      <c r="I319" s="15" t="str">
        <f t="shared" si="45"/>
        <v xml:space="preserve">  </v>
      </c>
      <c r="J319" s="24">
        <f>Saisie!L319</f>
        <v>0</v>
      </c>
      <c r="K319" s="15" t="str">
        <f t="shared" si="46"/>
        <v xml:space="preserve">       </v>
      </c>
      <c r="L319" s="24" t="str">
        <f>IF(Saisie!K319=0,"000",Saisie!K319*100)</f>
        <v>000</v>
      </c>
      <c r="M319" s="15" t="str">
        <f t="shared" si="47"/>
        <v xml:space="preserve">  </v>
      </c>
      <c r="N319" s="24">
        <f>Saisie!Q319</f>
        <v>0</v>
      </c>
      <c r="O319" s="15" t="str">
        <f t="shared" si="48"/>
        <v xml:space="preserve">       </v>
      </c>
      <c r="P319" s="24" t="str">
        <f>IF(Saisie!P319=0,"000",Saisie!P319*100)</f>
        <v>000</v>
      </c>
      <c r="Q319" s="15" t="str">
        <f t="shared" si="49"/>
        <v xml:space="preserve">  </v>
      </c>
      <c r="R319" s="24">
        <f>Saisie!V319</f>
        <v>0</v>
      </c>
      <c r="S319" s="15" t="str">
        <f t="shared" si="50"/>
        <v xml:space="preserve">       </v>
      </c>
      <c r="T319" s="24" t="str">
        <f>IF(Saisie!U319=0,"000",Saisie!U319*100)</f>
        <v>000</v>
      </c>
      <c r="U319" s="15" t="str">
        <f t="shared" si="51"/>
        <v xml:space="preserve">  </v>
      </c>
      <c r="V319" s="24">
        <f>Saisie!AA319</f>
        <v>0</v>
      </c>
      <c r="W319" s="15" t="str">
        <f t="shared" si="52"/>
        <v xml:space="preserve">       </v>
      </c>
      <c r="X319" s="24" t="str">
        <f>IF(Saisie!Z319=0,"000",Saisie!Z319*100)</f>
        <v>000</v>
      </c>
      <c r="Y319" s="15" t="str">
        <f t="shared" si="53"/>
        <v xml:space="preserve">         </v>
      </c>
      <c r="Z319" s="24" t="str">
        <f>IF(Saisie!AB319=0,"000",Saisie!AB319*100)</f>
        <v>000</v>
      </c>
      <c r="AA319" s="24" t="str">
        <f>IF(Saisie!F319=0,"",Saisie!F319)</f>
        <v>26112017</v>
      </c>
      <c r="AB319" s="24" t="str">
        <f>IF(Saisie!G319=0,"",Saisie!G319)</f>
        <v>01012334</v>
      </c>
      <c r="AC319" s="8" t="str">
        <f t="shared" si="54"/>
        <v xml:space="preserve">                    </v>
      </c>
    </row>
    <row r="320" spans="1:29" x14ac:dyDescent="0.25">
      <c r="A320" s="3" t="s">
        <v>376</v>
      </c>
      <c r="B320" s="15" t="str">
        <f t="shared" si="44"/>
        <v xml:space="preserve">   </v>
      </c>
      <c r="C320" s="26" t="str">
        <f>Saisie!D320</f>
        <v>000000000314</v>
      </c>
      <c r="D320" s="24" t="str">
        <f>Saisie!B320</f>
        <v>NOM315</v>
      </c>
      <c r="E320" s="16" t="str">
        <f>VLOOKUP((25-LEN(D320)),'Data S'!AE$5:AF$10000,2,FALSE)</f>
        <v xml:space="preserve">                   </v>
      </c>
      <c r="F320" s="25" t="str">
        <f>Saisie!C320</f>
        <v>PRENOM315</v>
      </c>
      <c r="G320" s="15" t="str">
        <f>VLOOKUP((25-LEN(F320)),'Data S'!AE$5:AF$10000,2,FALSE)</f>
        <v xml:space="preserve">                </v>
      </c>
      <c r="H320" s="3" t="str">
        <f>Saisie!E320</f>
        <v>01012313</v>
      </c>
      <c r="I320" s="15" t="str">
        <f t="shared" si="45"/>
        <v xml:space="preserve">  </v>
      </c>
      <c r="J320" s="24">
        <f>Saisie!L320</f>
        <v>0</v>
      </c>
      <c r="K320" s="15" t="str">
        <f t="shared" si="46"/>
        <v xml:space="preserve">       </v>
      </c>
      <c r="L320" s="24" t="str">
        <f>IF(Saisie!K320=0,"000",Saisie!K320*100)</f>
        <v>000</v>
      </c>
      <c r="M320" s="15" t="str">
        <f t="shared" si="47"/>
        <v xml:space="preserve">  </v>
      </c>
      <c r="N320" s="24">
        <f>Saisie!Q320</f>
        <v>0</v>
      </c>
      <c r="O320" s="15" t="str">
        <f t="shared" si="48"/>
        <v xml:space="preserve">       </v>
      </c>
      <c r="P320" s="24" t="str">
        <f>IF(Saisie!P320=0,"000",Saisie!P320*100)</f>
        <v>000</v>
      </c>
      <c r="Q320" s="15" t="str">
        <f t="shared" si="49"/>
        <v xml:space="preserve">  </v>
      </c>
      <c r="R320" s="24">
        <f>Saisie!V320</f>
        <v>0</v>
      </c>
      <c r="S320" s="15" t="str">
        <f t="shared" si="50"/>
        <v xml:space="preserve">       </v>
      </c>
      <c r="T320" s="24" t="str">
        <f>IF(Saisie!U320=0,"000",Saisie!U320*100)</f>
        <v>000</v>
      </c>
      <c r="U320" s="15" t="str">
        <f t="shared" si="51"/>
        <v xml:space="preserve">  </v>
      </c>
      <c r="V320" s="24">
        <f>Saisie!AA320</f>
        <v>0</v>
      </c>
      <c r="W320" s="15" t="str">
        <f t="shared" si="52"/>
        <v xml:space="preserve">       </v>
      </c>
      <c r="X320" s="24" t="str">
        <f>IF(Saisie!Z320=0,"000",Saisie!Z320*100)</f>
        <v>000</v>
      </c>
      <c r="Y320" s="15" t="str">
        <f t="shared" si="53"/>
        <v xml:space="preserve">         </v>
      </c>
      <c r="Z320" s="24" t="str">
        <f>IF(Saisie!AB320=0,"000",Saisie!AB320*100)</f>
        <v>000</v>
      </c>
      <c r="AA320" s="24" t="str">
        <f>IF(Saisie!F320=0,"",Saisie!F320)</f>
        <v>26112017</v>
      </c>
      <c r="AB320" s="24" t="str">
        <f>IF(Saisie!G320=0,"",Saisie!G320)</f>
        <v>01012335</v>
      </c>
      <c r="AC320" s="8" t="str">
        <f t="shared" si="54"/>
        <v xml:space="preserve">                    </v>
      </c>
    </row>
    <row r="321" spans="1:29" x14ac:dyDescent="0.25">
      <c r="A321" s="3" t="s">
        <v>377</v>
      </c>
      <c r="B321" s="15" t="str">
        <f t="shared" si="44"/>
        <v xml:space="preserve">   </v>
      </c>
      <c r="C321" s="26" t="str">
        <f>Saisie!D321</f>
        <v>000000000315</v>
      </c>
      <c r="D321" s="24" t="str">
        <f>Saisie!B321</f>
        <v>NOM316</v>
      </c>
      <c r="E321" s="16" t="str">
        <f>VLOOKUP((25-LEN(D321)),'Data S'!AE$5:AF$10000,2,FALSE)</f>
        <v xml:space="preserve">                   </v>
      </c>
      <c r="F321" s="25" t="str">
        <f>Saisie!C321</f>
        <v>PRENOM316</v>
      </c>
      <c r="G321" s="15" t="str">
        <f>VLOOKUP((25-LEN(F321)),'Data S'!AE$5:AF$10000,2,FALSE)</f>
        <v xml:space="preserve">                </v>
      </c>
      <c r="H321" s="3" t="str">
        <f>Saisie!E321</f>
        <v>01012314</v>
      </c>
      <c r="I321" s="15" t="str">
        <f t="shared" si="45"/>
        <v xml:space="preserve">  </v>
      </c>
      <c r="J321" s="24">
        <f>Saisie!L321</f>
        <v>0</v>
      </c>
      <c r="K321" s="15" t="str">
        <f t="shared" si="46"/>
        <v xml:space="preserve">       </v>
      </c>
      <c r="L321" s="24" t="str">
        <f>IF(Saisie!K321=0,"000",Saisie!K321*100)</f>
        <v>000</v>
      </c>
      <c r="M321" s="15" t="str">
        <f t="shared" si="47"/>
        <v xml:space="preserve">  </v>
      </c>
      <c r="N321" s="24">
        <f>Saisie!Q321</f>
        <v>0</v>
      </c>
      <c r="O321" s="15" t="str">
        <f t="shared" si="48"/>
        <v xml:space="preserve">       </v>
      </c>
      <c r="P321" s="24" t="str">
        <f>IF(Saisie!P321=0,"000",Saisie!P321*100)</f>
        <v>000</v>
      </c>
      <c r="Q321" s="15" t="str">
        <f t="shared" si="49"/>
        <v xml:space="preserve">  </v>
      </c>
      <c r="R321" s="24">
        <f>Saisie!V321</f>
        <v>0</v>
      </c>
      <c r="S321" s="15" t="str">
        <f t="shared" si="50"/>
        <v xml:space="preserve">       </v>
      </c>
      <c r="T321" s="24" t="str">
        <f>IF(Saisie!U321=0,"000",Saisie!U321*100)</f>
        <v>000</v>
      </c>
      <c r="U321" s="15" t="str">
        <f t="shared" si="51"/>
        <v xml:space="preserve">  </v>
      </c>
      <c r="V321" s="24">
        <f>Saisie!AA321</f>
        <v>0</v>
      </c>
      <c r="W321" s="15" t="str">
        <f t="shared" si="52"/>
        <v xml:space="preserve">       </v>
      </c>
      <c r="X321" s="24" t="str">
        <f>IF(Saisie!Z321=0,"000",Saisie!Z321*100)</f>
        <v>000</v>
      </c>
      <c r="Y321" s="15" t="str">
        <f t="shared" si="53"/>
        <v xml:space="preserve">         </v>
      </c>
      <c r="Z321" s="24" t="str">
        <f>IF(Saisie!AB321=0,"000",Saisie!AB321*100)</f>
        <v>000</v>
      </c>
      <c r="AA321" s="24" t="str">
        <f>IF(Saisie!F321=0,"",Saisie!F321)</f>
        <v>26112017</v>
      </c>
      <c r="AB321" s="24" t="str">
        <f>IF(Saisie!G321=0,"",Saisie!G321)</f>
        <v>01012336</v>
      </c>
      <c r="AC321" s="8" t="str">
        <f t="shared" si="54"/>
        <v xml:space="preserve">                    </v>
      </c>
    </row>
    <row r="322" spans="1:29" x14ac:dyDescent="0.25">
      <c r="A322" s="3" t="s">
        <v>378</v>
      </c>
      <c r="B322" s="15" t="str">
        <f t="shared" si="44"/>
        <v xml:space="preserve">   </v>
      </c>
      <c r="C322" s="26" t="str">
        <f>Saisie!D322</f>
        <v>000000000316</v>
      </c>
      <c r="D322" s="24" t="str">
        <f>Saisie!B322</f>
        <v>NOM317</v>
      </c>
      <c r="E322" s="16" t="str">
        <f>VLOOKUP((25-LEN(D322)),'Data S'!AE$5:AF$10000,2,FALSE)</f>
        <v xml:space="preserve">                   </v>
      </c>
      <c r="F322" s="25" t="str">
        <f>Saisie!C322</f>
        <v>PRENOM317</v>
      </c>
      <c r="G322" s="15" t="str">
        <f>VLOOKUP((25-LEN(F322)),'Data S'!AE$5:AF$10000,2,FALSE)</f>
        <v xml:space="preserve">                </v>
      </c>
      <c r="H322" s="3" t="str">
        <f>Saisie!E322</f>
        <v>01012315</v>
      </c>
      <c r="I322" s="15" t="str">
        <f t="shared" si="45"/>
        <v xml:space="preserve">  </v>
      </c>
      <c r="J322" s="24">
        <f>Saisie!L322</f>
        <v>0</v>
      </c>
      <c r="K322" s="15" t="str">
        <f t="shared" si="46"/>
        <v xml:space="preserve">       </v>
      </c>
      <c r="L322" s="24" t="str">
        <f>IF(Saisie!K322=0,"000",Saisie!K322*100)</f>
        <v>000</v>
      </c>
      <c r="M322" s="15" t="str">
        <f t="shared" si="47"/>
        <v xml:space="preserve">  </v>
      </c>
      <c r="N322" s="24">
        <f>Saisie!Q322</f>
        <v>0</v>
      </c>
      <c r="O322" s="15" t="str">
        <f t="shared" si="48"/>
        <v xml:space="preserve">       </v>
      </c>
      <c r="P322" s="24" t="str">
        <f>IF(Saisie!P322=0,"000",Saisie!P322*100)</f>
        <v>000</v>
      </c>
      <c r="Q322" s="15" t="str">
        <f t="shared" si="49"/>
        <v xml:space="preserve">  </v>
      </c>
      <c r="R322" s="24">
        <f>Saisie!V322</f>
        <v>0</v>
      </c>
      <c r="S322" s="15" t="str">
        <f t="shared" si="50"/>
        <v xml:space="preserve">       </v>
      </c>
      <c r="T322" s="24" t="str">
        <f>IF(Saisie!U322=0,"000",Saisie!U322*100)</f>
        <v>000</v>
      </c>
      <c r="U322" s="15" t="str">
        <f t="shared" si="51"/>
        <v xml:space="preserve">  </v>
      </c>
      <c r="V322" s="24">
        <f>Saisie!AA322</f>
        <v>0</v>
      </c>
      <c r="W322" s="15" t="str">
        <f t="shared" si="52"/>
        <v xml:space="preserve">       </v>
      </c>
      <c r="X322" s="24" t="str">
        <f>IF(Saisie!Z322=0,"000",Saisie!Z322*100)</f>
        <v>000</v>
      </c>
      <c r="Y322" s="15" t="str">
        <f t="shared" si="53"/>
        <v xml:space="preserve">         </v>
      </c>
      <c r="Z322" s="24" t="str">
        <f>IF(Saisie!AB322=0,"000",Saisie!AB322*100)</f>
        <v>000</v>
      </c>
      <c r="AA322" s="24" t="str">
        <f>IF(Saisie!F322=0,"",Saisie!F322)</f>
        <v>26112017</v>
      </c>
      <c r="AB322" s="24" t="str">
        <f>IF(Saisie!G322=0,"",Saisie!G322)</f>
        <v>01012337</v>
      </c>
      <c r="AC322" s="8" t="str">
        <f t="shared" si="54"/>
        <v xml:space="preserve">                    </v>
      </c>
    </row>
    <row r="323" spans="1:29" x14ac:dyDescent="0.25">
      <c r="A323" s="3" t="s">
        <v>379</v>
      </c>
      <c r="B323" s="15" t="str">
        <f t="shared" si="44"/>
        <v xml:space="preserve">   </v>
      </c>
      <c r="C323" s="26" t="str">
        <f>Saisie!D323</f>
        <v>000000000317</v>
      </c>
      <c r="D323" s="24" t="str">
        <f>Saisie!B323</f>
        <v>NOM318</v>
      </c>
      <c r="E323" s="16" t="str">
        <f>VLOOKUP((25-LEN(D323)),'Data S'!AE$5:AF$10000,2,FALSE)</f>
        <v xml:space="preserve">                   </v>
      </c>
      <c r="F323" s="25" t="str">
        <f>Saisie!C323</f>
        <v>PRENOM318</v>
      </c>
      <c r="G323" s="15" t="str">
        <f>VLOOKUP((25-LEN(F323)),'Data S'!AE$5:AF$10000,2,FALSE)</f>
        <v xml:space="preserve">                </v>
      </c>
      <c r="H323" s="3" t="str">
        <f>Saisie!E323</f>
        <v>01012316</v>
      </c>
      <c r="I323" s="15" t="str">
        <f t="shared" si="45"/>
        <v xml:space="preserve">  </v>
      </c>
      <c r="J323" s="24">
        <f>Saisie!L323</f>
        <v>0</v>
      </c>
      <c r="K323" s="15" t="str">
        <f t="shared" si="46"/>
        <v xml:space="preserve">       </v>
      </c>
      <c r="L323" s="24" t="str">
        <f>IF(Saisie!K323=0,"000",Saisie!K323*100)</f>
        <v>000</v>
      </c>
      <c r="M323" s="15" t="str">
        <f t="shared" si="47"/>
        <v xml:space="preserve">  </v>
      </c>
      <c r="N323" s="24">
        <f>Saisie!Q323</f>
        <v>0</v>
      </c>
      <c r="O323" s="15" t="str">
        <f t="shared" si="48"/>
        <v xml:space="preserve">       </v>
      </c>
      <c r="P323" s="24" t="str">
        <f>IF(Saisie!P323=0,"000",Saisie!P323*100)</f>
        <v>000</v>
      </c>
      <c r="Q323" s="15" t="str">
        <f t="shared" si="49"/>
        <v xml:space="preserve">  </v>
      </c>
      <c r="R323" s="24">
        <f>Saisie!V323</f>
        <v>0</v>
      </c>
      <c r="S323" s="15" t="str">
        <f t="shared" si="50"/>
        <v xml:space="preserve">       </v>
      </c>
      <c r="T323" s="24" t="str">
        <f>IF(Saisie!U323=0,"000",Saisie!U323*100)</f>
        <v>000</v>
      </c>
      <c r="U323" s="15" t="str">
        <f t="shared" si="51"/>
        <v xml:space="preserve">  </v>
      </c>
      <c r="V323" s="24">
        <f>Saisie!AA323</f>
        <v>0</v>
      </c>
      <c r="W323" s="15" t="str">
        <f t="shared" si="52"/>
        <v xml:space="preserve">       </v>
      </c>
      <c r="X323" s="24" t="str">
        <f>IF(Saisie!Z323=0,"000",Saisie!Z323*100)</f>
        <v>000</v>
      </c>
      <c r="Y323" s="15" t="str">
        <f t="shared" si="53"/>
        <v xml:space="preserve">         </v>
      </c>
      <c r="Z323" s="24" t="str">
        <f>IF(Saisie!AB323=0,"000",Saisie!AB323*100)</f>
        <v>000</v>
      </c>
      <c r="AA323" s="24" t="str">
        <f>IF(Saisie!F323=0,"",Saisie!F323)</f>
        <v>26112017</v>
      </c>
      <c r="AB323" s="24" t="str">
        <f>IF(Saisie!G323=0,"",Saisie!G323)</f>
        <v>01012338</v>
      </c>
      <c r="AC323" s="8" t="str">
        <f t="shared" si="54"/>
        <v xml:space="preserve">                    </v>
      </c>
    </row>
    <row r="324" spans="1:29" x14ac:dyDescent="0.25">
      <c r="A324" s="3" t="s">
        <v>380</v>
      </c>
      <c r="B324" s="15" t="str">
        <f t="shared" si="44"/>
        <v xml:space="preserve">   </v>
      </c>
      <c r="C324" s="26" t="str">
        <f>Saisie!D324</f>
        <v>000000000318</v>
      </c>
      <c r="D324" s="24" t="str">
        <f>Saisie!B324</f>
        <v>NOM319</v>
      </c>
      <c r="E324" s="16" t="str">
        <f>VLOOKUP((25-LEN(D324)),'Data S'!AE$5:AF$10000,2,FALSE)</f>
        <v xml:space="preserve">                   </v>
      </c>
      <c r="F324" s="25" t="str">
        <f>Saisie!C324</f>
        <v>PRENOM319</v>
      </c>
      <c r="G324" s="15" t="str">
        <f>VLOOKUP((25-LEN(F324)),'Data S'!AE$5:AF$10000,2,FALSE)</f>
        <v xml:space="preserve">                </v>
      </c>
      <c r="H324" s="3" t="str">
        <f>Saisie!E324</f>
        <v>01012317</v>
      </c>
      <c r="I324" s="15" t="str">
        <f t="shared" si="45"/>
        <v xml:space="preserve">  </v>
      </c>
      <c r="J324" s="24">
        <f>Saisie!L324</f>
        <v>0</v>
      </c>
      <c r="K324" s="15" t="str">
        <f t="shared" si="46"/>
        <v xml:space="preserve">       </v>
      </c>
      <c r="L324" s="24" t="str">
        <f>IF(Saisie!K324=0,"000",Saisie!K324*100)</f>
        <v>000</v>
      </c>
      <c r="M324" s="15" t="str">
        <f t="shared" si="47"/>
        <v xml:space="preserve">  </v>
      </c>
      <c r="N324" s="24">
        <f>Saisie!Q324</f>
        <v>0</v>
      </c>
      <c r="O324" s="15" t="str">
        <f t="shared" si="48"/>
        <v xml:space="preserve">       </v>
      </c>
      <c r="P324" s="24" t="str">
        <f>IF(Saisie!P324=0,"000",Saisie!P324*100)</f>
        <v>000</v>
      </c>
      <c r="Q324" s="15" t="str">
        <f t="shared" si="49"/>
        <v xml:space="preserve">  </v>
      </c>
      <c r="R324" s="24">
        <f>Saisie!V324</f>
        <v>0</v>
      </c>
      <c r="S324" s="15" t="str">
        <f t="shared" si="50"/>
        <v xml:space="preserve">       </v>
      </c>
      <c r="T324" s="24" t="str">
        <f>IF(Saisie!U324=0,"000",Saisie!U324*100)</f>
        <v>000</v>
      </c>
      <c r="U324" s="15" t="str">
        <f t="shared" si="51"/>
        <v xml:space="preserve">  </v>
      </c>
      <c r="V324" s="24">
        <f>Saisie!AA324</f>
        <v>0</v>
      </c>
      <c r="W324" s="15" t="str">
        <f t="shared" si="52"/>
        <v xml:space="preserve">       </v>
      </c>
      <c r="X324" s="24" t="str">
        <f>IF(Saisie!Z324=0,"000",Saisie!Z324*100)</f>
        <v>000</v>
      </c>
      <c r="Y324" s="15" t="str">
        <f t="shared" si="53"/>
        <v xml:space="preserve">         </v>
      </c>
      <c r="Z324" s="24" t="str">
        <f>IF(Saisie!AB324=0,"000",Saisie!AB324*100)</f>
        <v>000</v>
      </c>
      <c r="AA324" s="24" t="str">
        <f>IF(Saisie!F324=0,"",Saisie!F324)</f>
        <v>26112017</v>
      </c>
      <c r="AB324" s="24" t="str">
        <f>IF(Saisie!G324=0,"",Saisie!G324)</f>
        <v>01012339</v>
      </c>
      <c r="AC324" s="8" t="str">
        <f t="shared" si="54"/>
        <v xml:space="preserve">                    </v>
      </c>
    </row>
    <row r="325" spans="1:29" x14ac:dyDescent="0.25">
      <c r="A325" s="3" t="s">
        <v>381</v>
      </c>
      <c r="B325" s="15" t="str">
        <f t="shared" si="44"/>
        <v xml:space="preserve">   </v>
      </c>
      <c r="C325" s="26" t="str">
        <f>Saisie!D325</f>
        <v>000000000319</v>
      </c>
      <c r="D325" s="24" t="str">
        <f>Saisie!B325</f>
        <v>NOM320</v>
      </c>
      <c r="E325" s="16" t="str">
        <f>VLOOKUP((25-LEN(D325)),'Data S'!AE$5:AF$10000,2,FALSE)</f>
        <v xml:space="preserve">                   </v>
      </c>
      <c r="F325" s="25" t="str">
        <f>Saisie!C325</f>
        <v>PRENOM320</v>
      </c>
      <c r="G325" s="15" t="str">
        <f>VLOOKUP((25-LEN(F325)),'Data S'!AE$5:AF$10000,2,FALSE)</f>
        <v xml:space="preserve">                </v>
      </c>
      <c r="H325" s="3" t="str">
        <f>Saisie!E325</f>
        <v>01012318</v>
      </c>
      <c r="I325" s="15" t="str">
        <f t="shared" si="45"/>
        <v xml:space="preserve">  </v>
      </c>
      <c r="J325" s="24">
        <f>Saisie!L325</f>
        <v>0</v>
      </c>
      <c r="K325" s="15" t="str">
        <f t="shared" si="46"/>
        <v xml:space="preserve">       </v>
      </c>
      <c r="L325" s="24" t="str">
        <f>IF(Saisie!K325=0,"000",Saisie!K325*100)</f>
        <v>000</v>
      </c>
      <c r="M325" s="15" t="str">
        <f t="shared" si="47"/>
        <v xml:space="preserve">  </v>
      </c>
      <c r="N325" s="24">
        <f>Saisie!Q325</f>
        <v>0</v>
      </c>
      <c r="O325" s="15" t="str">
        <f t="shared" si="48"/>
        <v xml:space="preserve">       </v>
      </c>
      <c r="P325" s="24" t="str">
        <f>IF(Saisie!P325=0,"000",Saisie!P325*100)</f>
        <v>000</v>
      </c>
      <c r="Q325" s="15" t="str">
        <f t="shared" si="49"/>
        <v xml:space="preserve">  </v>
      </c>
      <c r="R325" s="24">
        <f>Saisie!V325</f>
        <v>0</v>
      </c>
      <c r="S325" s="15" t="str">
        <f t="shared" si="50"/>
        <v xml:space="preserve">       </v>
      </c>
      <c r="T325" s="24" t="str">
        <f>IF(Saisie!U325=0,"000",Saisie!U325*100)</f>
        <v>000</v>
      </c>
      <c r="U325" s="15" t="str">
        <f t="shared" si="51"/>
        <v xml:space="preserve">  </v>
      </c>
      <c r="V325" s="24">
        <f>Saisie!AA325</f>
        <v>0</v>
      </c>
      <c r="W325" s="15" t="str">
        <f t="shared" si="52"/>
        <v xml:space="preserve">       </v>
      </c>
      <c r="X325" s="24" t="str">
        <f>IF(Saisie!Z325=0,"000",Saisie!Z325*100)</f>
        <v>000</v>
      </c>
      <c r="Y325" s="15" t="str">
        <f t="shared" si="53"/>
        <v xml:space="preserve">         </v>
      </c>
      <c r="Z325" s="24" t="str">
        <f>IF(Saisie!AB325=0,"000",Saisie!AB325*100)</f>
        <v>000</v>
      </c>
      <c r="AA325" s="24" t="str">
        <f>IF(Saisie!F325=0,"",Saisie!F325)</f>
        <v>26112017</v>
      </c>
      <c r="AB325" s="24" t="str">
        <f>IF(Saisie!G325=0,"",Saisie!G325)</f>
        <v>01012340</v>
      </c>
      <c r="AC325" s="8" t="str">
        <f t="shared" si="54"/>
        <v xml:space="preserve">                    </v>
      </c>
    </row>
    <row r="326" spans="1:29" x14ac:dyDescent="0.25">
      <c r="A326" s="3" t="s">
        <v>382</v>
      </c>
      <c r="B326" s="15" t="str">
        <f t="shared" si="44"/>
        <v xml:space="preserve">   </v>
      </c>
      <c r="C326" s="26" t="str">
        <f>Saisie!D326</f>
        <v>000000000320</v>
      </c>
      <c r="D326" s="24" t="str">
        <f>Saisie!B326</f>
        <v>NOM321</v>
      </c>
      <c r="E326" s="16" t="str">
        <f>VLOOKUP((25-LEN(D326)),'Data S'!AE$5:AF$10000,2,FALSE)</f>
        <v xml:space="preserve">                   </v>
      </c>
      <c r="F326" s="25" t="str">
        <f>Saisie!C326</f>
        <v>PRENOM321</v>
      </c>
      <c r="G326" s="15" t="str">
        <f>VLOOKUP((25-LEN(F326)),'Data S'!AE$5:AF$10000,2,FALSE)</f>
        <v xml:space="preserve">                </v>
      </c>
      <c r="H326" s="3" t="str">
        <f>Saisie!E326</f>
        <v>01012319</v>
      </c>
      <c r="I326" s="15" t="str">
        <f t="shared" si="45"/>
        <v xml:space="preserve">  </v>
      </c>
      <c r="J326" s="24">
        <f>Saisie!L326</f>
        <v>0</v>
      </c>
      <c r="K326" s="15" t="str">
        <f t="shared" si="46"/>
        <v xml:space="preserve">       </v>
      </c>
      <c r="L326" s="24" t="str">
        <f>IF(Saisie!K326=0,"000",Saisie!K326*100)</f>
        <v>000</v>
      </c>
      <c r="M326" s="15" t="str">
        <f t="shared" si="47"/>
        <v xml:space="preserve">  </v>
      </c>
      <c r="N326" s="24">
        <f>Saisie!Q326</f>
        <v>0</v>
      </c>
      <c r="O326" s="15" t="str">
        <f t="shared" si="48"/>
        <v xml:space="preserve">       </v>
      </c>
      <c r="P326" s="24" t="str">
        <f>IF(Saisie!P326=0,"000",Saisie!P326*100)</f>
        <v>000</v>
      </c>
      <c r="Q326" s="15" t="str">
        <f t="shared" si="49"/>
        <v xml:space="preserve">  </v>
      </c>
      <c r="R326" s="24">
        <f>Saisie!V326</f>
        <v>0</v>
      </c>
      <c r="S326" s="15" t="str">
        <f t="shared" si="50"/>
        <v xml:space="preserve">       </v>
      </c>
      <c r="T326" s="24" t="str">
        <f>IF(Saisie!U326=0,"000",Saisie!U326*100)</f>
        <v>000</v>
      </c>
      <c r="U326" s="15" t="str">
        <f t="shared" si="51"/>
        <v xml:space="preserve">  </v>
      </c>
      <c r="V326" s="24">
        <f>Saisie!AA326</f>
        <v>0</v>
      </c>
      <c r="W326" s="15" t="str">
        <f t="shared" si="52"/>
        <v xml:space="preserve">       </v>
      </c>
      <c r="X326" s="24" t="str">
        <f>IF(Saisie!Z326=0,"000",Saisie!Z326*100)</f>
        <v>000</v>
      </c>
      <c r="Y326" s="15" t="str">
        <f t="shared" si="53"/>
        <v xml:space="preserve">         </v>
      </c>
      <c r="Z326" s="24" t="str">
        <f>IF(Saisie!AB326=0,"000",Saisie!AB326*100)</f>
        <v>000</v>
      </c>
      <c r="AA326" s="24" t="str">
        <f>IF(Saisie!F326=0,"",Saisie!F326)</f>
        <v>26112017</v>
      </c>
      <c r="AB326" s="24" t="str">
        <f>IF(Saisie!G326=0,"",Saisie!G326)</f>
        <v>01012341</v>
      </c>
      <c r="AC326" s="8" t="str">
        <f t="shared" si="54"/>
        <v xml:space="preserve">                    </v>
      </c>
    </row>
    <row r="327" spans="1:29" x14ac:dyDescent="0.25">
      <c r="A327" s="3" t="s">
        <v>383</v>
      </c>
      <c r="B327" s="15" t="str">
        <f t="shared" ref="B327:B390" si="55">VLOOKUP((6-LEN(A327)),AE$5:AF$9999,2,FALSE)</f>
        <v xml:space="preserve">   </v>
      </c>
      <c r="C327" s="26" t="str">
        <f>Saisie!D327</f>
        <v>000000000321</v>
      </c>
      <c r="D327" s="24" t="str">
        <f>Saisie!B327</f>
        <v>NOM322</v>
      </c>
      <c r="E327" s="16" t="str">
        <f>VLOOKUP((25-LEN(D327)),'Data S'!AE$5:AF$10000,2,FALSE)</f>
        <v xml:space="preserve">                   </v>
      </c>
      <c r="F327" s="25" t="str">
        <f>Saisie!C327</f>
        <v>PRENOM322</v>
      </c>
      <c r="G327" s="15" t="str">
        <f>VLOOKUP((25-LEN(F327)),'Data S'!AE$5:AF$10000,2,FALSE)</f>
        <v xml:space="preserve">                </v>
      </c>
      <c r="H327" s="3" t="str">
        <f>Saisie!E327</f>
        <v>01012320</v>
      </c>
      <c r="I327" s="15" t="str">
        <f t="shared" ref="I327:I390" si="56">VLOOKUP((3-LEN(J327)),AE$5:AF$9999,2,FALSE)</f>
        <v xml:space="preserve">  </v>
      </c>
      <c r="J327" s="24">
        <f>Saisie!L327</f>
        <v>0</v>
      </c>
      <c r="K327" s="15" t="str">
        <f t="shared" ref="K327:K390" si="57">VLOOKUP((10-LEN(L327)),AE$5:AF$10000,2,FALSE)</f>
        <v xml:space="preserve">       </v>
      </c>
      <c r="L327" s="24" t="str">
        <f>IF(Saisie!K327=0,"000",Saisie!K327*100)</f>
        <v>000</v>
      </c>
      <c r="M327" s="15" t="str">
        <f t="shared" ref="M327:M390" si="58">VLOOKUP((3-LEN(N327)),AE$5:AF$9999,2,FALSE)</f>
        <v xml:space="preserve">  </v>
      </c>
      <c r="N327" s="24">
        <f>Saisie!Q327</f>
        <v>0</v>
      </c>
      <c r="O327" s="15" t="str">
        <f t="shared" ref="O327:O390" si="59">VLOOKUP((10-LEN(P327)),AE$5:AF$10000,2,FALSE)</f>
        <v xml:space="preserve">       </v>
      </c>
      <c r="P327" s="24" t="str">
        <f>IF(Saisie!P327=0,"000",Saisie!P327*100)</f>
        <v>000</v>
      </c>
      <c r="Q327" s="15" t="str">
        <f t="shared" ref="Q327:Q390" si="60">VLOOKUP((3-LEN(R327)),AE$5:AF$9999,2,FALSE)</f>
        <v xml:space="preserve">  </v>
      </c>
      <c r="R327" s="24">
        <f>Saisie!V327</f>
        <v>0</v>
      </c>
      <c r="S327" s="15" t="str">
        <f t="shared" ref="S327:S390" si="61">VLOOKUP((10-LEN(T327)),AE$5:AF$10000,2,FALSE)</f>
        <v xml:space="preserve">       </v>
      </c>
      <c r="T327" s="24" t="str">
        <f>IF(Saisie!U327=0,"000",Saisie!U327*100)</f>
        <v>000</v>
      </c>
      <c r="U327" s="15" t="str">
        <f t="shared" ref="U327:U390" si="62">VLOOKUP((3-LEN(V327)),AE$5:AF$9999,2,FALSE)</f>
        <v xml:space="preserve">  </v>
      </c>
      <c r="V327" s="24">
        <f>Saisie!AA327</f>
        <v>0</v>
      </c>
      <c r="W327" s="15" t="str">
        <f t="shared" ref="W327:W390" si="63">VLOOKUP((10-LEN(X327)),AE$5:AF$10000,2,FALSE)</f>
        <v xml:space="preserve">       </v>
      </c>
      <c r="X327" s="24" t="str">
        <f>IF(Saisie!Z327=0,"000",Saisie!Z327*100)</f>
        <v>000</v>
      </c>
      <c r="Y327" s="15" t="str">
        <f t="shared" ref="Y327:Y390" si="64">VLOOKUP((12-LEN(Z327)),AE$5:AF$10000,2,FALSE)</f>
        <v xml:space="preserve">         </v>
      </c>
      <c r="Z327" s="24" t="str">
        <f>IF(Saisie!AB327=0,"000",Saisie!AB327*100)</f>
        <v>000</v>
      </c>
      <c r="AA327" s="24" t="str">
        <f>IF(Saisie!F327=0,"",Saisie!F327)</f>
        <v>26112017</v>
      </c>
      <c r="AB327" s="24" t="str">
        <f>IF(Saisie!G327=0,"",Saisie!G327)</f>
        <v>01012342</v>
      </c>
      <c r="AC327" s="8" t="str">
        <f t="shared" ref="AC327:AC390" si="65">VLOOKUP((28-LEN(AB327)),AE$5:AF$9999,2,FALSE)</f>
        <v xml:space="preserve">                    </v>
      </c>
    </row>
    <row r="328" spans="1:29" x14ac:dyDescent="0.25">
      <c r="A328" s="3" t="s">
        <v>384</v>
      </c>
      <c r="B328" s="15" t="str">
        <f t="shared" si="55"/>
        <v xml:space="preserve">   </v>
      </c>
      <c r="C328" s="26" t="str">
        <f>Saisie!D328</f>
        <v>000000000322</v>
      </c>
      <c r="D328" s="24" t="str">
        <f>Saisie!B328</f>
        <v>NOM323</v>
      </c>
      <c r="E328" s="16" t="str">
        <f>VLOOKUP((25-LEN(D328)),'Data S'!AE$5:AF$10000,2,FALSE)</f>
        <v xml:space="preserve">                   </v>
      </c>
      <c r="F328" s="25" t="str">
        <f>Saisie!C328</f>
        <v>PRENOM323</v>
      </c>
      <c r="G328" s="15" t="str">
        <f>VLOOKUP((25-LEN(F328)),'Data S'!AE$5:AF$10000,2,FALSE)</f>
        <v xml:space="preserve">                </v>
      </c>
      <c r="H328" s="3" t="str">
        <f>Saisie!E328</f>
        <v>01012321</v>
      </c>
      <c r="I328" s="15" t="str">
        <f t="shared" si="56"/>
        <v xml:space="preserve">  </v>
      </c>
      <c r="J328" s="24">
        <f>Saisie!L328</f>
        <v>0</v>
      </c>
      <c r="K328" s="15" t="str">
        <f t="shared" si="57"/>
        <v xml:space="preserve">       </v>
      </c>
      <c r="L328" s="24" t="str">
        <f>IF(Saisie!K328=0,"000",Saisie!K328*100)</f>
        <v>000</v>
      </c>
      <c r="M328" s="15" t="str">
        <f t="shared" si="58"/>
        <v xml:space="preserve">  </v>
      </c>
      <c r="N328" s="24">
        <f>Saisie!Q328</f>
        <v>0</v>
      </c>
      <c r="O328" s="15" t="str">
        <f t="shared" si="59"/>
        <v xml:space="preserve">       </v>
      </c>
      <c r="P328" s="24" t="str">
        <f>IF(Saisie!P328=0,"000",Saisie!P328*100)</f>
        <v>000</v>
      </c>
      <c r="Q328" s="15" t="str">
        <f t="shared" si="60"/>
        <v xml:space="preserve">  </v>
      </c>
      <c r="R328" s="24">
        <f>Saisie!V328</f>
        <v>0</v>
      </c>
      <c r="S328" s="15" t="str">
        <f t="shared" si="61"/>
        <v xml:space="preserve">       </v>
      </c>
      <c r="T328" s="24" t="str">
        <f>IF(Saisie!U328=0,"000",Saisie!U328*100)</f>
        <v>000</v>
      </c>
      <c r="U328" s="15" t="str">
        <f t="shared" si="62"/>
        <v xml:space="preserve">  </v>
      </c>
      <c r="V328" s="24">
        <f>Saisie!AA328</f>
        <v>0</v>
      </c>
      <c r="W328" s="15" t="str">
        <f t="shared" si="63"/>
        <v xml:space="preserve">       </v>
      </c>
      <c r="X328" s="24" t="str">
        <f>IF(Saisie!Z328=0,"000",Saisie!Z328*100)</f>
        <v>000</v>
      </c>
      <c r="Y328" s="15" t="str">
        <f t="shared" si="64"/>
        <v xml:space="preserve">         </v>
      </c>
      <c r="Z328" s="24" t="str">
        <f>IF(Saisie!AB328=0,"000",Saisie!AB328*100)</f>
        <v>000</v>
      </c>
      <c r="AA328" s="24" t="str">
        <f>IF(Saisie!F328=0,"",Saisie!F328)</f>
        <v>26112017</v>
      </c>
      <c r="AB328" s="24" t="str">
        <f>IF(Saisie!G328=0,"",Saisie!G328)</f>
        <v>01012343</v>
      </c>
      <c r="AC328" s="8" t="str">
        <f t="shared" si="65"/>
        <v xml:space="preserve">                    </v>
      </c>
    </row>
    <row r="329" spans="1:29" x14ac:dyDescent="0.25">
      <c r="A329" s="3" t="s">
        <v>14</v>
      </c>
      <c r="B329" s="15" t="str">
        <f t="shared" si="55"/>
        <v xml:space="preserve">   </v>
      </c>
      <c r="C329" s="26" t="str">
        <f>Saisie!D329</f>
        <v>000000000323</v>
      </c>
      <c r="D329" s="24" t="str">
        <f>Saisie!B329</f>
        <v>NOM324</v>
      </c>
      <c r="E329" s="16" t="str">
        <f>VLOOKUP((25-LEN(D329)),'Data S'!AE$5:AF$10000,2,FALSE)</f>
        <v xml:space="preserve">                   </v>
      </c>
      <c r="F329" s="25" t="str">
        <f>Saisie!C329</f>
        <v>PRENOM324</v>
      </c>
      <c r="G329" s="15" t="str">
        <f>VLOOKUP((25-LEN(F329)),'Data S'!AE$5:AF$10000,2,FALSE)</f>
        <v xml:space="preserve">                </v>
      </c>
      <c r="H329" s="3" t="str">
        <f>Saisie!E329</f>
        <v>01012322</v>
      </c>
      <c r="I329" s="15" t="str">
        <f t="shared" si="56"/>
        <v xml:space="preserve">  </v>
      </c>
      <c r="J329" s="24">
        <f>Saisie!L329</f>
        <v>0</v>
      </c>
      <c r="K329" s="15" t="str">
        <f t="shared" si="57"/>
        <v xml:space="preserve">       </v>
      </c>
      <c r="L329" s="24" t="str">
        <f>IF(Saisie!K329=0,"000",Saisie!K329*100)</f>
        <v>000</v>
      </c>
      <c r="M329" s="15" t="str">
        <f t="shared" si="58"/>
        <v xml:space="preserve">  </v>
      </c>
      <c r="N329" s="24">
        <f>Saisie!Q329</f>
        <v>0</v>
      </c>
      <c r="O329" s="15" t="str">
        <f t="shared" si="59"/>
        <v xml:space="preserve">       </v>
      </c>
      <c r="P329" s="24" t="str">
        <f>IF(Saisie!P329=0,"000",Saisie!P329*100)</f>
        <v>000</v>
      </c>
      <c r="Q329" s="15" t="str">
        <f t="shared" si="60"/>
        <v xml:space="preserve">  </v>
      </c>
      <c r="R329" s="24">
        <f>Saisie!V329</f>
        <v>0</v>
      </c>
      <c r="S329" s="15" t="str">
        <f t="shared" si="61"/>
        <v xml:space="preserve">       </v>
      </c>
      <c r="T329" s="24" t="str">
        <f>IF(Saisie!U329=0,"000",Saisie!U329*100)</f>
        <v>000</v>
      </c>
      <c r="U329" s="15" t="str">
        <f t="shared" si="62"/>
        <v xml:space="preserve">  </v>
      </c>
      <c r="V329" s="24">
        <f>Saisie!AA329</f>
        <v>0</v>
      </c>
      <c r="W329" s="15" t="str">
        <f t="shared" si="63"/>
        <v xml:space="preserve">       </v>
      </c>
      <c r="X329" s="24" t="str">
        <f>IF(Saisie!Z329=0,"000",Saisie!Z329*100)</f>
        <v>000</v>
      </c>
      <c r="Y329" s="15" t="str">
        <f t="shared" si="64"/>
        <v xml:space="preserve">         </v>
      </c>
      <c r="Z329" s="24" t="str">
        <f>IF(Saisie!AB329=0,"000",Saisie!AB329*100)</f>
        <v>000</v>
      </c>
      <c r="AA329" s="24" t="str">
        <f>IF(Saisie!F329=0,"",Saisie!F329)</f>
        <v>26112017</v>
      </c>
      <c r="AB329" s="24" t="str">
        <f>IF(Saisie!G329=0,"",Saisie!G329)</f>
        <v>01012344</v>
      </c>
      <c r="AC329" s="8" t="str">
        <f t="shared" si="65"/>
        <v xml:space="preserve">                    </v>
      </c>
    </row>
    <row r="330" spans="1:29" x14ac:dyDescent="0.25">
      <c r="A330" s="3" t="s">
        <v>385</v>
      </c>
      <c r="B330" s="15" t="str">
        <f t="shared" si="55"/>
        <v xml:space="preserve">   </v>
      </c>
      <c r="C330" s="26" t="str">
        <f>Saisie!D330</f>
        <v>000000000324</v>
      </c>
      <c r="D330" s="24" t="str">
        <f>Saisie!B330</f>
        <v>NOM325</v>
      </c>
      <c r="E330" s="16" t="str">
        <f>VLOOKUP((25-LEN(D330)),'Data S'!AE$5:AF$10000,2,FALSE)</f>
        <v xml:space="preserve">                   </v>
      </c>
      <c r="F330" s="25" t="str">
        <f>Saisie!C330</f>
        <v>PRENOM325</v>
      </c>
      <c r="G330" s="15" t="str">
        <f>VLOOKUP((25-LEN(F330)),'Data S'!AE$5:AF$10000,2,FALSE)</f>
        <v xml:space="preserve">                </v>
      </c>
      <c r="H330" s="3" t="str">
        <f>Saisie!E330</f>
        <v>01012323</v>
      </c>
      <c r="I330" s="15" t="str">
        <f t="shared" si="56"/>
        <v xml:space="preserve">  </v>
      </c>
      <c r="J330" s="24">
        <f>Saisie!L330</f>
        <v>0</v>
      </c>
      <c r="K330" s="15" t="str">
        <f t="shared" si="57"/>
        <v xml:space="preserve">       </v>
      </c>
      <c r="L330" s="24" t="str">
        <f>IF(Saisie!K330=0,"000",Saisie!K330*100)</f>
        <v>000</v>
      </c>
      <c r="M330" s="15" t="str">
        <f t="shared" si="58"/>
        <v xml:space="preserve">  </v>
      </c>
      <c r="N330" s="24">
        <f>Saisie!Q330</f>
        <v>0</v>
      </c>
      <c r="O330" s="15" t="str">
        <f t="shared" si="59"/>
        <v xml:space="preserve">       </v>
      </c>
      <c r="P330" s="24" t="str">
        <f>IF(Saisie!P330=0,"000",Saisie!P330*100)</f>
        <v>000</v>
      </c>
      <c r="Q330" s="15" t="str">
        <f t="shared" si="60"/>
        <v xml:space="preserve">  </v>
      </c>
      <c r="R330" s="24">
        <f>Saisie!V330</f>
        <v>0</v>
      </c>
      <c r="S330" s="15" t="str">
        <f t="shared" si="61"/>
        <v xml:space="preserve">       </v>
      </c>
      <c r="T330" s="24" t="str">
        <f>IF(Saisie!U330=0,"000",Saisie!U330*100)</f>
        <v>000</v>
      </c>
      <c r="U330" s="15" t="str">
        <f t="shared" si="62"/>
        <v xml:space="preserve">  </v>
      </c>
      <c r="V330" s="24">
        <f>Saisie!AA330</f>
        <v>0</v>
      </c>
      <c r="W330" s="15" t="str">
        <f t="shared" si="63"/>
        <v xml:space="preserve">       </v>
      </c>
      <c r="X330" s="24" t="str">
        <f>IF(Saisie!Z330=0,"000",Saisie!Z330*100)</f>
        <v>000</v>
      </c>
      <c r="Y330" s="15" t="str">
        <f t="shared" si="64"/>
        <v xml:space="preserve">         </v>
      </c>
      <c r="Z330" s="24" t="str">
        <f>IF(Saisie!AB330=0,"000",Saisie!AB330*100)</f>
        <v>000</v>
      </c>
      <c r="AA330" s="24" t="str">
        <f>IF(Saisie!F330=0,"",Saisie!F330)</f>
        <v>26112017</v>
      </c>
      <c r="AB330" s="24" t="str">
        <f>IF(Saisie!G330=0,"",Saisie!G330)</f>
        <v>01012345</v>
      </c>
      <c r="AC330" s="8" t="str">
        <f t="shared" si="65"/>
        <v xml:space="preserve">                    </v>
      </c>
    </row>
    <row r="331" spans="1:29" x14ac:dyDescent="0.25">
      <c r="A331" s="3" t="s">
        <v>386</v>
      </c>
      <c r="B331" s="15" t="str">
        <f t="shared" si="55"/>
        <v xml:space="preserve">   </v>
      </c>
      <c r="C331" s="26" t="str">
        <f>Saisie!D331</f>
        <v>000000000325</v>
      </c>
      <c r="D331" s="24" t="str">
        <f>Saisie!B331</f>
        <v>NOM326</v>
      </c>
      <c r="E331" s="16" t="str">
        <f>VLOOKUP((25-LEN(D331)),'Data S'!AE$5:AF$10000,2,FALSE)</f>
        <v xml:space="preserve">                   </v>
      </c>
      <c r="F331" s="25" t="str">
        <f>Saisie!C331</f>
        <v>PRENOM326</v>
      </c>
      <c r="G331" s="15" t="str">
        <f>VLOOKUP((25-LEN(F331)),'Data S'!AE$5:AF$10000,2,FALSE)</f>
        <v xml:space="preserve">                </v>
      </c>
      <c r="H331" s="3" t="str">
        <f>Saisie!E331</f>
        <v>01012324</v>
      </c>
      <c r="I331" s="15" t="str">
        <f t="shared" si="56"/>
        <v xml:space="preserve">  </v>
      </c>
      <c r="J331" s="24">
        <f>Saisie!L331</f>
        <v>0</v>
      </c>
      <c r="K331" s="15" t="str">
        <f t="shared" si="57"/>
        <v xml:space="preserve">       </v>
      </c>
      <c r="L331" s="24" t="str">
        <f>IF(Saisie!K331=0,"000",Saisie!K331*100)</f>
        <v>000</v>
      </c>
      <c r="M331" s="15" t="str">
        <f t="shared" si="58"/>
        <v xml:space="preserve">  </v>
      </c>
      <c r="N331" s="24">
        <f>Saisie!Q331</f>
        <v>0</v>
      </c>
      <c r="O331" s="15" t="str">
        <f t="shared" si="59"/>
        <v xml:space="preserve">       </v>
      </c>
      <c r="P331" s="24" t="str">
        <f>IF(Saisie!P331=0,"000",Saisie!P331*100)</f>
        <v>000</v>
      </c>
      <c r="Q331" s="15" t="str">
        <f t="shared" si="60"/>
        <v xml:space="preserve">  </v>
      </c>
      <c r="R331" s="24">
        <f>Saisie!V331</f>
        <v>0</v>
      </c>
      <c r="S331" s="15" t="str">
        <f t="shared" si="61"/>
        <v xml:space="preserve">       </v>
      </c>
      <c r="T331" s="24" t="str">
        <f>IF(Saisie!U331=0,"000",Saisie!U331*100)</f>
        <v>000</v>
      </c>
      <c r="U331" s="15" t="str">
        <f t="shared" si="62"/>
        <v xml:space="preserve">  </v>
      </c>
      <c r="V331" s="24">
        <f>Saisie!AA331</f>
        <v>0</v>
      </c>
      <c r="W331" s="15" t="str">
        <f t="shared" si="63"/>
        <v xml:space="preserve">       </v>
      </c>
      <c r="X331" s="24" t="str">
        <f>IF(Saisie!Z331=0,"000",Saisie!Z331*100)</f>
        <v>000</v>
      </c>
      <c r="Y331" s="15" t="str">
        <f t="shared" si="64"/>
        <v xml:space="preserve">         </v>
      </c>
      <c r="Z331" s="24" t="str">
        <f>IF(Saisie!AB331=0,"000",Saisie!AB331*100)</f>
        <v>000</v>
      </c>
      <c r="AA331" s="24" t="str">
        <f>IF(Saisie!F331=0,"",Saisie!F331)</f>
        <v>26112017</v>
      </c>
      <c r="AB331" s="24" t="str">
        <f>IF(Saisie!G331=0,"",Saisie!G331)</f>
        <v>01012346</v>
      </c>
      <c r="AC331" s="8" t="str">
        <f t="shared" si="65"/>
        <v xml:space="preserve">                    </v>
      </c>
    </row>
    <row r="332" spans="1:29" x14ac:dyDescent="0.25">
      <c r="A332" s="3" t="s">
        <v>387</v>
      </c>
      <c r="B332" s="15" t="str">
        <f t="shared" si="55"/>
        <v xml:space="preserve">   </v>
      </c>
      <c r="C332" s="26" t="str">
        <f>Saisie!D332</f>
        <v>000000000326</v>
      </c>
      <c r="D332" s="24" t="str">
        <f>Saisie!B332</f>
        <v>NOM327</v>
      </c>
      <c r="E332" s="16" t="str">
        <f>VLOOKUP((25-LEN(D332)),'Data S'!AE$5:AF$10000,2,FALSE)</f>
        <v xml:space="preserve">                   </v>
      </c>
      <c r="F332" s="25" t="str">
        <f>Saisie!C332</f>
        <v>PRENOM327</v>
      </c>
      <c r="G332" s="15" t="str">
        <f>VLOOKUP((25-LEN(F332)),'Data S'!AE$5:AF$10000,2,FALSE)</f>
        <v xml:space="preserve">                </v>
      </c>
      <c r="H332" s="3" t="str">
        <f>Saisie!E332</f>
        <v>01012325</v>
      </c>
      <c r="I332" s="15" t="str">
        <f t="shared" si="56"/>
        <v xml:space="preserve">  </v>
      </c>
      <c r="J332" s="24">
        <f>Saisie!L332</f>
        <v>0</v>
      </c>
      <c r="K332" s="15" t="str">
        <f t="shared" si="57"/>
        <v xml:space="preserve">       </v>
      </c>
      <c r="L332" s="24" t="str">
        <f>IF(Saisie!K332=0,"000",Saisie!K332*100)</f>
        <v>000</v>
      </c>
      <c r="M332" s="15" t="str">
        <f t="shared" si="58"/>
        <v xml:space="preserve">  </v>
      </c>
      <c r="N332" s="24">
        <f>Saisie!Q332</f>
        <v>0</v>
      </c>
      <c r="O332" s="15" t="str">
        <f t="shared" si="59"/>
        <v xml:space="preserve">       </v>
      </c>
      <c r="P332" s="24" t="str">
        <f>IF(Saisie!P332=0,"000",Saisie!P332*100)</f>
        <v>000</v>
      </c>
      <c r="Q332" s="15" t="str">
        <f t="shared" si="60"/>
        <v xml:space="preserve">  </v>
      </c>
      <c r="R332" s="24">
        <f>Saisie!V332</f>
        <v>0</v>
      </c>
      <c r="S332" s="15" t="str">
        <f t="shared" si="61"/>
        <v xml:space="preserve">       </v>
      </c>
      <c r="T332" s="24" t="str">
        <f>IF(Saisie!U332=0,"000",Saisie!U332*100)</f>
        <v>000</v>
      </c>
      <c r="U332" s="15" t="str">
        <f t="shared" si="62"/>
        <v xml:space="preserve">  </v>
      </c>
      <c r="V332" s="24">
        <f>Saisie!AA332</f>
        <v>0</v>
      </c>
      <c r="W332" s="15" t="str">
        <f t="shared" si="63"/>
        <v xml:space="preserve">       </v>
      </c>
      <c r="X332" s="24" t="str">
        <f>IF(Saisie!Z332=0,"000",Saisie!Z332*100)</f>
        <v>000</v>
      </c>
      <c r="Y332" s="15" t="str">
        <f t="shared" si="64"/>
        <v xml:space="preserve">         </v>
      </c>
      <c r="Z332" s="24" t="str">
        <f>IF(Saisie!AB332=0,"000",Saisie!AB332*100)</f>
        <v>000</v>
      </c>
      <c r="AA332" s="24" t="str">
        <f>IF(Saisie!F332=0,"",Saisie!F332)</f>
        <v>26112017</v>
      </c>
      <c r="AB332" s="24" t="str">
        <f>IF(Saisie!G332=0,"",Saisie!G332)</f>
        <v>01012347</v>
      </c>
      <c r="AC332" s="8" t="str">
        <f t="shared" si="65"/>
        <v xml:space="preserve">                    </v>
      </c>
    </row>
    <row r="333" spans="1:29" x14ac:dyDescent="0.25">
      <c r="A333" s="3" t="s">
        <v>388</v>
      </c>
      <c r="B333" s="15" t="str">
        <f t="shared" si="55"/>
        <v xml:space="preserve">   </v>
      </c>
      <c r="C333" s="26" t="str">
        <f>Saisie!D333</f>
        <v>000000000327</v>
      </c>
      <c r="D333" s="24" t="str">
        <f>Saisie!B333</f>
        <v>NOM328</v>
      </c>
      <c r="E333" s="16" t="str">
        <f>VLOOKUP((25-LEN(D333)),'Data S'!AE$5:AF$10000,2,FALSE)</f>
        <v xml:space="preserve">                   </v>
      </c>
      <c r="F333" s="25" t="str">
        <f>Saisie!C333</f>
        <v>PRENOM328</v>
      </c>
      <c r="G333" s="15" t="str">
        <f>VLOOKUP((25-LEN(F333)),'Data S'!AE$5:AF$10000,2,FALSE)</f>
        <v xml:space="preserve">                </v>
      </c>
      <c r="H333" s="3" t="str">
        <f>Saisie!E333</f>
        <v>01012326</v>
      </c>
      <c r="I333" s="15" t="str">
        <f t="shared" si="56"/>
        <v xml:space="preserve">  </v>
      </c>
      <c r="J333" s="24">
        <f>Saisie!L333</f>
        <v>0</v>
      </c>
      <c r="K333" s="15" t="str">
        <f t="shared" si="57"/>
        <v xml:space="preserve">       </v>
      </c>
      <c r="L333" s="24" t="str">
        <f>IF(Saisie!K333=0,"000",Saisie!K333*100)</f>
        <v>000</v>
      </c>
      <c r="M333" s="15" t="str">
        <f t="shared" si="58"/>
        <v xml:space="preserve">  </v>
      </c>
      <c r="N333" s="24">
        <f>Saisie!Q333</f>
        <v>0</v>
      </c>
      <c r="O333" s="15" t="str">
        <f t="shared" si="59"/>
        <v xml:space="preserve">       </v>
      </c>
      <c r="P333" s="24" t="str">
        <f>IF(Saisie!P333=0,"000",Saisie!P333*100)</f>
        <v>000</v>
      </c>
      <c r="Q333" s="15" t="str">
        <f t="shared" si="60"/>
        <v xml:space="preserve">  </v>
      </c>
      <c r="R333" s="24">
        <f>Saisie!V333</f>
        <v>0</v>
      </c>
      <c r="S333" s="15" t="str">
        <f t="shared" si="61"/>
        <v xml:space="preserve">       </v>
      </c>
      <c r="T333" s="24" t="str">
        <f>IF(Saisie!U333=0,"000",Saisie!U333*100)</f>
        <v>000</v>
      </c>
      <c r="U333" s="15" t="str">
        <f t="shared" si="62"/>
        <v xml:space="preserve">  </v>
      </c>
      <c r="V333" s="24">
        <f>Saisie!AA333</f>
        <v>0</v>
      </c>
      <c r="W333" s="15" t="str">
        <f t="shared" si="63"/>
        <v xml:space="preserve">       </v>
      </c>
      <c r="X333" s="24" t="str">
        <f>IF(Saisie!Z333=0,"000",Saisie!Z333*100)</f>
        <v>000</v>
      </c>
      <c r="Y333" s="15" t="str">
        <f t="shared" si="64"/>
        <v xml:space="preserve">         </v>
      </c>
      <c r="Z333" s="24" t="str">
        <f>IF(Saisie!AB333=0,"000",Saisie!AB333*100)</f>
        <v>000</v>
      </c>
      <c r="AA333" s="24" t="str">
        <f>IF(Saisie!F333=0,"",Saisie!F333)</f>
        <v>26112017</v>
      </c>
      <c r="AB333" s="24" t="str">
        <f>IF(Saisie!G333=0,"",Saisie!G333)</f>
        <v>01012348</v>
      </c>
      <c r="AC333" s="8" t="str">
        <f t="shared" si="65"/>
        <v xml:space="preserve">                    </v>
      </c>
    </row>
    <row r="334" spans="1:29" x14ac:dyDescent="0.25">
      <c r="A334" s="3" t="s">
        <v>389</v>
      </c>
      <c r="B334" s="15" t="str">
        <f t="shared" si="55"/>
        <v xml:space="preserve">   </v>
      </c>
      <c r="C334" s="26" t="str">
        <f>Saisie!D334</f>
        <v>000000000328</v>
      </c>
      <c r="D334" s="24" t="str">
        <f>Saisie!B334</f>
        <v>NOM329</v>
      </c>
      <c r="E334" s="16" t="str">
        <f>VLOOKUP((25-LEN(D334)),'Data S'!AE$5:AF$10000,2,FALSE)</f>
        <v xml:space="preserve">                   </v>
      </c>
      <c r="F334" s="25" t="str">
        <f>Saisie!C334</f>
        <v>PRENOM329</v>
      </c>
      <c r="G334" s="15" t="str">
        <f>VLOOKUP((25-LEN(F334)),'Data S'!AE$5:AF$10000,2,FALSE)</f>
        <v xml:space="preserve">                </v>
      </c>
      <c r="H334" s="3" t="str">
        <f>Saisie!E334</f>
        <v>01012327</v>
      </c>
      <c r="I334" s="15" t="str">
        <f t="shared" si="56"/>
        <v xml:space="preserve">  </v>
      </c>
      <c r="J334" s="24">
        <f>Saisie!L334</f>
        <v>0</v>
      </c>
      <c r="K334" s="15" t="str">
        <f t="shared" si="57"/>
        <v xml:space="preserve">       </v>
      </c>
      <c r="L334" s="24" t="str">
        <f>IF(Saisie!K334=0,"000",Saisie!K334*100)</f>
        <v>000</v>
      </c>
      <c r="M334" s="15" t="str">
        <f t="shared" si="58"/>
        <v xml:space="preserve">  </v>
      </c>
      <c r="N334" s="24">
        <f>Saisie!Q334</f>
        <v>0</v>
      </c>
      <c r="O334" s="15" t="str">
        <f t="shared" si="59"/>
        <v xml:space="preserve">       </v>
      </c>
      <c r="P334" s="24" t="str">
        <f>IF(Saisie!P334=0,"000",Saisie!P334*100)</f>
        <v>000</v>
      </c>
      <c r="Q334" s="15" t="str">
        <f t="shared" si="60"/>
        <v xml:space="preserve">  </v>
      </c>
      <c r="R334" s="24">
        <f>Saisie!V334</f>
        <v>0</v>
      </c>
      <c r="S334" s="15" t="str">
        <f t="shared" si="61"/>
        <v xml:space="preserve">       </v>
      </c>
      <c r="T334" s="24" t="str">
        <f>IF(Saisie!U334=0,"000",Saisie!U334*100)</f>
        <v>000</v>
      </c>
      <c r="U334" s="15" t="str">
        <f t="shared" si="62"/>
        <v xml:space="preserve">  </v>
      </c>
      <c r="V334" s="24">
        <f>Saisie!AA334</f>
        <v>0</v>
      </c>
      <c r="W334" s="15" t="str">
        <f t="shared" si="63"/>
        <v xml:space="preserve">       </v>
      </c>
      <c r="X334" s="24" t="str">
        <f>IF(Saisie!Z334=0,"000",Saisie!Z334*100)</f>
        <v>000</v>
      </c>
      <c r="Y334" s="15" t="str">
        <f t="shared" si="64"/>
        <v xml:space="preserve">         </v>
      </c>
      <c r="Z334" s="24" t="str">
        <f>IF(Saisie!AB334=0,"000",Saisie!AB334*100)</f>
        <v>000</v>
      </c>
      <c r="AA334" s="24" t="str">
        <f>IF(Saisie!F334=0,"",Saisie!F334)</f>
        <v>26112017</v>
      </c>
      <c r="AB334" s="24" t="str">
        <f>IF(Saisie!G334=0,"",Saisie!G334)</f>
        <v>01012349</v>
      </c>
      <c r="AC334" s="8" t="str">
        <f t="shared" si="65"/>
        <v xml:space="preserve">                    </v>
      </c>
    </row>
    <row r="335" spans="1:29" x14ac:dyDescent="0.25">
      <c r="A335" s="3" t="s">
        <v>390</v>
      </c>
      <c r="B335" s="15" t="str">
        <f t="shared" si="55"/>
        <v xml:space="preserve">   </v>
      </c>
      <c r="C335" s="26" t="str">
        <f>Saisie!D335</f>
        <v>000000000329</v>
      </c>
      <c r="D335" s="24" t="str">
        <f>Saisie!B335</f>
        <v>NOM330</v>
      </c>
      <c r="E335" s="16" t="str">
        <f>VLOOKUP((25-LEN(D335)),'Data S'!AE$5:AF$10000,2,FALSE)</f>
        <v xml:space="preserve">                   </v>
      </c>
      <c r="F335" s="25" t="str">
        <f>Saisie!C335</f>
        <v>PRENOM330</v>
      </c>
      <c r="G335" s="15" t="str">
        <f>VLOOKUP((25-LEN(F335)),'Data S'!AE$5:AF$10000,2,FALSE)</f>
        <v xml:space="preserve">                </v>
      </c>
      <c r="H335" s="3" t="str">
        <f>Saisie!E335</f>
        <v>01012328</v>
      </c>
      <c r="I335" s="15" t="str">
        <f t="shared" si="56"/>
        <v xml:space="preserve">  </v>
      </c>
      <c r="J335" s="24">
        <f>Saisie!L335</f>
        <v>0</v>
      </c>
      <c r="K335" s="15" t="str">
        <f t="shared" si="57"/>
        <v xml:space="preserve">       </v>
      </c>
      <c r="L335" s="24" t="str">
        <f>IF(Saisie!K335=0,"000",Saisie!K335*100)</f>
        <v>000</v>
      </c>
      <c r="M335" s="15" t="str">
        <f t="shared" si="58"/>
        <v xml:space="preserve">  </v>
      </c>
      <c r="N335" s="24">
        <f>Saisie!Q335</f>
        <v>0</v>
      </c>
      <c r="O335" s="15" t="str">
        <f t="shared" si="59"/>
        <v xml:space="preserve">       </v>
      </c>
      <c r="P335" s="24" t="str">
        <f>IF(Saisie!P335=0,"000",Saisie!P335*100)</f>
        <v>000</v>
      </c>
      <c r="Q335" s="15" t="str">
        <f t="shared" si="60"/>
        <v xml:space="preserve">  </v>
      </c>
      <c r="R335" s="24">
        <f>Saisie!V335</f>
        <v>0</v>
      </c>
      <c r="S335" s="15" t="str">
        <f t="shared" si="61"/>
        <v xml:space="preserve">       </v>
      </c>
      <c r="T335" s="24" t="str">
        <f>IF(Saisie!U335=0,"000",Saisie!U335*100)</f>
        <v>000</v>
      </c>
      <c r="U335" s="15" t="str">
        <f t="shared" si="62"/>
        <v xml:space="preserve">  </v>
      </c>
      <c r="V335" s="24">
        <f>Saisie!AA335</f>
        <v>0</v>
      </c>
      <c r="W335" s="15" t="str">
        <f t="shared" si="63"/>
        <v xml:space="preserve">       </v>
      </c>
      <c r="X335" s="24" t="str">
        <f>IF(Saisie!Z335=0,"000",Saisie!Z335*100)</f>
        <v>000</v>
      </c>
      <c r="Y335" s="15" t="str">
        <f t="shared" si="64"/>
        <v xml:space="preserve">         </v>
      </c>
      <c r="Z335" s="24" t="str">
        <f>IF(Saisie!AB335=0,"000",Saisie!AB335*100)</f>
        <v>000</v>
      </c>
      <c r="AA335" s="24" t="str">
        <f>IF(Saisie!F335=0,"",Saisie!F335)</f>
        <v>26112017</v>
      </c>
      <c r="AB335" s="24" t="str">
        <f>IF(Saisie!G335=0,"",Saisie!G335)</f>
        <v>01012350</v>
      </c>
      <c r="AC335" s="8" t="str">
        <f t="shared" si="65"/>
        <v xml:space="preserve">                    </v>
      </c>
    </row>
    <row r="336" spans="1:29" x14ac:dyDescent="0.25">
      <c r="A336" s="3" t="s">
        <v>391</v>
      </c>
      <c r="B336" s="15" t="str">
        <f t="shared" si="55"/>
        <v xml:space="preserve">   </v>
      </c>
      <c r="C336" s="26" t="str">
        <f>Saisie!D336</f>
        <v>000000000330</v>
      </c>
      <c r="D336" s="24" t="str">
        <f>Saisie!B336</f>
        <v>NOM331</v>
      </c>
      <c r="E336" s="16" t="str">
        <f>VLOOKUP((25-LEN(D336)),'Data S'!AE$5:AF$10000,2,FALSE)</f>
        <v xml:space="preserve">                   </v>
      </c>
      <c r="F336" s="25" t="str">
        <f>Saisie!C336</f>
        <v>PRENOM331</v>
      </c>
      <c r="G336" s="15" t="str">
        <f>VLOOKUP((25-LEN(F336)),'Data S'!AE$5:AF$10000,2,FALSE)</f>
        <v xml:space="preserve">                </v>
      </c>
      <c r="H336" s="3" t="str">
        <f>Saisie!E336</f>
        <v>01012329</v>
      </c>
      <c r="I336" s="15" t="str">
        <f t="shared" si="56"/>
        <v xml:space="preserve">  </v>
      </c>
      <c r="J336" s="24">
        <f>Saisie!L336</f>
        <v>0</v>
      </c>
      <c r="K336" s="15" t="str">
        <f t="shared" si="57"/>
        <v xml:space="preserve">       </v>
      </c>
      <c r="L336" s="24" t="str">
        <f>IF(Saisie!K336=0,"000",Saisie!K336*100)</f>
        <v>000</v>
      </c>
      <c r="M336" s="15" t="str">
        <f t="shared" si="58"/>
        <v xml:space="preserve">  </v>
      </c>
      <c r="N336" s="24">
        <f>Saisie!Q336</f>
        <v>0</v>
      </c>
      <c r="O336" s="15" t="str">
        <f t="shared" si="59"/>
        <v xml:space="preserve">       </v>
      </c>
      <c r="P336" s="24" t="str">
        <f>IF(Saisie!P336=0,"000",Saisie!P336*100)</f>
        <v>000</v>
      </c>
      <c r="Q336" s="15" t="str">
        <f t="shared" si="60"/>
        <v xml:space="preserve">  </v>
      </c>
      <c r="R336" s="24">
        <f>Saisie!V336</f>
        <v>0</v>
      </c>
      <c r="S336" s="15" t="str">
        <f t="shared" si="61"/>
        <v xml:space="preserve">       </v>
      </c>
      <c r="T336" s="24" t="str">
        <f>IF(Saisie!U336=0,"000",Saisie!U336*100)</f>
        <v>000</v>
      </c>
      <c r="U336" s="15" t="str">
        <f t="shared" si="62"/>
        <v xml:space="preserve">  </v>
      </c>
      <c r="V336" s="24">
        <f>Saisie!AA336</f>
        <v>0</v>
      </c>
      <c r="W336" s="15" t="str">
        <f t="shared" si="63"/>
        <v xml:space="preserve">       </v>
      </c>
      <c r="X336" s="24" t="str">
        <f>IF(Saisie!Z336=0,"000",Saisie!Z336*100)</f>
        <v>000</v>
      </c>
      <c r="Y336" s="15" t="str">
        <f t="shared" si="64"/>
        <v xml:space="preserve">         </v>
      </c>
      <c r="Z336" s="24" t="str">
        <f>IF(Saisie!AB336=0,"000",Saisie!AB336*100)</f>
        <v>000</v>
      </c>
      <c r="AA336" s="24" t="str">
        <f>IF(Saisie!F336=0,"",Saisie!F336)</f>
        <v>26112017</v>
      </c>
      <c r="AB336" s="24" t="str">
        <f>IF(Saisie!G336=0,"",Saisie!G336)</f>
        <v>01012351</v>
      </c>
      <c r="AC336" s="8" t="str">
        <f t="shared" si="65"/>
        <v xml:space="preserve">                    </v>
      </c>
    </row>
    <row r="337" spans="1:29" x14ac:dyDescent="0.25">
      <c r="A337" s="3" t="s">
        <v>392</v>
      </c>
      <c r="B337" s="15" t="str">
        <f t="shared" si="55"/>
        <v xml:space="preserve">   </v>
      </c>
      <c r="C337" s="26" t="str">
        <f>Saisie!D337</f>
        <v>000000000331</v>
      </c>
      <c r="D337" s="24" t="str">
        <f>Saisie!B337</f>
        <v>NOM332</v>
      </c>
      <c r="E337" s="16" t="str">
        <f>VLOOKUP((25-LEN(D337)),'Data S'!AE$5:AF$10000,2,FALSE)</f>
        <v xml:space="preserve">                   </v>
      </c>
      <c r="F337" s="25" t="str">
        <f>Saisie!C337</f>
        <v>PRENOM332</v>
      </c>
      <c r="G337" s="15" t="str">
        <f>VLOOKUP((25-LEN(F337)),'Data S'!AE$5:AF$10000,2,FALSE)</f>
        <v xml:space="preserve">                </v>
      </c>
      <c r="H337" s="3" t="str">
        <f>Saisie!E337</f>
        <v>01012330</v>
      </c>
      <c r="I337" s="15" t="str">
        <f t="shared" si="56"/>
        <v xml:space="preserve">  </v>
      </c>
      <c r="J337" s="24">
        <f>Saisie!L337</f>
        <v>0</v>
      </c>
      <c r="K337" s="15" t="str">
        <f t="shared" si="57"/>
        <v xml:space="preserve">       </v>
      </c>
      <c r="L337" s="24" t="str">
        <f>IF(Saisie!K337=0,"000",Saisie!K337*100)</f>
        <v>000</v>
      </c>
      <c r="M337" s="15" t="str">
        <f t="shared" si="58"/>
        <v xml:space="preserve">  </v>
      </c>
      <c r="N337" s="24">
        <f>Saisie!Q337</f>
        <v>0</v>
      </c>
      <c r="O337" s="15" t="str">
        <f t="shared" si="59"/>
        <v xml:space="preserve">       </v>
      </c>
      <c r="P337" s="24" t="str">
        <f>IF(Saisie!P337=0,"000",Saisie!P337*100)</f>
        <v>000</v>
      </c>
      <c r="Q337" s="15" t="str">
        <f t="shared" si="60"/>
        <v xml:space="preserve">  </v>
      </c>
      <c r="R337" s="24">
        <f>Saisie!V337</f>
        <v>0</v>
      </c>
      <c r="S337" s="15" t="str">
        <f t="shared" si="61"/>
        <v xml:space="preserve">       </v>
      </c>
      <c r="T337" s="24" t="str">
        <f>IF(Saisie!U337=0,"000",Saisie!U337*100)</f>
        <v>000</v>
      </c>
      <c r="U337" s="15" t="str">
        <f t="shared" si="62"/>
        <v xml:space="preserve">  </v>
      </c>
      <c r="V337" s="24">
        <f>Saisie!AA337</f>
        <v>0</v>
      </c>
      <c r="W337" s="15" t="str">
        <f t="shared" si="63"/>
        <v xml:space="preserve">       </v>
      </c>
      <c r="X337" s="24" t="str">
        <f>IF(Saisie!Z337=0,"000",Saisie!Z337*100)</f>
        <v>000</v>
      </c>
      <c r="Y337" s="15" t="str">
        <f t="shared" si="64"/>
        <v xml:space="preserve">         </v>
      </c>
      <c r="Z337" s="24" t="str">
        <f>IF(Saisie!AB337=0,"000",Saisie!AB337*100)</f>
        <v>000</v>
      </c>
      <c r="AA337" s="24" t="str">
        <f>IF(Saisie!F337=0,"",Saisie!F337)</f>
        <v>26112017</v>
      </c>
      <c r="AB337" s="24" t="str">
        <f>IF(Saisie!G337=0,"",Saisie!G337)</f>
        <v>01012352</v>
      </c>
      <c r="AC337" s="8" t="str">
        <f t="shared" si="65"/>
        <v xml:space="preserve">                    </v>
      </c>
    </row>
    <row r="338" spans="1:29" x14ac:dyDescent="0.25">
      <c r="A338" s="3" t="s">
        <v>393</v>
      </c>
      <c r="B338" s="15" t="str">
        <f t="shared" si="55"/>
        <v xml:space="preserve">   </v>
      </c>
      <c r="C338" s="26" t="str">
        <f>Saisie!D338</f>
        <v>000000000332</v>
      </c>
      <c r="D338" s="24" t="str">
        <f>Saisie!B338</f>
        <v>NOM333</v>
      </c>
      <c r="E338" s="16" t="str">
        <f>VLOOKUP((25-LEN(D338)),'Data S'!AE$5:AF$10000,2,FALSE)</f>
        <v xml:space="preserve">                   </v>
      </c>
      <c r="F338" s="25" t="str">
        <f>Saisie!C338</f>
        <v>PRENOM333</v>
      </c>
      <c r="G338" s="15" t="str">
        <f>VLOOKUP((25-LEN(F338)),'Data S'!AE$5:AF$10000,2,FALSE)</f>
        <v xml:space="preserve">                </v>
      </c>
      <c r="H338" s="3" t="str">
        <f>Saisie!E338</f>
        <v>01012331</v>
      </c>
      <c r="I338" s="15" t="str">
        <f t="shared" si="56"/>
        <v xml:space="preserve">  </v>
      </c>
      <c r="J338" s="24">
        <f>Saisie!L338</f>
        <v>0</v>
      </c>
      <c r="K338" s="15" t="str">
        <f t="shared" si="57"/>
        <v xml:space="preserve">       </v>
      </c>
      <c r="L338" s="24" t="str">
        <f>IF(Saisie!K338=0,"000",Saisie!K338*100)</f>
        <v>000</v>
      </c>
      <c r="M338" s="15" t="str">
        <f t="shared" si="58"/>
        <v xml:space="preserve">  </v>
      </c>
      <c r="N338" s="24">
        <f>Saisie!Q338</f>
        <v>0</v>
      </c>
      <c r="O338" s="15" t="str">
        <f t="shared" si="59"/>
        <v xml:space="preserve">       </v>
      </c>
      <c r="P338" s="24" t="str">
        <f>IF(Saisie!P338=0,"000",Saisie!P338*100)</f>
        <v>000</v>
      </c>
      <c r="Q338" s="15" t="str">
        <f t="shared" si="60"/>
        <v xml:space="preserve">  </v>
      </c>
      <c r="R338" s="24">
        <f>Saisie!V338</f>
        <v>0</v>
      </c>
      <c r="S338" s="15" t="str">
        <f t="shared" si="61"/>
        <v xml:space="preserve">       </v>
      </c>
      <c r="T338" s="24" t="str">
        <f>IF(Saisie!U338=0,"000",Saisie!U338*100)</f>
        <v>000</v>
      </c>
      <c r="U338" s="15" t="str">
        <f t="shared" si="62"/>
        <v xml:space="preserve">  </v>
      </c>
      <c r="V338" s="24">
        <f>Saisie!AA338</f>
        <v>0</v>
      </c>
      <c r="W338" s="15" t="str">
        <f t="shared" si="63"/>
        <v xml:space="preserve">       </v>
      </c>
      <c r="X338" s="24" t="str">
        <f>IF(Saisie!Z338=0,"000",Saisie!Z338*100)</f>
        <v>000</v>
      </c>
      <c r="Y338" s="15" t="str">
        <f t="shared" si="64"/>
        <v xml:space="preserve">         </v>
      </c>
      <c r="Z338" s="24" t="str">
        <f>IF(Saisie!AB338=0,"000",Saisie!AB338*100)</f>
        <v>000</v>
      </c>
      <c r="AA338" s="24" t="str">
        <f>IF(Saisie!F338=0,"",Saisie!F338)</f>
        <v>26112017</v>
      </c>
      <c r="AB338" s="24" t="str">
        <f>IF(Saisie!G338=0,"",Saisie!G338)</f>
        <v>01012353</v>
      </c>
      <c r="AC338" s="8" t="str">
        <f t="shared" si="65"/>
        <v xml:space="preserve">                    </v>
      </c>
    </row>
    <row r="339" spans="1:29" x14ac:dyDescent="0.25">
      <c r="A339" s="3" t="s">
        <v>394</v>
      </c>
      <c r="B339" s="15" t="str">
        <f t="shared" si="55"/>
        <v xml:space="preserve">   </v>
      </c>
      <c r="C339" s="26" t="str">
        <f>Saisie!D339</f>
        <v>000000000333</v>
      </c>
      <c r="D339" s="24" t="str">
        <f>Saisie!B339</f>
        <v>NOM334</v>
      </c>
      <c r="E339" s="16" t="str">
        <f>VLOOKUP((25-LEN(D339)),'Data S'!AE$5:AF$10000,2,FALSE)</f>
        <v xml:space="preserve">                   </v>
      </c>
      <c r="F339" s="25" t="str">
        <f>Saisie!C339</f>
        <v>PRENOM334</v>
      </c>
      <c r="G339" s="15" t="str">
        <f>VLOOKUP((25-LEN(F339)),'Data S'!AE$5:AF$10000,2,FALSE)</f>
        <v xml:space="preserve">                </v>
      </c>
      <c r="H339" s="3" t="str">
        <f>Saisie!E339</f>
        <v>01012332</v>
      </c>
      <c r="I339" s="15" t="str">
        <f t="shared" si="56"/>
        <v xml:space="preserve">  </v>
      </c>
      <c r="J339" s="24">
        <f>Saisie!L339</f>
        <v>0</v>
      </c>
      <c r="K339" s="15" t="str">
        <f t="shared" si="57"/>
        <v xml:space="preserve">       </v>
      </c>
      <c r="L339" s="24" t="str">
        <f>IF(Saisie!K339=0,"000",Saisie!K339*100)</f>
        <v>000</v>
      </c>
      <c r="M339" s="15" t="str">
        <f t="shared" si="58"/>
        <v xml:space="preserve">  </v>
      </c>
      <c r="N339" s="24">
        <f>Saisie!Q339</f>
        <v>0</v>
      </c>
      <c r="O339" s="15" t="str">
        <f t="shared" si="59"/>
        <v xml:space="preserve">       </v>
      </c>
      <c r="P339" s="24" t="str">
        <f>IF(Saisie!P339=0,"000",Saisie!P339*100)</f>
        <v>000</v>
      </c>
      <c r="Q339" s="15" t="str">
        <f t="shared" si="60"/>
        <v xml:space="preserve">  </v>
      </c>
      <c r="R339" s="24">
        <f>Saisie!V339</f>
        <v>0</v>
      </c>
      <c r="S339" s="15" t="str">
        <f t="shared" si="61"/>
        <v xml:space="preserve">       </v>
      </c>
      <c r="T339" s="24" t="str">
        <f>IF(Saisie!U339=0,"000",Saisie!U339*100)</f>
        <v>000</v>
      </c>
      <c r="U339" s="15" t="str">
        <f t="shared" si="62"/>
        <v xml:space="preserve">  </v>
      </c>
      <c r="V339" s="24">
        <f>Saisie!AA339</f>
        <v>0</v>
      </c>
      <c r="W339" s="15" t="str">
        <f t="shared" si="63"/>
        <v xml:space="preserve">       </v>
      </c>
      <c r="X339" s="24" t="str">
        <f>IF(Saisie!Z339=0,"000",Saisie!Z339*100)</f>
        <v>000</v>
      </c>
      <c r="Y339" s="15" t="str">
        <f t="shared" si="64"/>
        <v xml:space="preserve">         </v>
      </c>
      <c r="Z339" s="24" t="str">
        <f>IF(Saisie!AB339=0,"000",Saisie!AB339*100)</f>
        <v>000</v>
      </c>
      <c r="AA339" s="24" t="str">
        <f>IF(Saisie!F339=0,"",Saisie!F339)</f>
        <v>26112017</v>
      </c>
      <c r="AB339" s="24" t="str">
        <f>IF(Saisie!G339=0,"",Saisie!G339)</f>
        <v>01012354</v>
      </c>
      <c r="AC339" s="8" t="str">
        <f t="shared" si="65"/>
        <v xml:space="preserve">                    </v>
      </c>
    </row>
    <row r="340" spans="1:29" x14ac:dyDescent="0.25">
      <c r="A340" s="3" t="s">
        <v>395</v>
      </c>
      <c r="B340" s="15" t="str">
        <f t="shared" si="55"/>
        <v xml:space="preserve">   </v>
      </c>
      <c r="C340" s="26" t="str">
        <f>Saisie!D340</f>
        <v>000000000334</v>
      </c>
      <c r="D340" s="24" t="str">
        <f>Saisie!B340</f>
        <v>NOM335</v>
      </c>
      <c r="E340" s="16" t="str">
        <f>VLOOKUP((25-LEN(D340)),'Data S'!AE$5:AF$10000,2,FALSE)</f>
        <v xml:space="preserve">                   </v>
      </c>
      <c r="F340" s="25" t="str">
        <f>Saisie!C340</f>
        <v>PRENOM335</v>
      </c>
      <c r="G340" s="15" t="str">
        <f>VLOOKUP((25-LEN(F340)),'Data S'!AE$5:AF$10000,2,FALSE)</f>
        <v xml:space="preserve">                </v>
      </c>
      <c r="H340" s="3" t="str">
        <f>Saisie!E340</f>
        <v>01012333</v>
      </c>
      <c r="I340" s="15" t="str">
        <f t="shared" si="56"/>
        <v xml:space="preserve">  </v>
      </c>
      <c r="J340" s="24">
        <f>Saisie!L340</f>
        <v>0</v>
      </c>
      <c r="K340" s="15" t="str">
        <f t="shared" si="57"/>
        <v xml:space="preserve">       </v>
      </c>
      <c r="L340" s="24" t="str">
        <f>IF(Saisie!K340=0,"000",Saisie!K340*100)</f>
        <v>000</v>
      </c>
      <c r="M340" s="15" t="str">
        <f t="shared" si="58"/>
        <v xml:space="preserve">  </v>
      </c>
      <c r="N340" s="24">
        <f>Saisie!Q340</f>
        <v>0</v>
      </c>
      <c r="O340" s="15" t="str">
        <f t="shared" si="59"/>
        <v xml:space="preserve">       </v>
      </c>
      <c r="P340" s="24" t="str">
        <f>IF(Saisie!P340=0,"000",Saisie!P340*100)</f>
        <v>000</v>
      </c>
      <c r="Q340" s="15" t="str">
        <f t="shared" si="60"/>
        <v xml:space="preserve">  </v>
      </c>
      <c r="R340" s="24">
        <f>Saisie!V340</f>
        <v>0</v>
      </c>
      <c r="S340" s="15" t="str">
        <f t="shared" si="61"/>
        <v xml:space="preserve">       </v>
      </c>
      <c r="T340" s="24" t="str">
        <f>IF(Saisie!U340=0,"000",Saisie!U340*100)</f>
        <v>000</v>
      </c>
      <c r="U340" s="15" t="str">
        <f t="shared" si="62"/>
        <v xml:space="preserve">  </v>
      </c>
      <c r="V340" s="24">
        <f>Saisie!AA340</f>
        <v>0</v>
      </c>
      <c r="W340" s="15" t="str">
        <f t="shared" si="63"/>
        <v xml:space="preserve">       </v>
      </c>
      <c r="X340" s="24" t="str">
        <f>IF(Saisie!Z340=0,"000",Saisie!Z340*100)</f>
        <v>000</v>
      </c>
      <c r="Y340" s="15" t="str">
        <f t="shared" si="64"/>
        <v xml:space="preserve">         </v>
      </c>
      <c r="Z340" s="24" t="str">
        <f>IF(Saisie!AB340=0,"000",Saisie!AB340*100)</f>
        <v>000</v>
      </c>
      <c r="AA340" s="24" t="str">
        <f>IF(Saisie!F340=0,"",Saisie!F340)</f>
        <v>26112017</v>
      </c>
      <c r="AB340" s="24" t="str">
        <f>IF(Saisie!G340=0,"",Saisie!G340)</f>
        <v>01012355</v>
      </c>
      <c r="AC340" s="8" t="str">
        <f t="shared" si="65"/>
        <v xml:space="preserve">                    </v>
      </c>
    </row>
    <row r="341" spans="1:29" x14ac:dyDescent="0.25">
      <c r="A341" s="3" t="s">
        <v>396</v>
      </c>
      <c r="B341" s="15" t="str">
        <f t="shared" si="55"/>
        <v xml:space="preserve">   </v>
      </c>
      <c r="C341" s="26" t="str">
        <f>Saisie!D341</f>
        <v>000000000335</v>
      </c>
      <c r="D341" s="24" t="str">
        <f>Saisie!B341</f>
        <v>NOM336</v>
      </c>
      <c r="E341" s="16" t="str">
        <f>VLOOKUP((25-LEN(D341)),'Data S'!AE$5:AF$10000,2,FALSE)</f>
        <v xml:space="preserve">                   </v>
      </c>
      <c r="F341" s="25" t="str">
        <f>Saisie!C341</f>
        <v>PRENOM336</v>
      </c>
      <c r="G341" s="15" t="str">
        <f>VLOOKUP((25-LEN(F341)),'Data S'!AE$5:AF$10000,2,FALSE)</f>
        <v xml:space="preserve">                </v>
      </c>
      <c r="H341" s="3" t="str">
        <f>Saisie!E341</f>
        <v>01012334</v>
      </c>
      <c r="I341" s="15" t="str">
        <f t="shared" si="56"/>
        <v xml:space="preserve">  </v>
      </c>
      <c r="J341" s="24">
        <f>Saisie!L341</f>
        <v>0</v>
      </c>
      <c r="K341" s="15" t="str">
        <f t="shared" si="57"/>
        <v xml:space="preserve">       </v>
      </c>
      <c r="L341" s="24" t="str">
        <f>IF(Saisie!K341=0,"000",Saisie!K341*100)</f>
        <v>000</v>
      </c>
      <c r="M341" s="15" t="str">
        <f t="shared" si="58"/>
        <v xml:space="preserve">  </v>
      </c>
      <c r="N341" s="24">
        <f>Saisie!Q341</f>
        <v>0</v>
      </c>
      <c r="O341" s="15" t="str">
        <f t="shared" si="59"/>
        <v xml:space="preserve">       </v>
      </c>
      <c r="P341" s="24" t="str">
        <f>IF(Saisie!P341=0,"000",Saisie!P341*100)</f>
        <v>000</v>
      </c>
      <c r="Q341" s="15" t="str">
        <f t="shared" si="60"/>
        <v xml:space="preserve">  </v>
      </c>
      <c r="R341" s="24">
        <f>Saisie!V341</f>
        <v>0</v>
      </c>
      <c r="S341" s="15" t="str">
        <f t="shared" si="61"/>
        <v xml:space="preserve">       </v>
      </c>
      <c r="T341" s="24" t="str">
        <f>IF(Saisie!U341=0,"000",Saisie!U341*100)</f>
        <v>000</v>
      </c>
      <c r="U341" s="15" t="str">
        <f t="shared" si="62"/>
        <v xml:space="preserve">  </v>
      </c>
      <c r="V341" s="24">
        <f>Saisie!AA341</f>
        <v>0</v>
      </c>
      <c r="W341" s="15" t="str">
        <f t="shared" si="63"/>
        <v xml:space="preserve">       </v>
      </c>
      <c r="X341" s="24" t="str">
        <f>IF(Saisie!Z341=0,"000",Saisie!Z341*100)</f>
        <v>000</v>
      </c>
      <c r="Y341" s="15" t="str">
        <f t="shared" si="64"/>
        <v xml:space="preserve">         </v>
      </c>
      <c r="Z341" s="24" t="str">
        <f>IF(Saisie!AB341=0,"000",Saisie!AB341*100)</f>
        <v>000</v>
      </c>
      <c r="AA341" s="24" t="str">
        <f>IF(Saisie!F341=0,"",Saisie!F341)</f>
        <v>26112017</v>
      </c>
      <c r="AB341" s="24" t="str">
        <f>IF(Saisie!G341=0,"",Saisie!G341)</f>
        <v>01012356</v>
      </c>
      <c r="AC341" s="8" t="str">
        <f t="shared" si="65"/>
        <v xml:space="preserve">                    </v>
      </c>
    </row>
    <row r="342" spans="1:29" x14ac:dyDescent="0.25">
      <c r="A342" s="3" t="s">
        <v>397</v>
      </c>
      <c r="B342" s="15" t="str">
        <f t="shared" si="55"/>
        <v xml:space="preserve">   </v>
      </c>
      <c r="C342" s="26" t="str">
        <f>Saisie!D342</f>
        <v>000000000336</v>
      </c>
      <c r="D342" s="24" t="str">
        <f>Saisie!B342</f>
        <v>NOM337</v>
      </c>
      <c r="E342" s="16" t="str">
        <f>VLOOKUP((25-LEN(D342)),'Data S'!AE$5:AF$10000,2,FALSE)</f>
        <v xml:space="preserve">                   </v>
      </c>
      <c r="F342" s="25" t="str">
        <f>Saisie!C342</f>
        <v>PRENOM337</v>
      </c>
      <c r="G342" s="15" t="str">
        <f>VLOOKUP((25-LEN(F342)),'Data S'!AE$5:AF$10000,2,FALSE)</f>
        <v xml:space="preserve">                </v>
      </c>
      <c r="H342" s="3" t="str">
        <f>Saisie!E342</f>
        <v>01012335</v>
      </c>
      <c r="I342" s="15" t="str">
        <f t="shared" si="56"/>
        <v xml:space="preserve">  </v>
      </c>
      <c r="J342" s="24">
        <f>Saisie!L342</f>
        <v>0</v>
      </c>
      <c r="K342" s="15" t="str">
        <f t="shared" si="57"/>
        <v xml:space="preserve">       </v>
      </c>
      <c r="L342" s="24" t="str">
        <f>IF(Saisie!K342=0,"000",Saisie!K342*100)</f>
        <v>000</v>
      </c>
      <c r="M342" s="15" t="str">
        <f t="shared" si="58"/>
        <v xml:space="preserve">  </v>
      </c>
      <c r="N342" s="24">
        <f>Saisie!Q342</f>
        <v>0</v>
      </c>
      <c r="O342" s="15" t="str">
        <f t="shared" si="59"/>
        <v xml:space="preserve">       </v>
      </c>
      <c r="P342" s="24" t="str">
        <f>IF(Saisie!P342=0,"000",Saisie!P342*100)</f>
        <v>000</v>
      </c>
      <c r="Q342" s="15" t="str">
        <f t="shared" si="60"/>
        <v xml:space="preserve">  </v>
      </c>
      <c r="R342" s="24">
        <f>Saisie!V342</f>
        <v>0</v>
      </c>
      <c r="S342" s="15" t="str">
        <f t="shared" si="61"/>
        <v xml:space="preserve">       </v>
      </c>
      <c r="T342" s="24" t="str">
        <f>IF(Saisie!U342=0,"000",Saisie!U342*100)</f>
        <v>000</v>
      </c>
      <c r="U342" s="15" t="str">
        <f t="shared" si="62"/>
        <v xml:space="preserve">  </v>
      </c>
      <c r="V342" s="24">
        <f>Saisie!AA342</f>
        <v>0</v>
      </c>
      <c r="W342" s="15" t="str">
        <f t="shared" si="63"/>
        <v xml:space="preserve">       </v>
      </c>
      <c r="X342" s="24" t="str">
        <f>IF(Saisie!Z342=0,"000",Saisie!Z342*100)</f>
        <v>000</v>
      </c>
      <c r="Y342" s="15" t="str">
        <f t="shared" si="64"/>
        <v xml:space="preserve">         </v>
      </c>
      <c r="Z342" s="24" t="str">
        <f>IF(Saisie!AB342=0,"000",Saisie!AB342*100)</f>
        <v>000</v>
      </c>
      <c r="AA342" s="24" t="str">
        <f>IF(Saisie!F342=0,"",Saisie!F342)</f>
        <v>26112017</v>
      </c>
      <c r="AB342" s="24" t="str">
        <f>IF(Saisie!G342=0,"",Saisie!G342)</f>
        <v>01012357</v>
      </c>
      <c r="AC342" s="8" t="str">
        <f t="shared" si="65"/>
        <v xml:space="preserve">                    </v>
      </c>
    </row>
    <row r="343" spans="1:29" x14ac:dyDescent="0.25">
      <c r="A343" s="3" t="s">
        <v>398</v>
      </c>
      <c r="B343" s="15" t="str">
        <f t="shared" si="55"/>
        <v xml:space="preserve">   </v>
      </c>
      <c r="C343" s="26" t="str">
        <f>Saisie!D343</f>
        <v>000000000337</v>
      </c>
      <c r="D343" s="24" t="str">
        <f>Saisie!B343</f>
        <v>NOM338</v>
      </c>
      <c r="E343" s="16" t="str">
        <f>VLOOKUP((25-LEN(D343)),'Data S'!AE$5:AF$10000,2,FALSE)</f>
        <v xml:space="preserve">                   </v>
      </c>
      <c r="F343" s="25" t="str">
        <f>Saisie!C343</f>
        <v>PRENOM338</v>
      </c>
      <c r="G343" s="15" t="str">
        <f>VLOOKUP((25-LEN(F343)),'Data S'!AE$5:AF$10000,2,FALSE)</f>
        <v xml:space="preserve">                </v>
      </c>
      <c r="H343" s="3" t="str">
        <f>Saisie!E343</f>
        <v>01012336</v>
      </c>
      <c r="I343" s="15" t="str">
        <f t="shared" si="56"/>
        <v xml:space="preserve">  </v>
      </c>
      <c r="J343" s="24">
        <f>Saisie!L343</f>
        <v>0</v>
      </c>
      <c r="K343" s="15" t="str">
        <f t="shared" si="57"/>
        <v xml:space="preserve">       </v>
      </c>
      <c r="L343" s="24" t="str">
        <f>IF(Saisie!K343=0,"000",Saisie!K343*100)</f>
        <v>000</v>
      </c>
      <c r="M343" s="15" t="str">
        <f t="shared" si="58"/>
        <v xml:space="preserve">  </v>
      </c>
      <c r="N343" s="24">
        <f>Saisie!Q343</f>
        <v>0</v>
      </c>
      <c r="O343" s="15" t="str">
        <f t="shared" si="59"/>
        <v xml:space="preserve">       </v>
      </c>
      <c r="P343" s="24" t="str">
        <f>IF(Saisie!P343=0,"000",Saisie!P343*100)</f>
        <v>000</v>
      </c>
      <c r="Q343" s="15" t="str">
        <f t="shared" si="60"/>
        <v xml:space="preserve">  </v>
      </c>
      <c r="R343" s="24">
        <f>Saisie!V343</f>
        <v>0</v>
      </c>
      <c r="S343" s="15" t="str">
        <f t="shared" si="61"/>
        <v xml:space="preserve">       </v>
      </c>
      <c r="T343" s="24" t="str">
        <f>IF(Saisie!U343=0,"000",Saisie!U343*100)</f>
        <v>000</v>
      </c>
      <c r="U343" s="15" t="str">
        <f t="shared" si="62"/>
        <v xml:space="preserve">  </v>
      </c>
      <c r="V343" s="24">
        <f>Saisie!AA343</f>
        <v>0</v>
      </c>
      <c r="W343" s="15" t="str">
        <f t="shared" si="63"/>
        <v xml:space="preserve">       </v>
      </c>
      <c r="X343" s="24" t="str">
        <f>IF(Saisie!Z343=0,"000",Saisie!Z343*100)</f>
        <v>000</v>
      </c>
      <c r="Y343" s="15" t="str">
        <f t="shared" si="64"/>
        <v xml:space="preserve">         </v>
      </c>
      <c r="Z343" s="24" t="str">
        <f>IF(Saisie!AB343=0,"000",Saisie!AB343*100)</f>
        <v>000</v>
      </c>
      <c r="AA343" s="24" t="str">
        <f>IF(Saisie!F343=0,"",Saisie!F343)</f>
        <v>26112017</v>
      </c>
      <c r="AB343" s="24" t="str">
        <f>IF(Saisie!G343=0,"",Saisie!G343)</f>
        <v>01012358</v>
      </c>
      <c r="AC343" s="8" t="str">
        <f t="shared" si="65"/>
        <v xml:space="preserve">                    </v>
      </c>
    </row>
    <row r="344" spans="1:29" x14ac:dyDescent="0.25">
      <c r="A344" s="3" t="s">
        <v>399</v>
      </c>
      <c r="B344" s="15" t="str">
        <f t="shared" si="55"/>
        <v xml:space="preserve">   </v>
      </c>
      <c r="C344" s="26" t="str">
        <f>Saisie!D344</f>
        <v>000000000338</v>
      </c>
      <c r="D344" s="24" t="str">
        <f>Saisie!B344</f>
        <v>NOM339</v>
      </c>
      <c r="E344" s="16" t="str">
        <f>VLOOKUP((25-LEN(D344)),'Data S'!AE$5:AF$10000,2,FALSE)</f>
        <v xml:space="preserve">                   </v>
      </c>
      <c r="F344" s="25" t="str">
        <f>Saisie!C344</f>
        <v>PRENOM339</v>
      </c>
      <c r="G344" s="15" t="str">
        <f>VLOOKUP((25-LEN(F344)),'Data S'!AE$5:AF$10000,2,FALSE)</f>
        <v xml:space="preserve">                </v>
      </c>
      <c r="H344" s="3" t="str">
        <f>Saisie!E344</f>
        <v>01012337</v>
      </c>
      <c r="I344" s="15" t="str">
        <f t="shared" si="56"/>
        <v xml:space="preserve">  </v>
      </c>
      <c r="J344" s="24">
        <f>Saisie!L344</f>
        <v>0</v>
      </c>
      <c r="K344" s="15" t="str">
        <f t="shared" si="57"/>
        <v xml:space="preserve">       </v>
      </c>
      <c r="L344" s="24" t="str">
        <f>IF(Saisie!K344=0,"000",Saisie!K344*100)</f>
        <v>000</v>
      </c>
      <c r="M344" s="15" t="str">
        <f t="shared" si="58"/>
        <v xml:space="preserve">  </v>
      </c>
      <c r="N344" s="24">
        <f>Saisie!Q344</f>
        <v>0</v>
      </c>
      <c r="O344" s="15" t="str">
        <f t="shared" si="59"/>
        <v xml:space="preserve">       </v>
      </c>
      <c r="P344" s="24" t="str">
        <f>IF(Saisie!P344=0,"000",Saisie!P344*100)</f>
        <v>000</v>
      </c>
      <c r="Q344" s="15" t="str">
        <f t="shared" si="60"/>
        <v xml:space="preserve">  </v>
      </c>
      <c r="R344" s="24">
        <f>Saisie!V344</f>
        <v>0</v>
      </c>
      <c r="S344" s="15" t="str">
        <f t="shared" si="61"/>
        <v xml:space="preserve">       </v>
      </c>
      <c r="T344" s="24" t="str">
        <f>IF(Saisie!U344=0,"000",Saisie!U344*100)</f>
        <v>000</v>
      </c>
      <c r="U344" s="15" t="str">
        <f t="shared" si="62"/>
        <v xml:space="preserve">  </v>
      </c>
      <c r="V344" s="24">
        <f>Saisie!AA344</f>
        <v>0</v>
      </c>
      <c r="W344" s="15" t="str">
        <f t="shared" si="63"/>
        <v xml:space="preserve">       </v>
      </c>
      <c r="X344" s="24" t="str">
        <f>IF(Saisie!Z344=0,"000",Saisie!Z344*100)</f>
        <v>000</v>
      </c>
      <c r="Y344" s="15" t="str">
        <f t="shared" si="64"/>
        <v xml:space="preserve">         </v>
      </c>
      <c r="Z344" s="24" t="str">
        <f>IF(Saisie!AB344=0,"000",Saisie!AB344*100)</f>
        <v>000</v>
      </c>
      <c r="AA344" s="24" t="str">
        <f>IF(Saisie!F344=0,"",Saisie!F344)</f>
        <v>26112017</v>
      </c>
      <c r="AB344" s="24" t="str">
        <f>IF(Saisie!G344=0,"",Saisie!G344)</f>
        <v>01012359</v>
      </c>
      <c r="AC344" s="8" t="str">
        <f t="shared" si="65"/>
        <v xml:space="preserve">                    </v>
      </c>
    </row>
    <row r="345" spans="1:29" x14ac:dyDescent="0.25">
      <c r="A345" s="3" t="s">
        <v>400</v>
      </c>
      <c r="B345" s="15" t="str">
        <f t="shared" si="55"/>
        <v xml:space="preserve">   </v>
      </c>
      <c r="C345" s="26" t="str">
        <f>Saisie!D345</f>
        <v>000000000339</v>
      </c>
      <c r="D345" s="24" t="str">
        <f>Saisie!B345</f>
        <v>NOM340</v>
      </c>
      <c r="E345" s="16" t="str">
        <f>VLOOKUP((25-LEN(D345)),'Data S'!AE$5:AF$10000,2,FALSE)</f>
        <v xml:space="preserve">                   </v>
      </c>
      <c r="F345" s="25" t="str">
        <f>Saisie!C345</f>
        <v>PRENOM340</v>
      </c>
      <c r="G345" s="15" t="str">
        <f>VLOOKUP((25-LEN(F345)),'Data S'!AE$5:AF$10000,2,FALSE)</f>
        <v xml:space="preserve">                </v>
      </c>
      <c r="H345" s="3" t="str">
        <f>Saisie!E345</f>
        <v>01012338</v>
      </c>
      <c r="I345" s="15" t="str">
        <f t="shared" si="56"/>
        <v xml:space="preserve">  </v>
      </c>
      <c r="J345" s="24">
        <f>Saisie!L345</f>
        <v>0</v>
      </c>
      <c r="K345" s="15" t="str">
        <f t="shared" si="57"/>
        <v xml:space="preserve">       </v>
      </c>
      <c r="L345" s="24" t="str">
        <f>IF(Saisie!K345=0,"000",Saisie!K345*100)</f>
        <v>000</v>
      </c>
      <c r="M345" s="15" t="str">
        <f t="shared" si="58"/>
        <v xml:space="preserve">  </v>
      </c>
      <c r="N345" s="24">
        <f>Saisie!Q345</f>
        <v>0</v>
      </c>
      <c r="O345" s="15" t="str">
        <f t="shared" si="59"/>
        <v xml:space="preserve">       </v>
      </c>
      <c r="P345" s="24" t="str">
        <f>IF(Saisie!P345=0,"000",Saisie!P345*100)</f>
        <v>000</v>
      </c>
      <c r="Q345" s="15" t="str">
        <f t="shared" si="60"/>
        <v xml:space="preserve">  </v>
      </c>
      <c r="R345" s="24">
        <f>Saisie!V345</f>
        <v>0</v>
      </c>
      <c r="S345" s="15" t="str">
        <f t="shared" si="61"/>
        <v xml:space="preserve">       </v>
      </c>
      <c r="T345" s="24" t="str">
        <f>IF(Saisie!U345=0,"000",Saisie!U345*100)</f>
        <v>000</v>
      </c>
      <c r="U345" s="15" t="str">
        <f t="shared" si="62"/>
        <v xml:space="preserve">  </v>
      </c>
      <c r="V345" s="24">
        <f>Saisie!AA345</f>
        <v>0</v>
      </c>
      <c r="W345" s="15" t="str">
        <f t="shared" si="63"/>
        <v xml:space="preserve">       </v>
      </c>
      <c r="X345" s="24" t="str">
        <f>IF(Saisie!Z345=0,"000",Saisie!Z345*100)</f>
        <v>000</v>
      </c>
      <c r="Y345" s="15" t="str">
        <f t="shared" si="64"/>
        <v xml:space="preserve">         </v>
      </c>
      <c r="Z345" s="24" t="str">
        <f>IF(Saisie!AB345=0,"000",Saisie!AB345*100)</f>
        <v>000</v>
      </c>
      <c r="AA345" s="24" t="str">
        <f>IF(Saisie!F345=0,"",Saisie!F345)</f>
        <v>26112017</v>
      </c>
      <c r="AB345" s="24" t="str">
        <f>IF(Saisie!G345=0,"",Saisie!G345)</f>
        <v>01012360</v>
      </c>
      <c r="AC345" s="8" t="str">
        <f t="shared" si="65"/>
        <v xml:space="preserve">                    </v>
      </c>
    </row>
    <row r="346" spans="1:29" x14ac:dyDescent="0.25">
      <c r="A346" s="3" t="s">
        <v>401</v>
      </c>
      <c r="B346" s="15" t="str">
        <f t="shared" si="55"/>
        <v xml:space="preserve">   </v>
      </c>
      <c r="C346" s="26" t="str">
        <f>Saisie!D346</f>
        <v>000000000340</v>
      </c>
      <c r="D346" s="24" t="str">
        <f>Saisie!B346</f>
        <v>NOM341</v>
      </c>
      <c r="E346" s="16" t="str">
        <f>VLOOKUP((25-LEN(D346)),'Data S'!AE$5:AF$10000,2,FALSE)</f>
        <v xml:space="preserve">                   </v>
      </c>
      <c r="F346" s="25" t="str">
        <f>Saisie!C346</f>
        <v>PRENOM341</v>
      </c>
      <c r="G346" s="15" t="str">
        <f>VLOOKUP((25-LEN(F346)),'Data S'!AE$5:AF$10000,2,FALSE)</f>
        <v xml:space="preserve">                </v>
      </c>
      <c r="H346" s="3" t="str">
        <f>Saisie!E346</f>
        <v>01012339</v>
      </c>
      <c r="I346" s="15" t="str">
        <f t="shared" si="56"/>
        <v xml:space="preserve">  </v>
      </c>
      <c r="J346" s="24">
        <f>Saisie!L346</f>
        <v>0</v>
      </c>
      <c r="K346" s="15" t="str">
        <f t="shared" si="57"/>
        <v xml:space="preserve">       </v>
      </c>
      <c r="L346" s="24" t="str">
        <f>IF(Saisie!K346=0,"000",Saisie!K346*100)</f>
        <v>000</v>
      </c>
      <c r="M346" s="15" t="str">
        <f t="shared" si="58"/>
        <v xml:space="preserve">  </v>
      </c>
      <c r="N346" s="24">
        <f>Saisie!Q346</f>
        <v>0</v>
      </c>
      <c r="O346" s="15" t="str">
        <f t="shared" si="59"/>
        <v xml:space="preserve">       </v>
      </c>
      <c r="P346" s="24" t="str">
        <f>IF(Saisie!P346=0,"000",Saisie!P346*100)</f>
        <v>000</v>
      </c>
      <c r="Q346" s="15" t="str">
        <f t="shared" si="60"/>
        <v xml:space="preserve">  </v>
      </c>
      <c r="R346" s="24">
        <f>Saisie!V346</f>
        <v>0</v>
      </c>
      <c r="S346" s="15" t="str">
        <f t="shared" si="61"/>
        <v xml:space="preserve">       </v>
      </c>
      <c r="T346" s="24" t="str">
        <f>IF(Saisie!U346=0,"000",Saisie!U346*100)</f>
        <v>000</v>
      </c>
      <c r="U346" s="15" t="str">
        <f t="shared" si="62"/>
        <v xml:space="preserve">  </v>
      </c>
      <c r="V346" s="24">
        <f>Saisie!AA346</f>
        <v>0</v>
      </c>
      <c r="W346" s="15" t="str">
        <f t="shared" si="63"/>
        <v xml:space="preserve">       </v>
      </c>
      <c r="X346" s="24" t="str">
        <f>IF(Saisie!Z346=0,"000",Saisie!Z346*100)</f>
        <v>000</v>
      </c>
      <c r="Y346" s="15" t="str">
        <f t="shared" si="64"/>
        <v xml:space="preserve">         </v>
      </c>
      <c r="Z346" s="24" t="str">
        <f>IF(Saisie!AB346=0,"000",Saisie!AB346*100)</f>
        <v>000</v>
      </c>
      <c r="AA346" s="24" t="str">
        <f>IF(Saisie!F346=0,"",Saisie!F346)</f>
        <v>26112017</v>
      </c>
      <c r="AB346" s="24" t="str">
        <f>IF(Saisie!G346=0,"",Saisie!G346)</f>
        <v>01012361</v>
      </c>
      <c r="AC346" s="8" t="str">
        <f t="shared" si="65"/>
        <v xml:space="preserve">                    </v>
      </c>
    </row>
    <row r="347" spans="1:29" x14ac:dyDescent="0.25">
      <c r="A347" s="3" t="s">
        <v>402</v>
      </c>
      <c r="B347" s="15" t="str">
        <f t="shared" si="55"/>
        <v xml:space="preserve">   </v>
      </c>
      <c r="C347" s="26" t="str">
        <f>Saisie!D347</f>
        <v>000000000341</v>
      </c>
      <c r="D347" s="24" t="str">
        <f>Saisie!B347</f>
        <v>NOM342</v>
      </c>
      <c r="E347" s="16" t="str">
        <f>VLOOKUP((25-LEN(D347)),'Data S'!AE$5:AF$10000,2,FALSE)</f>
        <v xml:space="preserve">                   </v>
      </c>
      <c r="F347" s="25" t="str">
        <f>Saisie!C347</f>
        <v>PRENOM342</v>
      </c>
      <c r="G347" s="15" t="str">
        <f>VLOOKUP((25-LEN(F347)),'Data S'!AE$5:AF$10000,2,FALSE)</f>
        <v xml:space="preserve">                </v>
      </c>
      <c r="H347" s="3" t="str">
        <f>Saisie!E347</f>
        <v>01012340</v>
      </c>
      <c r="I347" s="15" t="str">
        <f t="shared" si="56"/>
        <v xml:space="preserve">  </v>
      </c>
      <c r="J347" s="24">
        <f>Saisie!L347</f>
        <v>0</v>
      </c>
      <c r="K347" s="15" t="str">
        <f t="shared" si="57"/>
        <v xml:space="preserve">       </v>
      </c>
      <c r="L347" s="24" t="str">
        <f>IF(Saisie!K347=0,"000",Saisie!K347*100)</f>
        <v>000</v>
      </c>
      <c r="M347" s="15" t="str">
        <f t="shared" si="58"/>
        <v xml:space="preserve">  </v>
      </c>
      <c r="N347" s="24">
        <f>Saisie!Q347</f>
        <v>0</v>
      </c>
      <c r="O347" s="15" t="str">
        <f t="shared" si="59"/>
        <v xml:space="preserve">       </v>
      </c>
      <c r="P347" s="24" t="str">
        <f>IF(Saisie!P347=0,"000",Saisie!P347*100)</f>
        <v>000</v>
      </c>
      <c r="Q347" s="15" t="str">
        <f t="shared" si="60"/>
        <v xml:space="preserve">  </v>
      </c>
      <c r="R347" s="24">
        <f>Saisie!V347</f>
        <v>0</v>
      </c>
      <c r="S347" s="15" t="str">
        <f t="shared" si="61"/>
        <v xml:space="preserve">       </v>
      </c>
      <c r="T347" s="24" t="str">
        <f>IF(Saisie!U347=0,"000",Saisie!U347*100)</f>
        <v>000</v>
      </c>
      <c r="U347" s="15" t="str">
        <f t="shared" si="62"/>
        <v xml:space="preserve">  </v>
      </c>
      <c r="V347" s="24">
        <f>Saisie!AA347</f>
        <v>0</v>
      </c>
      <c r="W347" s="15" t="str">
        <f t="shared" si="63"/>
        <v xml:space="preserve">       </v>
      </c>
      <c r="X347" s="24" t="str">
        <f>IF(Saisie!Z347=0,"000",Saisie!Z347*100)</f>
        <v>000</v>
      </c>
      <c r="Y347" s="15" t="str">
        <f t="shared" si="64"/>
        <v xml:space="preserve">         </v>
      </c>
      <c r="Z347" s="24" t="str">
        <f>IF(Saisie!AB347=0,"000",Saisie!AB347*100)</f>
        <v>000</v>
      </c>
      <c r="AA347" s="24" t="str">
        <f>IF(Saisie!F347=0,"",Saisie!F347)</f>
        <v>26112017</v>
      </c>
      <c r="AB347" s="24" t="str">
        <f>IF(Saisie!G347=0,"",Saisie!G347)</f>
        <v>01012362</v>
      </c>
      <c r="AC347" s="8" t="str">
        <f t="shared" si="65"/>
        <v xml:space="preserve">                    </v>
      </c>
    </row>
    <row r="348" spans="1:29" x14ac:dyDescent="0.25">
      <c r="A348" s="3" t="s">
        <v>403</v>
      </c>
      <c r="B348" s="15" t="str">
        <f t="shared" si="55"/>
        <v xml:space="preserve">   </v>
      </c>
      <c r="C348" s="26" t="str">
        <f>Saisie!D348</f>
        <v>000000000342</v>
      </c>
      <c r="D348" s="24" t="str">
        <f>Saisie!B348</f>
        <v>NOM343</v>
      </c>
      <c r="E348" s="16" t="str">
        <f>VLOOKUP((25-LEN(D348)),'Data S'!AE$5:AF$10000,2,FALSE)</f>
        <v xml:space="preserve">                   </v>
      </c>
      <c r="F348" s="25" t="str">
        <f>Saisie!C348</f>
        <v>PRENOM343</v>
      </c>
      <c r="G348" s="15" t="str">
        <f>VLOOKUP((25-LEN(F348)),'Data S'!AE$5:AF$10000,2,FALSE)</f>
        <v xml:space="preserve">                </v>
      </c>
      <c r="H348" s="3" t="str">
        <f>Saisie!E348</f>
        <v>01012341</v>
      </c>
      <c r="I348" s="15" t="str">
        <f t="shared" si="56"/>
        <v xml:space="preserve">  </v>
      </c>
      <c r="J348" s="24">
        <f>Saisie!L348</f>
        <v>0</v>
      </c>
      <c r="K348" s="15" t="str">
        <f t="shared" si="57"/>
        <v xml:space="preserve">       </v>
      </c>
      <c r="L348" s="24" t="str">
        <f>IF(Saisie!K348=0,"000",Saisie!K348*100)</f>
        <v>000</v>
      </c>
      <c r="M348" s="15" t="str">
        <f t="shared" si="58"/>
        <v xml:space="preserve">  </v>
      </c>
      <c r="N348" s="24">
        <f>Saisie!Q348</f>
        <v>0</v>
      </c>
      <c r="O348" s="15" t="str">
        <f t="shared" si="59"/>
        <v xml:space="preserve">       </v>
      </c>
      <c r="P348" s="24" t="str">
        <f>IF(Saisie!P348=0,"000",Saisie!P348*100)</f>
        <v>000</v>
      </c>
      <c r="Q348" s="15" t="str">
        <f t="shared" si="60"/>
        <v xml:space="preserve">  </v>
      </c>
      <c r="R348" s="24">
        <f>Saisie!V348</f>
        <v>0</v>
      </c>
      <c r="S348" s="15" t="str">
        <f t="shared" si="61"/>
        <v xml:space="preserve">       </v>
      </c>
      <c r="T348" s="24" t="str">
        <f>IF(Saisie!U348=0,"000",Saisie!U348*100)</f>
        <v>000</v>
      </c>
      <c r="U348" s="15" t="str">
        <f t="shared" si="62"/>
        <v xml:space="preserve">  </v>
      </c>
      <c r="V348" s="24">
        <f>Saisie!AA348</f>
        <v>0</v>
      </c>
      <c r="W348" s="15" t="str">
        <f t="shared" si="63"/>
        <v xml:space="preserve">       </v>
      </c>
      <c r="X348" s="24" t="str">
        <f>IF(Saisie!Z348=0,"000",Saisie!Z348*100)</f>
        <v>000</v>
      </c>
      <c r="Y348" s="15" t="str">
        <f t="shared" si="64"/>
        <v xml:space="preserve">         </v>
      </c>
      <c r="Z348" s="24" t="str">
        <f>IF(Saisie!AB348=0,"000",Saisie!AB348*100)</f>
        <v>000</v>
      </c>
      <c r="AA348" s="24" t="str">
        <f>IF(Saisie!F348=0,"",Saisie!F348)</f>
        <v>26112017</v>
      </c>
      <c r="AB348" s="24" t="str">
        <f>IF(Saisie!G348=0,"",Saisie!G348)</f>
        <v>01012363</v>
      </c>
      <c r="AC348" s="8" t="str">
        <f t="shared" si="65"/>
        <v xml:space="preserve">                    </v>
      </c>
    </row>
    <row r="349" spans="1:29" x14ac:dyDescent="0.25">
      <c r="A349" s="3" t="s">
        <v>404</v>
      </c>
      <c r="B349" s="15" t="str">
        <f t="shared" si="55"/>
        <v xml:space="preserve">   </v>
      </c>
      <c r="C349" s="26" t="str">
        <f>Saisie!D349</f>
        <v>000000000343</v>
      </c>
      <c r="D349" s="24" t="str">
        <f>Saisie!B349</f>
        <v>NOM344</v>
      </c>
      <c r="E349" s="16" t="str">
        <f>VLOOKUP((25-LEN(D349)),'Data S'!AE$5:AF$10000,2,FALSE)</f>
        <v xml:space="preserve">                   </v>
      </c>
      <c r="F349" s="25" t="str">
        <f>Saisie!C349</f>
        <v>PRENOM344</v>
      </c>
      <c r="G349" s="15" t="str">
        <f>VLOOKUP((25-LEN(F349)),'Data S'!AE$5:AF$10000,2,FALSE)</f>
        <v xml:space="preserve">                </v>
      </c>
      <c r="H349" s="3" t="str">
        <f>Saisie!E349</f>
        <v>01012342</v>
      </c>
      <c r="I349" s="15" t="str">
        <f t="shared" si="56"/>
        <v xml:space="preserve">  </v>
      </c>
      <c r="J349" s="24">
        <f>Saisie!L349</f>
        <v>0</v>
      </c>
      <c r="K349" s="15" t="str">
        <f t="shared" si="57"/>
        <v xml:space="preserve">       </v>
      </c>
      <c r="L349" s="24" t="str">
        <f>IF(Saisie!K349=0,"000",Saisie!K349*100)</f>
        <v>000</v>
      </c>
      <c r="M349" s="15" t="str">
        <f t="shared" si="58"/>
        <v xml:space="preserve">  </v>
      </c>
      <c r="N349" s="24">
        <f>Saisie!Q349</f>
        <v>0</v>
      </c>
      <c r="O349" s="15" t="str">
        <f t="shared" si="59"/>
        <v xml:space="preserve">       </v>
      </c>
      <c r="P349" s="24" t="str">
        <f>IF(Saisie!P349=0,"000",Saisie!P349*100)</f>
        <v>000</v>
      </c>
      <c r="Q349" s="15" t="str">
        <f t="shared" si="60"/>
        <v xml:space="preserve">  </v>
      </c>
      <c r="R349" s="24">
        <f>Saisie!V349</f>
        <v>0</v>
      </c>
      <c r="S349" s="15" t="str">
        <f t="shared" si="61"/>
        <v xml:space="preserve">       </v>
      </c>
      <c r="T349" s="24" t="str">
        <f>IF(Saisie!U349=0,"000",Saisie!U349*100)</f>
        <v>000</v>
      </c>
      <c r="U349" s="15" t="str">
        <f t="shared" si="62"/>
        <v xml:space="preserve">  </v>
      </c>
      <c r="V349" s="24">
        <f>Saisie!AA349</f>
        <v>0</v>
      </c>
      <c r="W349" s="15" t="str">
        <f t="shared" si="63"/>
        <v xml:space="preserve">       </v>
      </c>
      <c r="X349" s="24" t="str">
        <f>IF(Saisie!Z349=0,"000",Saisie!Z349*100)</f>
        <v>000</v>
      </c>
      <c r="Y349" s="15" t="str">
        <f t="shared" si="64"/>
        <v xml:space="preserve">         </v>
      </c>
      <c r="Z349" s="24" t="str">
        <f>IF(Saisie!AB349=0,"000",Saisie!AB349*100)</f>
        <v>000</v>
      </c>
      <c r="AA349" s="24" t="str">
        <f>IF(Saisie!F349=0,"",Saisie!F349)</f>
        <v>26112017</v>
      </c>
      <c r="AB349" s="24" t="str">
        <f>IF(Saisie!G349=0,"",Saisie!G349)</f>
        <v>01012364</v>
      </c>
      <c r="AC349" s="8" t="str">
        <f t="shared" si="65"/>
        <v xml:space="preserve">                    </v>
      </c>
    </row>
    <row r="350" spans="1:29" x14ac:dyDescent="0.25">
      <c r="A350" s="3" t="s">
        <v>405</v>
      </c>
      <c r="B350" s="15" t="str">
        <f t="shared" si="55"/>
        <v xml:space="preserve">   </v>
      </c>
      <c r="C350" s="26" t="str">
        <f>Saisie!D350</f>
        <v>000000000344</v>
      </c>
      <c r="D350" s="24" t="str">
        <f>Saisie!B350</f>
        <v>NOM345</v>
      </c>
      <c r="E350" s="16" t="str">
        <f>VLOOKUP((25-LEN(D350)),'Data S'!AE$5:AF$10000,2,FALSE)</f>
        <v xml:space="preserve">                   </v>
      </c>
      <c r="F350" s="25" t="str">
        <f>Saisie!C350</f>
        <v>PRENOM345</v>
      </c>
      <c r="G350" s="15" t="str">
        <f>VLOOKUP((25-LEN(F350)),'Data S'!AE$5:AF$10000,2,FALSE)</f>
        <v xml:space="preserve">                </v>
      </c>
      <c r="H350" s="3" t="str">
        <f>Saisie!E350</f>
        <v>01012343</v>
      </c>
      <c r="I350" s="15" t="str">
        <f t="shared" si="56"/>
        <v xml:space="preserve">  </v>
      </c>
      <c r="J350" s="24">
        <f>Saisie!L350</f>
        <v>0</v>
      </c>
      <c r="K350" s="15" t="str">
        <f t="shared" si="57"/>
        <v xml:space="preserve">       </v>
      </c>
      <c r="L350" s="24" t="str">
        <f>IF(Saisie!K350=0,"000",Saisie!K350*100)</f>
        <v>000</v>
      </c>
      <c r="M350" s="15" t="str">
        <f t="shared" si="58"/>
        <v xml:space="preserve">  </v>
      </c>
      <c r="N350" s="24">
        <f>Saisie!Q350</f>
        <v>0</v>
      </c>
      <c r="O350" s="15" t="str">
        <f t="shared" si="59"/>
        <v xml:space="preserve">       </v>
      </c>
      <c r="P350" s="24" t="str">
        <f>IF(Saisie!P350=0,"000",Saisie!P350*100)</f>
        <v>000</v>
      </c>
      <c r="Q350" s="15" t="str">
        <f t="shared" si="60"/>
        <v xml:space="preserve">  </v>
      </c>
      <c r="R350" s="24">
        <f>Saisie!V350</f>
        <v>0</v>
      </c>
      <c r="S350" s="15" t="str">
        <f t="shared" si="61"/>
        <v xml:space="preserve">       </v>
      </c>
      <c r="T350" s="24" t="str">
        <f>IF(Saisie!U350=0,"000",Saisie!U350*100)</f>
        <v>000</v>
      </c>
      <c r="U350" s="15" t="str">
        <f t="shared" si="62"/>
        <v xml:space="preserve">  </v>
      </c>
      <c r="V350" s="24">
        <f>Saisie!AA350</f>
        <v>0</v>
      </c>
      <c r="W350" s="15" t="str">
        <f t="shared" si="63"/>
        <v xml:space="preserve">       </v>
      </c>
      <c r="X350" s="24" t="str">
        <f>IF(Saisie!Z350=0,"000",Saisie!Z350*100)</f>
        <v>000</v>
      </c>
      <c r="Y350" s="15" t="str">
        <f t="shared" si="64"/>
        <v xml:space="preserve">         </v>
      </c>
      <c r="Z350" s="24" t="str">
        <f>IF(Saisie!AB350=0,"000",Saisie!AB350*100)</f>
        <v>000</v>
      </c>
      <c r="AA350" s="24" t="str">
        <f>IF(Saisie!F350=0,"",Saisie!F350)</f>
        <v>26112017</v>
      </c>
      <c r="AB350" s="24" t="str">
        <f>IF(Saisie!G350=0,"",Saisie!G350)</f>
        <v>01012365</v>
      </c>
      <c r="AC350" s="8" t="str">
        <f t="shared" si="65"/>
        <v xml:space="preserve">                    </v>
      </c>
    </row>
    <row r="351" spans="1:29" x14ac:dyDescent="0.25">
      <c r="A351" s="3" t="s">
        <v>406</v>
      </c>
      <c r="B351" s="15" t="str">
        <f t="shared" si="55"/>
        <v xml:space="preserve">   </v>
      </c>
      <c r="C351" s="26" t="str">
        <f>Saisie!D351</f>
        <v>000000000345</v>
      </c>
      <c r="D351" s="24" t="str">
        <f>Saisie!B351</f>
        <v>NOM346</v>
      </c>
      <c r="E351" s="16" t="str">
        <f>VLOOKUP((25-LEN(D351)),'Data S'!AE$5:AF$10000,2,FALSE)</f>
        <v xml:space="preserve">                   </v>
      </c>
      <c r="F351" s="25" t="str">
        <f>Saisie!C351</f>
        <v>PRENOM346</v>
      </c>
      <c r="G351" s="15" t="str">
        <f>VLOOKUP((25-LEN(F351)),'Data S'!AE$5:AF$10000,2,FALSE)</f>
        <v xml:space="preserve">                </v>
      </c>
      <c r="H351" s="3" t="str">
        <f>Saisie!E351</f>
        <v>01012344</v>
      </c>
      <c r="I351" s="15" t="str">
        <f t="shared" si="56"/>
        <v xml:space="preserve">  </v>
      </c>
      <c r="J351" s="24">
        <f>Saisie!L351</f>
        <v>0</v>
      </c>
      <c r="K351" s="15" t="str">
        <f t="shared" si="57"/>
        <v xml:space="preserve">       </v>
      </c>
      <c r="L351" s="24" t="str">
        <f>IF(Saisie!K351=0,"000",Saisie!K351*100)</f>
        <v>000</v>
      </c>
      <c r="M351" s="15" t="str">
        <f t="shared" si="58"/>
        <v xml:space="preserve">  </v>
      </c>
      <c r="N351" s="24">
        <f>Saisie!Q351</f>
        <v>0</v>
      </c>
      <c r="O351" s="15" t="str">
        <f t="shared" si="59"/>
        <v xml:space="preserve">       </v>
      </c>
      <c r="P351" s="24" t="str">
        <f>IF(Saisie!P351=0,"000",Saisie!P351*100)</f>
        <v>000</v>
      </c>
      <c r="Q351" s="15" t="str">
        <f t="shared" si="60"/>
        <v xml:space="preserve">  </v>
      </c>
      <c r="R351" s="24">
        <f>Saisie!V351</f>
        <v>0</v>
      </c>
      <c r="S351" s="15" t="str">
        <f t="shared" si="61"/>
        <v xml:space="preserve">       </v>
      </c>
      <c r="T351" s="24" t="str">
        <f>IF(Saisie!U351=0,"000",Saisie!U351*100)</f>
        <v>000</v>
      </c>
      <c r="U351" s="15" t="str">
        <f t="shared" si="62"/>
        <v xml:space="preserve">  </v>
      </c>
      <c r="V351" s="24">
        <f>Saisie!AA351</f>
        <v>0</v>
      </c>
      <c r="W351" s="15" t="str">
        <f t="shared" si="63"/>
        <v xml:space="preserve">       </v>
      </c>
      <c r="X351" s="24" t="str">
        <f>IF(Saisie!Z351=0,"000",Saisie!Z351*100)</f>
        <v>000</v>
      </c>
      <c r="Y351" s="15" t="str">
        <f t="shared" si="64"/>
        <v xml:space="preserve">         </v>
      </c>
      <c r="Z351" s="24" t="str">
        <f>IF(Saisie!AB351=0,"000",Saisie!AB351*100)</f>
        <v>000</v>
      </c>
      <c r="AA351" s="24" t="str">
        <f>IF(Saisie!F351=0,"",Saisie!F351)</f>
        <v>26112017</v>
      </c>
      <c r="AB351" s="24" t="str">
        <f>IF(Saisie!G351=0,"",Saisie!G351)</f>
        <v>01012366</v>
      </c>
      <c r="AC351" s="8" t="str">
        <f t="shared" si="65"/>
        <v xml:space="preserve">                    </v>
      </c>
    </row>
    <row r="352" spans="1:29" x14ac:dyDescent="0.25">
      <c r="A352" s="3" t="s">
        <v>407</v>
      </c>
      <c r="B352" s="15" t="str">
        <f t="shared" si="55"/>
        <v xml:space="preserve">   </v>
      </c>
      <c r="C352" s="26" t="str">
        <f>Saisie!D352</f>
        <v>000000000346</v>
      </c>
      <c r="D352" s="24" t="str">
        <f>Saisie!B352</f>
        <v>NOM347</v>
      </c>
      <c r="E352" s="16" t="str">
        <f>VLOOKUP((25-LEN(D352)),'Data S'!AE$5:AF$10000,2,FALSE)</f>
        <v xml:space="preserve">                   </v>
      </c>
      <c r="F352" s="25" t="str">
        <f>Saisie!C352</f>
        <v>PRENOM347</v>
      </c>
      <c r="G352" s="15" t="str">
        <f>VLOOKUP((25-LEN(F352)),'Data S'!AE$5:AF$10000,2,FALSE)</f>
        <v xml:space="preserve">                </v>
      </c>
      <c r="H352" s="3" t="str">
        <f>Saisie!E352</f>
        <v>01012345</v>
      </c>
      <c r="I352" s="15" t="str">
        <f t="shared" si="56"/>
        <v xml:space="preserve">  </v>
      </c>
      <c r="J352" s="24">
        <f>Saisie!L352</f>
        <v>0</v>
      </c>
      <c r="K352" s="15" t="str">
        <f t="shared" si="57"/>
        <v xml:space="preserve">       </v>
      </c>
      <c r="L352" s="24" t="str">
        <f>IF(Saisie!K352=0,"000",Saisie!K352*100)</f>
        <v>000</v>
      </c>
      <c r="M352" s="15" t="str">
        <f t="shared" si="58"/>
        <v xml:space="preserve">  </v>
      </c>
      <c r="N352" s="24">
        <f>Saisie!Q352</f>
        <v>0</v>
      </c>
      <c r="O352" s="15" t="str">
        <f t="shared" si="59"/>
        <v xml:space="preserve">       </v>
      </c>
      <c r="P352" s="24" t="str">
        <f>IF(Saisie!P352=0,"000",Saisie!P352*100)</f>
        <v>000</v>
      </c>
      <c r="Q352" s="15" t="str">
        <f t="shared" si="60"/>
        <v xml:space="preserve">  </v>
      </c>
      <c r="R352" s="24">
        <f>Saisie!V352</f>
        <v>0</v>
      </c>
      <c r="S352" s="15" t="str">
        <f t="shared" si="61"/>
        <v xml:space="preserve">       </v>
      </c>
      <c r="T352" s="24" t="str">
        <f>IF(Saisie!U352=0,"000",Saisie!U352*100)</f>
        <v>000</v>
      </c>
      <c r="U352" s="15" t="str">
        <f t="shared" si="62"/>
        <v xml:space="preserve">  </v>
      </c>
      <c r="V352" s="24">
        <f>Saisie!AA352</f>
        <v>0</v>
      </c>
      <c r="W352" s="15" t="str">
        <f t="shared" si="63"/>
        <v xml:space="preserve">       </v>
      </c>
      <c r="X352" s="24" t="str">
        <f>IF(Saisie!Z352=0,"000",Saisie!Z352*100)</f>
        <v>000</v>
      </c>
      <c r="Y352" s="15" t="str">
        <f t="shared" si="64"/>
        <v xml:space="preserve">         </v>
      </c>
      <c r="Z352" s="24" t="str">
        <f>IF(Saisie!AB352=0,"000",Saisie!AB352*100)</f>
        <v>000</v>
      </c>
      <c r="AA352" s="24" t="str">
        <f>IF(Saisie!F352=0,"",Saisie!F352)</f>
        <v>26112017</v>
      </c>
      <c r="AB352" s="24" t="str">
        <f>IF(Saisie!G352=0,"",Saisie!G352)</f>
        <v>01012367</v>
      </c>
      <c r="AC352" s="8" t="str">
        <f t="shared" si="65"/>
        <v xml:space="preserve">                    </v>
      </c>
    </row>
    <row r="353" spans="1:29" x14ac:dyDescent="0.25">
      <c r="A353" s="3" t="s">
        <v>408</v>
      </c>
      <c r="B353" s="15" t="str">
        <f t="shared" si="55"/>
        <v xml:space="preserve">   </v>
      </c>
      <c r="C353" s="26" t="str">
        <f>Saisie!D353</f>
        <v>000000000347</v>
      </c>
      <c r="D353" s="24" t="str">
        <f>Saisie!B353</f>
        <v>NOM348</v>
      </c>
      <c r="E353" s="16" t="str">
        <f>VLOOKUP((25-LEN(D353)),'Data S'!AE$5:AF$10000,2,FALSE)</f>
        <v xml:space="preserve">                   </v>
      </c>
      <c r="F353" s="25" t="str">
        <f>Saisie!C353</f>
        <v>PRENOM348</v>
      </c>
      <c r="G353" s="15" t="str">
        <f>VLOOKUP((25-LEN(F353)),'Data S'!AE$5:AF$10000,2,FALSE)</f>
        <v xml:space="preserve">                </v>
      </c>
      <c r="H353" s="3" t="str">
        <f>Saisie!E353</f>
        <v>01012346</v>
      </c>
      <c r="I353" s="15" t="str">
        <f t="shared" si="56"/>
        <v xml:space="preserve">  </v>
      </c>
      <c r="J353" s="24">
        <f>Saisie!L353</f>
        <v>0</v>
      </c>
      <c r="K353" s="15" t="str">
        <f t="shared" si="57"/>
        <v xml:space="preserve">       </v>
      </c>
      <c r="L353" s="24" t="str">
        <f>IF(Saisie!K353=0,"000",Saisie!K353*100)</f>
        <v>000</v>
      </c>
      <c r="M353" s="15" t="str">
        <f t="shared" si="58"/>
        <v xml:space="preserve">  </v>
      </c>
      <c r="N353" s="24">
        <f>Saisie!Q353</f>
        <v>0</v>
      </c>
      <c r="O353" s="15" t="str">
        <f t="shared" si="59"/>
        <v xml:space="preserve">       </v>
      </c>
      <c r="P353" s="24" t="str">
        <f>IF(Saisie!P353=0,"000",Saisie!P353*100)</f>
        <v>000</v>
      </c>
      <c r="Q353" s="15" t="str">
        <f t="shared" si="60"/>
        <v xml:space="preserve">  </v>
      </c>
      <c r="R353" s="24">
        <f>Saisie!V353</f>
        <v>0</v>
      </c>
      <c r="S353" s="15" t="str">
        <f t="shared" si="61"/>
        <v xml:space="preserve">       </v>
      </c>
      <c r="T353" s="24" t="str">
        <f>IF(Saisie!U353=0,"000",Saisie!U353*100)</f>
        <v>000</v>
      </c>
      <c r="U353" s="15" t="str">
        <f t="shared" si="62"/>
        <v xml:space="preserve">  </v>
      </c>
      <c r="V353" s="24">
        <f>Saisie!AA353</f>
        <v>0</v>
      </c>
      <c r="W353" s="15" t="str">
        <f t="shared" si="63"/>
        <v xml:space="preserve">       </v>
      </c>
      <c r="X353" s="24" t="str">
        <f>IF(Saisie!Z353=0,"000",Saisie!Z353*100)</f>
        <v>000</v>
      </c>
      <c r="Y353" s="15" t="str">
        <f t="shared" si="64"/>
        <v xml:space="preserve">         </v>
      </c>
      <c r="Z353" s="24" t="str">
        <f>IF(Saisie!AB353=0,"000",Saisie!AB353*100)</f>
        <v>000</v>
      </c>
      <c r="AA353" s="24" t="str">
        <f>IF(Saisie!F353=0,"",Saisie!F353)</f>
        <v>26112017</v>
      </c>
      <c r="AB353" s="24" t="str">
        <f>IF(Saisie!G353=0,"",Saisie!G353)</f>
        <v>01012368</v>
      </c>
      <c r="AC353" s="8" t="str">
        <f t="shared" si="65"/>
        <v xml:space="preserve">                    </v>
      </c>
    </row>
    <row r="354" spans="1:29" x14ac:dyDescent="0.25">
      <c r="A354" s="3" t="s">
        <v>409</v>
      </c>
      <c r="B354" s="15" t="str">
        <f t="shared" si="55"/>
        <v xml:space="preserve">   </v>
      </c>
      <c r="C354" s="26" t="str">
        <f>Saisie!D354</f>
        <v>000000000348</v>
      </c>
      <c r="D354" s="24" t="str">
        <f>Saisie!B354</f>
        <v>NOM349</v>
      </c>
      <c r="E354" s="16" t="str">
        <f>VLOOKUP((25-LEN(D354)),'Data S'!AE$5:AF$10000,2,FALSE)</f>
        <v xml:space="preserve">                   </v>
      </c>
      <c r="F354" s="25" t="str">
        <f>Saisie!C354</f>
        <v>PRENOM349</v>
      </c>
      <c r="G354" s="15" t="str">
        <f>VLOOKUP((25-LEN(F354)),'Data S'!AE$5:AF$10000,2,FALSE)</f>
        <v xml:space="preserve">                </v>
      </c>
      <c r="H354" s="3" t="str">
        <f>Saisie!E354</f>
        <v>01012347</v>
      </c>
      <c r="I354" s="15" t="str">
        <f t="shared" si="56"/>
        <v xml:space="preserve">  </v>
      </c>
      <c r="J354" s="24">
        <f>Saisie!L354</f>
        <v>0</v>
      </c>
      <c r="K354" s="15" t="str">
        <f t="shared" si="57"/>
        <v xml:space="preserve">       </v>
      </c>
      <c r="L354" s="24" t="str">
        <f>IF(Saisie!K354=0,"000",Saisie!K354*100)</f>
        <v>000</v>
      </c>
      <c r="M354" s="15" t="str">
        <f t="shared" si="58"/>
        <v xml:space="preserve">  </v>
      </c>
      <c r="N354" s="24">
        <f>Saisie!Q354</f>
        <v>0</v>
      </c>
      <c r="O354" s="15" t="str">
        <f t="shared" si="59"/>
        <v xml:space="preserve">       </v>
      </c>
      <c r="P354" s="24" t="str">
        <f>IF(Saisie!P354=0,"000",Saisie!P354*100)</f>
        <v>000</v>
      </c>
      <c r="Q354" s="15" t="str">
        <f t="shared" si="60"/>
        <v xml:space="preserve">  </v>
      </c>
      <c r="R354" s="24">
        <f>Saisie!V354</f>
        <v>0</v>
      </c>
      <c r="S354" s="15" t="str">
        <f t="shared" si="61"/>
        <v xml:space="preserve">       </v>
      </c>
      <c r="T354" s="24" t="str">
        <f>IF(Saisie!U354=0,"000",Saisie!U354*100)</f>
        <v>000</v>
      </c>
      <c r="U354" s="15" t="str">
        <f t="shared" si="62"/>
        <v xml:space="preserve">  </v>
      </c>
      <c r="V354" s="24">
        <f>Saisie!AA354</f>
        <v>0</v>
      </c>
      <c r="W354" s="15" t="str">
        <f t="shared" si="63"/>
        <v xml:space="preserve">       </v>
      </c>
      <c r="X354" s="24" t="str">
        <f>IF(Saisie!Z354=0,"000",Saisie!Z354*100)</f>
        <v>000</v>
      </c>
      <c r="Y354" s="15" t="str">
        <f t="shared" si="64"/>
        <v xml:space="preserve">         </v>
      </c>
      <c r="Z354" s="24" t="str">
        <f>IF(Saisie!AB354=0,"000",Saisie!AB354*100)</f>
        <v>000</v>
      </c>
      <c r="AA354" s="24" t="str">
        <f>IF(Saisie!F354=0,"",Saisie!F354)</f>
        <v>26112017</v>
      </c>
      <c r="AB354" s="24" t="str">
        <f>IF(Saisie!G354=0,"",Saisie!G354)</f>
        <v>01012369</v>
      </c>
      <c r="AC354" s="8" t="str">
        <f t="shared" si="65"/>
        <v xml:space="preserve">                    </v>
      </c>
    </row>
    <row r="355" spans="1:29" x14ac:dyDescent="0.25">
      <c r="A355" s="3" t="s">
        <v>410</v>
      </c>
      <c r="B355" s="15" t="str">
        <f t="shared" si="55"/>
        <v xml:space="preserve">   </v>
      </c>
      <c r="C355" s="26" t="str">
        <f>Saisie!D355</f>
        <v>000000000349</v>
      </c>
      <c r="D355" s="24" t="str">
        <f>Saisie!B355</f>
        <v>NOM350</v>
      </c>
      <c r="E355" s="16" t="str">
        <f>VLOOKUP((25-LEN(D355)),'Data S'!AE$5:AF$10000,2,FALSE)</f>
        <v xml:space="preserve">                   </v>
      </c>
      <c r="F355" s="25" t="str">
        <f>Saisie!C355</f>
        <v>PRENOM350</v>
      </c>
      <c r="G355" s="15" t="str">
        <f>VLOOKUP((25-LEN(F355)),'Data S'!AE$5:AF$10000,2,FALSE)</f>
        <v xml:space="preserve">                </v>
      </c>
      <c r="H355" s="3" t="str">
        <f>Saisie!E355</f>
        <v>01012348</v>
      </c>
      <c r="I355" s="15" t="str">
        <f t="shared" si="56"/>
        <v xml:space="preserve">  </v>
      </c>
      <c r="J355" s="24">
        <f>Saisie!L355</f>
        <v>0</v>
      </c>
      <c r="K355" s="15" t="str">
        <f t="shared" si="57"/>
        <v xml:space="preserve">       </v>
      </c>
      <c r="L355" s="24" t="str">
        <f>IF(Saisie!K355=0,"000",Saisie!K355*100)</f>
        <v>000</v>
      </c>
      <c r="M355" s="15" t="str">
        <f t="shared" si="58"/>
        <v xml:space="preserve">  </v>
      </c>
      <c r="N355" s="24">
        <f>Saisie!Q355</f>
        <v>0</v>
      </c>
      <c r="O355" s="15" t="str">
        <f t="shared" si="59"/>
        <v xml:space="preserve">       </v>
      </c>
      <c r="P355" s="24" t="str">
        <f>IF(Saisie!P355=0,"000",Saisie!P355*100)</f>
        <v>000</v>
      </c>
      <c r="Q355" s="15" t="str">
        <f t="shared" si="60"/>
        <v xml:space="preserve">  </v>
      </c>
      <c r="R355" s="24">
        <f>Saisie!V355</f>
        <v>0</v>
      </c>
      <c r="S355" s="15" t="str">
        <f t="shared" si="61"/>
        <v xml:space="preserve">       </v>
      </c>
      <c r="T355" s="24" t="str">
        <f>IF(Saisie!U355=0,"000",Saisie!U355*100)</f>
        <v>000</v>
      </c>
      <c r="U355" s="15" t="str">
        <f t="shared" si="62"/>
        <v xml:space="preserve">  </v>
      </c>
      <c r="V355" s="24">
        <f>Saisie!AA355</f>
        <v>0</v>
      </c>
      <c r="W355" s="15" t="str">
        <f t="shared" si="63"/>
        <v xml:space="preserve">       </v>
      </c>
      <c r="X355" s="24" t="str">
        <f>IF(Saisie!Z355=0,"000",Saisie!Z355*100)</f>
        <v>000</v>
      </c>
      <c r="Y355" s="15" t="str">
        <f t="shared" si="64"/>
        <v xml:space="preserve">         </v>
      </c>
      <c r="Z355" s="24" t="str">
        <f>IF(Saisie!AB355=0,"000",Saisie!AB355*100)</f>
        <v>000</v>
      </c>
      <c r="AA355" s="24" t="str">
        <f>IF(Saisie!F355=0,"",Saisie!F355)</f>
        <v>26112017</v>
      </c>
      <c r="AB355" s="24" t="str">
        <f>IF(Saisie!G355=0,"",Saisie!G355)</f>
        <v>01012370</v>
      </c>
      <c r="AC355" s="8" t="str">
        <f t="shared" si="65"/>
        <v xml:space="preserve">                    </v>
      </c>
    </row>
    <row r="356" spans="1:29" x14ac:dyDescent="0.25">
      <c r="A356" s="3" t="s">
        <v>411</v>
      </c>
      <c r="B356" s="15" t="str">
        <f t="shared" si="55"/>
        <v xml:space="preserve">   </v>
      </c>
      <c r="C356" s="26" t="str">
        <f>Saisie!D356</f>
        <v>000000000350</v>
      </c>
      <c r="D356" s="24" t="str">
        <f>Saisie!B356</f>
        <v>NOM351</v>
      </c>
      <c r="E356" s="16" t="str">
        <f>VLOOKUP((25-LEN(D356)),'Data S'!AE$5:AF$10000,2,FALSE)</f>
        <v xml:space="preserve">                   </v>
      </c>
      <c r="F356" s="25" t="str">
        <f>Saisie!C356</f>
        <v>PRENOM351</v>
      </c>
      <c r="G356" s="15" t="str">
        <f>VLOOKUP((25-LEN(F356)),'Data S'!AE$5:AF$10000,2,FALSE)</f>
        <v xml:space="preserve">                </v>
      </c>
      <c r="H356" s="3" t="str">
        <f>Saisie!E356</f>
        <v>01012349</v>
      </c>
      <c r="I356" s="15" t="str">
        <f t="shared" si="56"/>
        <v xml:space="preserve">  </v>
      </c>
      <c r="J356" s="24">
        <f>Saisie!L356</f>
        <v>0</v>
      </c>
      <c r="K356" s="15" t="str">
        <f t="shared" si="57"/>
        <v xml:space="preserve">       </v>
      </c>
      <c r="L356" s="24" t="str">
        <f>IF(Saisie!K356=0,"000",Saisie!K356*100)</f>
        <v>000</v>
      </c>
      <c r="M356" s="15" t="str">
        <f t="shared" si="58"/>
        <v xml:space="preserve">  </v>
      </c>
      <c r="N356" s="24">
        <f>Saisie!Q356</f>
        <v>0</v>
      </c>
      <c r="O356" s="15" t="str">
        <f t="shared" si="59"/>
        <v xml:space="preserve">       </v>
      </c>
      <c r="P356" s="24" t="str">
        <f>IF(Saisie!P356=0,"000",Saisie!P356*100)</f>
        <v>000</v>
      </c>
      <c r="Q356" s="15" t="str">
        <f t="shared" si="60"/>
        <v xml:space="preserve">  </v>
      </c>
      <c r="R356" s="24">
        <f>Saisie!V356</f>
        <v>0</v>
      </c>
      <c r="S356" s="15" t="str">
        <f t="shared" si="61"/>
        <v xml:space="preserve">       </v>
      </c>
      <c r="T356" s="24" t="str">
        <f>IF(Saisie!U356=0,"000",Saisie!U356*100)</f>
        <v>000</v>
      </c>
      <c r="U356" s="15" t="str">
        <f t="shared" si="62"/>
        <v xml:space="preserve">  </v>
      </c>
      <c r="V356" s="24">
        <f>Saisie!AA356</f>
        <v>0</v>
      </c>
      <c r="W356" s="15" t="str">
        <f t="shared" si="63"/>
        <v xml:space="preserve">       </v>
      </c>
      <c r="X356" s="24" t="str">
        <f>IF(Saisie!Z356=0,"000",Saisie!Z356*100)</f>
        <v>000</v>
      </c>
      <c r="Y356" s="15" t="str">
        <f t="shared" si="64"/>
        <v xml:space="preserve">         </v>
      </c>
      <c r="Z356" s="24" t="str">
        <f>IF(Saisie!AB356=0,"000",Saisie!AB356*100)</f>
        <v>000</v>
      </c>
      <c r="AA356" s="24" t="str">
        <f>IF(Saisie!F356=0,"",Saisie!F356)</f>
        <v>26112017</v>
      </c>
      <c r="AB356" s="24" t="str">
        <f>IF(Saisie!G356=0,"",Saisie!G356)</f>
        <v>01012371</v>
      </c>
      <c r="AC356" s="8" t="str">
        <f t="shared" si="65"/>
        <v xml:space="preserve">                    </v>
      </c>
    </row>
    <row r="357" spans="1:29" x14ac:dyDescent="0.25">
      <c r="A357" s="3" t="s">
        <v>412</v>
      </c>
      <c r="B357" s="15" t="str">
        <f t="shared" si="55"/>
        <v xml:space="preserve">   </v>
      </c>
      <c r="C357" s="26" t="str">
        <f>Saisie!D357</f>
        <v>000000000351</v>
      </c>
      <c r="D357" s="24" t="str">
        <f>Saisie!B357</f>
        <v>NOM352</v>
      </c>
      <c r="E357" s="16" t="str">
        <f>VLOOKUP((25-LEN(D357)),'Data S'!AE$5:AF$10000,2,FALSE)</f>
        <v xml:space="preserve">                   </v>
      </c>
      <c r="F357" s="25" t="str">
        <f>Saisie!C357</f>
        <v>PRENOM352</v>
      </c>
      <c r="G357" s="15" t="str">
        <f>VLOOKUP((25-LEN(F357)),'Data S'!AE$5:AF$10000,2,FALSE)</f>
        <v xml:space="preserve">                </v>
      </c>
      <c r="H357" s="3" t="str">
        <f>Saisie!E357</f>
        <v>01012350</v>
      </c>
      <c r="I357" s="15" t="str">
        <f t="shared" si="56"/>
        <v xml:space="preserve">  </v>
      </c>
      <c r="J357" s="24">
        <f>Saisie!L357</f>
        <v>0</v>
      </c>
      <c r="K357" s="15" t="str">
        <f t="shared" si="57"/>
        <v xml:space="preserve">       </v>
      </c>
      <c r="L357" s="24" t="str">
        <f>IF(Saisie!K357=0,"000",Saisie!K357*100)</f>
        <v>000</v>
      </c>
      <c r="M357" s="15" t="str">
        <f t="shared" si="58"/>
        <v xml:space="preserve">  </v>
      </c>
      <c r="N357" s="24">
        <f>Saisie!Q357</f>
        <v>0</v>
      </c>
      <c r="O357" s="15" t="str">
        <f t="shared" si="59"/>
        <v xml:space="preserve">       </v>
      </c>
      <c r="P357" s="24" t="str">
        <f>IF(Saisie!P357=0,"000",Saisie!P357*100)</f>
        <v>000</v>
      </c>
      <c r="Q357" s="15" t="str">
        <f t="shared" si="60"/>
        <v xml:space="preserve">  </v>
      </c>
      <c r="R357" s="24">
        <f>Saisie!V357</f>
        <v>0</v>
      </c>
      <c r="S357" s="15" t="str">
        <f t="shared" si="61"/>
        <v xml:space="preserve">       </v>
      </c>
      <c r="T357" s="24" t="str">
        <f>IF(Saisie!U357=0,"000",Saisie!U357*100)</f>
        <v>000</v>
      </c>
      <c r="U357" s="15" t="str">
        <f t="shared" si="62"/>
        <v xml:space="preserve">  </v>
      </c>
      <c r="V357" s="24">
        <f>Saisie!AA357</f>
        <v>0</v>
      </c>
      <c r="W357" s="15" t="str">
        <f t="shared" si="63"/>
        <v xml:space="preserve">       </v>
      </c>
      <c r="X357" s="24" t="str">
        <f>IF(Saisie!Z357=0,"000",Saisie!Z357*100)</f>
        <v>000</v>
      </c>
      <c r="Y357" s="15" t="str">
        <f t="shared" si="64"/>
        <v xml:space="preserve">         </v>
      </c>
      <c r="Z357" s="24" t="str">
        <f>IF(Saisie!AB357=0,"000",Saisie!AB357*100)</f>
        <v>000</v>
      </c>
      <c r="AA357" s="24" t="str">
        <f>IF(Saisie!F357=0,"",Saisie!F357)</f>
        <v>26112017</v>
      </c>
      <c r="AB357" s="24" t="str">
        <f>IF(Saisie!G357=0,"",Saisie!G357)</f>
        <v>01012372</v>
      </c>
      <c r="AC357" s="8" t="str">
        <f t="shared" si="65"/>
        <v xml:space="preserve">                    </v>
      </c>
    </row>
    <row r="358" spans="1:29" x14ac:dyDescent="0.25">
      <c r="A358" s="3" t="s">
        <v>413</v>
      </c>
      <c r="B358" s="15" t="str">
        <f t="shared" si="55"/>
        <v xml:space="preserve">   </v>
      </c>
      <c r="C358" s="26" t="str">
        <f>Saisie!D358</f>
        <v>000000000352</v>
      </c>
      <c r="D358" s="24" t="str">
        <f>Saisie!B358</f>
        <v>NOM353</v>
      </c>
      <c r="E358" s="16" t="str">
        <f>VLOOKUP((25-LEN(D358)),'Data S'!AE$5:AF$10000,2,FALSE)</f>
        <v xml:space="preserve">                   </v>
      </c>
      <c r="F358" s="25" t="str">
        <f>Saisie!C358</f>
        <v>PRENOM353</v>
      </c>
      <c r="G358" s="15" t="str">
        <f>VLOOKUP((25-LEN(F358)),'Data S'!AE$5:AF$10000,2,FALSE)</f>
        <v xml:space="preserve">                </v>
      </c>
      <c r="H358" s="3" t="str">
        <f>Saisie!E358</f>
        <v>01012351</v>
      </c>
      <c r="I358" s="15" t="str">
        <f t="shared" si="56"/>
        <v xml:space="preserve">  </v>
      </c>
      <c r="J358" s="24">
        <f>Saisie!L358</f>
        <v>0</v>
      </c>
      <c r="K358" s="15" t="str">
        <f t="shared" si="57"/>
        <v xml:space="preserve">       </v>
      </c>
      <c r="L358" s="24" t="str">
        <f>IF(Saisie!K358=0,"000",Saisie!K358*100)</f>
        <v>000</v>
      </c>
      <c r="M358" s="15" t="str">
        <f t="shared" si="58"/>
        <v xml:space="preserve">  </v>
      </c>
      <c r="N358" s="24">
        <f>Saisie!Q358</f>
        <v>0</v>
      </c>
      <c r="O358" s="15" t="str">
        <f t="shared" si="59"/>
        <v xml:space="preserve">       </v>
      </c>
      <c r="P358" s="24" t="str">
        <f>IF(Saisie!P358=0,"000",Saisie!P358*100)</f>
        <v>000</v>
      </c>
      <c r="Q358" s="15" t="str">
        <f t="shared" si="60"/>
        <v xml:space="preserve">  </v>
      </c>
      <c r="R358" s="24">
        <f>Saisie!V358</f>
        <v>0</v>
      </c>
      <c r="S358" s="15" t="str">
        <f t="shared" si="61"/>
        <v xml:space="preserve">       </v>
      </c>
      <c r="T358" s="24" t="str">
        <f>IF(Saisie!U358=0,"000",Saisie!U358*100)</f>
        <v>000</v>
      </c>
      <c r="U358" s="15" t="str">
        <f t="shared" si="62"/>
        <v xml:space="preserve">  </v>
      </c>
      <c r="V358" s="24">
        <f>Saisie!AA358</f>
        <v>0</v>
      </c>
      <c r="W358" s="15" t="str">
        <f t="shared" si="63"/>
        <v xml:space="preserve">       </v>
      </c>
      <c r="X358" s="24" t="str">
        <f>IF(Saisie!Z358=0,"000",Saisie!Z358*100)</f>
        <v>000</v>
      </c>
      <c r="Y358" s="15" t="str">
        <f t="shared" si="64"/>
        <v xml:space="preserve">         </v>
      </c>
      <c r="Z358" s="24" t="str">
        <f>IF(Saisie!AB358=0,"000",Saisie!AB358*100)</f>
        <v>000</v>
      </c>
      <c r="AA358" s="24" t="str">
        <f>IF(Saisie!F358=0,"",Saisie!F358)</f>
        <v>26112017</v>
      </c>
      <c r="AB358" s="24" t="str">
        <f>IF(Saisie!G358=0,"",Saisie!G358)</f>
        <v>01012373</v>
      </c>
      <c r="AC358" s="8" t="str">
        <f t="shared" si="65"/>
        <v xml:space="preserve">                    </v>
      </c>
    </row>
    <row r="359" spans="1:29" x14ac:dyDescent="0.25">
      <c r="A359" s="3" t="s">
        <v>414</v>
      </c>
      <c r="B359" s="15" t="str">
        <f t="shared" si="55"/>
        <v xml:space="preserve">   </v>
      </c>
      <c r="C359" s="26" t="str">
        <f>Saisie!D359</f>
        <v>000000000353</v>
      </c>
      <c r="D359" s="24" t="str">
        <f>Saisie!B359</f>
        <v>NOM354</v>
      </c>
      <c r="E359" s="16" t="str">
        <f>VLOOKUP((25-LEN(D359)),'Data S'!AE$5:AF$10000,2,FALSE)</f>
        <v xml:space="preserve">                   </v>
      </c>
      <c r="F359" s="25" t="str">
        <f>Saisie!C359</f>
        <v>PRENOM354</v>
      </c>
      <c r="G359" s="15" t="str">
        <f>VLOOKUP((25-LEN(F359)),'Data S'!AE$5:AF$10000,2,FALSE)</f>
        <v xml:space="preserve">                </v>
      </c>
      <c r="H359" s="3" t="str">
        <f>Saisie!E359</f>
        <v>01012352</v>
      </c>
      <c r="I359" s="15" t="str">
        <f t="shared" si="56"/>
        <v xml:space="preserve">  </v>
      </c>
      <c r="J359" s="24">
        <f>Saisie!L359</f>
        <v>0</v>
      </c>
      <c r="K359" s="15" t="str">
        <f t="shared" si="57"/>
        <v xml:space="preserve">       </v>
      </c>
      <c r="L359" s="24" t="str">
        <f>IF(Saisie!K359=0,"000",Saisie!K359*100)</f>
        <v>000</v>
      </c>
      <c r="M359" s="15" t="str">
        <f t="shared" si="58"/>
        <v xml:space="preserve">  </v>
      </c>
      <c r="N359" s="24">
        <f>Saisie!Q359</f>
        <v>0</v>
      </c>
      <c r="O359" s="15" t="str">
        <f t="shared" si="59"/>
        <v xml:space="preserve">       </v>
      </c>
      <c r="P359" s="24" t="str">
        <f>IF(Saisie!P359=0,"000",Saisie!P359*100)</f>
        <v>000</v>
      </c>
      <c r="Q359" s="15" t="str">
        <f t="shared" si="60"/>
        <v xml:space="preserve">  </v>
      </c>
      <c r="R359" s="24">
        <f>Saisie!V359</f>
        <v>0</v>
      </c>
      <c r="S359" s="15" t="str">
        <f t="shared" si="61"/>
        <v xml:space="preserve">       </v>
      </c>
      <c r="T359" s="24" t="str">
        <f>IF(Saisie!U359=0,"000",Saisie!U359*100)</f>
        <v>000</v>
      </c>
      <c r="U359" s="15" t="str">
        <f t="shared" si="62"/>
        <v xml:space="preserve">  </v>
      </c>
      <c r="V359" s="24">
        <f>Saisie!AA359</f>
        <v>0</v>
      </c>
      <c r="W359" s="15" t="str">
        <f t="shared" si="63"/>
        <v xml:space="preserve">       </v>
      </c>
      <c r="X359" s="24" t="str">
        <f>IF(Saisie!Z359=0,"000",Saisie!Z359*100)</f>
        <v>000</v>
      </c>
      <c r="Y359" s="15" t="str">
        <f t="shared" si="64"/>
        <v xml:space="preserve">         </v>
      </c>
      <c r="Z359" s="24" t="str">
        <f>IF(Saisie!AB359=0,"000",Saisie!AB359*100)</f>
        <v>000</v>
      </c>
      <c r="AA359" s="24" t="str">
        <f>IF(Saisie!F359=0,"",Saisie!F359)</f>
        <v>26112017</v>
      </c>
      <c r="AB359" s="24" t="str">
        <f>IF(Saisie!G359=0,"",Saisie!G359)</f>
        <v>01012374</v>
      </c>
      <c r="AC359" s="8" t="str">
        <f t="shared" si="65"/>
        <v xml:space="preserve">                    </v>
      </c>
    </row>
    <row r="360" spans="1:29" x14ac:dyDescent="0.25">
      <c r="A360" s="3" t="s">
        <v>415</v>
      </c>
      <c r="B360" s="15" t="str">
        <f t="shared" si="55"/>
        <v xml:space="preserve">   </v>
      </c>
      <c r="C360" s="26" t="str">
        <f>Saisie!D360</f>
        <v>000000000354</v>
      </c>
      <c r="D360" s="24" t="str">
        <f>Saisie!B360</f>
        <v>NOM355</v>
      </c>
      <c r="E360" s="16" t="str">
        <f>VLOOKUP((25-LEN(D360)),'Data S'!AE$5:AF$10000,2,FALSE)</f>
        <v xml:space="preserve">                   </v>
      </c>
      <c r="F360" s="25" t="str">
        <f>Saisie!C360</f>
        <v>PRENOM355</v>
      </c>
      <c r="G360" s="15" t="str">
        <f>VLOOKUP((25-LEN(F360)),'Data S'!AE$5:AF$10000,2,FALSE)</f>
        <v xml:space="preserve">                </v>
      </c>
      <c r="H360" s="3" t="str">
        <f>Saisie!E360</f>
        <v>01012353</v>
      </c>
      <c r="I360" s="15" t="str">
        <f t="shared" si="56"/>
        <v xml:space="preserve">  </v>
      </c>
      <c r="J360" s="24">
        <f>Saisie!L360</f>
        <v>0</v>
      </c>
      <c r="K360" s="15" t="str">
        <f t="shared" si="57"/>
        <v xml:space="preserve">       </v>
      </c>
      <c r="L360" s="24" t="str">
        <f>IF(Saisie!K360=0,"000",Saisie!K360*100)</f>
        <v>000</v>
      </c>
      <c r="M360" s="15" t="str">
        <f t="shared" si="58"/>
        <v xml:space="preserve">  </v>
      </c>
      <c r="N360" s="24">
        <f>Saisie!Q360</f>
        <v>0</v>
      </c>
      <c r="O360" s="15" t="str">
        <f t="shared" si="59"/>
        <v xml:space="preserve">       </v>
      </c>
      <c r="P360" s="24" t="str">
        <f>IF(Saisie!P360=0,"000",Saisie!P360*100)</f>
        <v>000</v>
      </c>
      <c r="Q360" s="15" t="str">
        <f t="shared" si="60"/>
        <v xml:space="preserve">  </v>
      </c>
      <c r="R360" s="24">
        <f>Saisie!V360</f>
        <v>0</v>
      </c>
      <c r="S360" s="15" t="str">
        <f t="shared" si="61"/>
        <v xml:space="preserve">       </v>
      </c>
      <c r="T360" s="24" t="str">
        <f>IF(Saisie!U360=0,"000",Saisie!U360*100)</f>
        <v>000</v>
      </c>
      <c r="U360" s="15" t="str">
        <f t="shared" si="62"/>
        <v xml:space="preserve">  </v>
      </c>
      <c r="V360" s="24">
        <f>Saisie!AA360</f>
        <v>0</v>
      </c>
      <c r="W360" s="15" t="str">
        <f t="shared" si="63"/>
        <v xml:space="preserve">       </v>
      </c>
      <c r="X360" s="24" t="str">
        <f>IF(Saisie!Z360=0,"000",Saisie!Z360*100)</f>
        <v>000</v>
      </c>
      <c r="Y360" s="15" t="str">
        <f t="shared" si="64"/>
        <v xml:space="preserve">         </v>
      </c>
      <c r="Z360" s="24" t="str">
        <f>IF(Saisie!AB360=0,"000",Saisie!AB360*100)</f>
        <v>000</v>
      </c>
      <c r="AA360" s="24" t="str">
        <f>IF(Saisie!F360=0,"",Saisie!F360)</f>
        <v>26112017</v>
      </c>
      <c r="AB360" s="24" t="str">
        <f>IF(Saisie!G360=0,"",Saisie!G360)</f>
        <v>01012375</v>
      </c>
      <c r="AC360" s="8" t="str">
        <f t="shared" si="65"/>
        <v xml:space="preserve">                    </v>
      </c>
    </row>
    <row r="361" spans="1:29" x14ac:dyDescent="0.25">
      <c r="A361" s="3" t="s">
        <v>416</v>
      </c>
      <c r="B361" s="15" t="str">
        <f t="shared" si="55"/>
        <v xml:space="preserve">   </v>
      </c>
      <c r="C361" s="26" t="str">
        <f>Saisie!D361</f>
        <v>000000000355</v>
      </c>
      <c r="D361" s="24" t="str">
        <f>Saisie!B361</f>
        <v>NOM356</v>
      </c>
      <c r="E361" s="16" t="str">
        <f>VLOOKUP((25-LEN(D361)),'Data S'!AE$5:AF$10000,2,FALSE)</f>
        <v xml:space="preserve">                   </v>
      </c>
      <c r="F361" s="25" t="str">
        <f>Saisie!C361</f>
        <v>PRENOM356</v>
      </c>
      <c r="G361" s="15" t="str">
        <f>VLOOKUP((25-LEN(F361)),'Data S'!AE$5:AF$10000,2,FALSE)</f>
        <v xml:space="preserve">                </v>
      </c>
      <c r="H361" s="3" t="str">
        <f>Saisie!E361</f>
        <v>01012354</v>
      </c>
      <c r="I361" s="15" t="str">
        <f t="shared" si="56"/>
        <v xml:space="preserve">  </v>
      </c>
      <c r="J361" s="24">
        <f>Saisie!L361</f>
        <v>0</v>
      </c>
      <c r="K361" s="15" t="str">
        <f t="shared" si="57"/>
        <v xml:space="preserve">       </v>
      </c>
      <c r="L361" s="24" t="str">
        <f>IF(Saisie!K361=0,"000",Saisie!K361*100)</f>
        <v>000</v>
      </c>
      <c r="M361" s="15" t="str">
        <f t="shared" si="58"/>
        <v xml:space="preserve">  </v>
      </c>
      <c r="N361" s="24">
        <f>Saisie!Q361</f>
        <v>0</v>
      </c>
      <c r="O361" s="15" t="str">
        <f t="shared" si="59"/>
        <v xml:space="preserve">       </v>
      </c>
      <c r="P361" s="24" t="str">
        <f>IF(Saisie!P361=0,"000",Saisie!P361*100)</f>
        <v>000</v>
      </c>
      <c r="Q361" s="15" t="str">
        <f t="shared" si="60"/>
        <v xml:space="preserve">  </v>
      </c>
      <c r="R361" s="24">
        <f>Saisie!V361</f>
        <v>0</v>
      </c>
      <c r="S361" s="15" t="str">
        <f t="shared" si="61"/>
        <v xml:space="preserve">       </v>
      </c>
      <c r="T361" s="24" t="str">
        <f>IF(Saisie!U361=0,"000",Saisie!U361*100)</f>
        <v>000</v>
      </c>
      <c r="U361" s="15" t="str">
        <f t="shared" si="62"/>
        <v xml:space="preserve">  </v>
      </c>
      <c r="V361" s="24">
        <f>Saisie!AA361</f>
        <v>0</v>
      </c>
      <c r="W361" s="15" t="str">
        <f t="shared" si="63"/>
        <v xml:space="preserve">       </v>
      </c>
      <c r="X361" s="24" t="str">
        <f>IF(Saisie!Z361=0,"000",Saisie!Z361*100)</f>
        <v>000</v>
      </c>
      <c r="Y361" s="15" t="str">
        <f t="shared" si="64"/>
        <v xml:space="preserve">         </v>
      </c>
      <c r="Z361" s="24" t="str">
        <f>IF(Saisie!AB361=0,"000",Saisie!AB361*100)</f>
        <v>000</v>
      </c>
      <c r="AA361" s="24" t="str">
        <f>IF(Saisie!F361=0,"",Saisie!F361)</f>
        <v>26112017</v>
      </c>
      <c r="AB361" s="24" t="str">
        <f>IF(Saisie!G361=0,"",Saisie!G361)</f>
        <v>01012376</v>
      </c>
      <c r="AC361" s="8" t="str">
        <f t="shared" si="65"/>
        <v xml:space="preserve">                    </v>
      </c>
    </row>
    <row r="362" spans="1:29" x14ac:dyDescent="0.25">
      <c r="A362" s="3" t="s">
        <v>417</v>
      </c>
      <c r="B362" s="15" t="str">
        <f t="shared" si="55"/>
        <v xml:space="preserve">   </v>
      </c>
      <c r="C362" s="26" t="str">
        <f>Saisie!D362</f>
        <v>000000000356</v>
      </c>
      <c r="D362" s="24" t="str">
        <f>Saisie!B362</f>
        <v>NOM357</v>
      </c>
      <c r="E362" s="16" t="str">
        <f>VLOOKUP((25-LEN(D362)),'Data S'!AE$5:AF$10000,2,FALSE)</f>
        <v xml:space="preserve">                   </v>
      </c>
      <c r="F362" s="25" t="str">
        <f>Saisie!C362</f>
        <v>PRENOM357</v>
      </c>
      <c r="G362" s="15" t="str">
        <f>VLOOKUP((25-LEN(F362)),'Data S'!AE$5:AF$10000,2,FALSE)</f>
        <v xml:space="preserve">                </v>
      </c>
      <c r="H362" s="3" t="str">
        <f>Saisie!E362</f>
        <v>01012355</v>
      </c>
      <c r="I362" s="15" t="str">
        <f t="shared" si="56"/>
        <v xml:space="preserve">  </v>
      </c>
      <c r="J362" s="24">
        <f>Saisie!L362</f>
        <v>0</v>
      </c>
      <c r="K362" s="15" t="str">
        <f t="shared" si="57"/>
        <v xml:space="preserve">       </v>
      </c>
      <c r="L362" s="24" t="str">
        <f>IF(Saisie!K362=0,"000",Saisie!K362*100)</f>
        <v>000</v>
      </c>
      <c r="M362" s="15" t="str">
        <f t="shared" si="58"/>
        <v xml:space="preserve">  </v>
      </c>
      <c r="N362" s="24">
        <f>Saisie!Q362</f>
        <v>0</v>
      </c>
      <c r="O362" s="15" t="str">
        <f t="shared" si="59"/>
        <v xml:space="preserve">       </v>
      </c>
      <c r="P362" s="24" t="str">
        <f>IF(Saisie!P362=0,"000",Saisie!P362*100)</f>
        <v>000</v>
      </c>
      <c r="Q362" s="15" t="str">
        <f t="shared" si="60"/>
        <v xml:space="preserve">  </v>
      </c>
      <c r="R362" s="24">
        <f>Saisie!V362</f>
        <v>0</v>
      </c>
      <c r="S362" s="15" t="str">
        <f t="shared" si="61"/>
        <v xml:space="preserve">       </v>
      </c>
      <c r="T362" s="24" t="str">
        <f>IF(Saisie!U362=0,"000",Saisie!U362*100)</f>
        <v>000</v>
      </c>
      <c r="U362" s="15" t="str">
        <f t="shared" si="62"/>
        <v xml:space="preserve">  </v>
      </c>
      <c r="V362" s="24">
        <f>Saisie!AA362</f>
        <v>0</v>
      </c>
      <c r="W362" s="15" t="str">
        <f t="shared" si="63"/>
        <v xml:space="preserve">       </v>
      </c>
      <c r="X362" s="24" t="str">
        <f>IF(Saisie!Z362=0,"000",Saisie!Z362*100)</f>
        <v>000</v>
      </c>
      <c r="Y362" s="15" t="str">
        <f t="shared" si="64"/>
        <v xml:space="preserve">         </v>
      </c>
      <c r="Z362" s="24" t="str">
        <f>IF(Saisie!AB362=0,"000",Saisie!AB362*100)</f>
        <v>000</v>
      </c>
      <c r="AA362" s="24" t="str">
        <f>IF(Saisie!F362=0,"",Saisie!F362)</f>
        <v>26112017</v>
      </c>
      <c r="AB362" s="24" t="str">
        <f>IF(Saisie!G362=0,"",Saisie!G362)</f>
        <v>01012377</v>
      </c>
      <c r="AC362" s="8" t="str">
        <f t="shared" si="65"/>
        <v xml:space="preserve">                    </v>
      </c>
    </row>
    <row r="363" spans="1:29" x14ac:dyDescent="0.25">
      <c r="A363" s="3" t="s">
        <v>418</v>
      </c>
      <c r="B363" s="15" t="str">
        <f t="shared" si="55"/>
        <v xml:space="preserve">   </v>
      </c>
      <c r="C363" s="26" t="str">
        <f>Saisie!D363</f>
        <v>000000000357</v>
      </c>
      <c r="D363" s="24" t="str">
        <f>Saisie!B363</f>
        <v>NOM358</v>
      </c>
      <c r="E363" s="16" t="str">
        <f>VLOOKUP((25-LEN(D363)),'Data S'!AE$5:AF$10000,2,FALSE)</f>
        <v xml:space="preserve">                   </v>
      </c>
      <c r="F363" s="25" t="str">
        <f>Saisie!C363</f>
        <v>PRENOM358</v>
      </c>
      <c r="G363" s="15" t="str">
        <f>VLOOKUP((25-LEN(F363)),'Data S'!AE$5:AF$10000,2,FALSE)</f>
        <v xml:space="preserve">                </v>
      </c>
      <c r="H363" s="3" t="str">
        <f>Saisie!E363</f>
        <v>01012356</v>
      </c>
      <c r="I363" s="15" t="str">
        <f t="shared" si="56"/>
        <v xml:space="preserve">  </v>
      </c>
      <c r="J363" s="24">
        <f>Saisie!L363</f>
        <v>0</v>
      </c>
      <c r="K363" s="15" t="str">
        <f t="shared" si="57"/>
        <v xml:space="preserve">       </v>
      </c>
      <c r="L363" s="24" t="str">
        <f>IF(Saisie!K363=0,"000",Saisie!K363*100)</f>
        <v>000</v>
      </c>
      <c r="M363" s="15" t="str">
        <f t="shared" si="58"/>
        <v xml:space="preserve">  </v>
      </c>
      <c r="N363" s="24">
        <f>Saisie!Q363</f>
        <v>0</v>
      </c>
      <c r="O363" s="15" t="str">
        <f t="shared" si="59"/>
        <v xml:space="preserve">       </v>
      </c>
      <c r="P363" s="24" t="str">
        <f>IF(Saisie!P363=0,"000",Saisie!P363*100)</f>
        <v>000</v>
      </c>
      <c r="Q363" s="15" t="str">
        <f t="shared" si="60"/>
        <v xml:space="preserve">  </v>
      </c>
      <c r="R363" s="24">
        <f>Saisie!V363</f>
        <v>0</v>
      </c>
      <c r="S363" s="15" t="str">
        <f t="shared" si="61"/>
        <v xml:space="preserve">       </v>
      </c>
      <c r="T363" s="24" t="str">
        <f>IF(Saisie!U363=0,"000",Saisie!U363*100)</f>
        <v>000</v>
      </c>
      <c r="U363" s="15" t="str">
        <f t="shared" si="62"/>
        <v xml:space="preserve">  </v>
      </c>
      <c r="V363" s="24">
        <f>Saisie!AA363</f>
        <v>0</v>
      </c>
      <c r="W363" s="15" t="str">
        <f t="shared" si="63"/>
        <v xml:space="preserve">       </v>
      </c>
      <c r="X363" s="24" t="str">
        <f>IF(Saisie!Z363=0,"000",Saisie!Z363*100)</f>
        <v>000</v>
      </c>
      <c r="Y363" s="15" t="str">
        <f t="shared" si="64"/>
        <v xml:space="preserve">         </v>
      </c>
      <c r="Z363" s="24" t="str">
        <f>IF(Saisie!AB363=0,"000",Saisie!AB363*100)</f>
        <v>000</v>
      </c>
      <c r="AA363" s="24" t="str">
        <f>IF(Saisie!F363=0,"",Saisie!F363)</f>
        <v>26112017</v>
      </c>
      <c r="AB363" s="24" t="str">
        <f>IF(Saisie!G363=0,"",Saisie!G363)</f>
        <v>01012378</v>
      </c>
      <c r="AC363" s="8" t="str">
        <f t="shared" si="65"/>
        <v xml:space="preserve">                    </v>
      </c>
    </row>
    <row r="364" spans="1:29" x14ac:dyDescent="0.25">
      <c r="A364" s="3" t="s">
        <v>419</v>
      </c>
      <c r="B364" s="15" t="str">
        <f t="shared" si="55"/>
        <v xml:space="preserve">   </v>
      </c>
      <c r="C364" s="26" t="str">
        <f>Saisie!D364</f>
        <v>000000000358</v>
      </c>
      <c r="D364" s="24" t="str">
        <f>Saisie!B364</f>
        <v>NOM359</v>
      </c>
      <c r="E364" s="16" t="str">
        <f>VLOOKUP((25-LEN(D364)),'Data S'!AE$5:AF$10000,2,FALSE)</f>
        <v xml:space="preserve">                   </v>
      </c>
      <c r="F364" s="25" t="str">
        <f>Saisie!C364</f>
        <v>PRENOM359</v>
      </c>
      <c r="G364" s="15" t="str">
        <f>VLOOKUP((25-LEN(F364)),'Data S'!AE$5:AF$10000,2,FALSE)</f>
        <v xml:space="preserve">                </v>
      </c>
      <c r="H364" s="3" t="str">
        <f>Saisie!E364</f>
        <v>01012357</v>
      </c>
      <c r="I364" s="15" t="str">
        <f t="shared" si="56"/>
        <v xml:space="preserve">  </v>
      </c>
      <c r="J364" s="24">
        <f>Saisie!L364</f>
        <v>0</v>
      </c>
      <c r="K364" s="15" t="str">
        <f t="shared" si="57"/>
        <v xml:space="preserve">       </v>
      </c>
      <c r="L364" s="24" t="str">
        <f>IF(Saisie!K364=0,"000",Saisie!K364*100)</f>
        <v>000</v>
      </c>
      <c r="M364" s="15" t="str">
        <f t="shared" si="58"/>
        <v xml:space="preserve">  </v>
      </c>
      <c r="N364" s="24">
        <f>Saisie!Q364</f>
        <v>0</v>
      </c>
      <c r="O364" s="15" t="str">
        <f t="shared" si="59"/>
        <v xml:space="preserve">       </v>
      </c>
      <c r="P364" s="24" t="str">
        <f>IF(Saisie!P364=0,"000",Saisie!P364*100)</f>
        <v>000</v>
      </c>
      <c r="Q364" s="15" t="str">
        <f t="shared" si="60"/>
        <v xml:space="preserve">  </v>
      </c>
      <c r="R364" s="24">
        <f>Saisie!V364</f>
        <v>0</v>
      </c>
      <c r="S364" s="15" t="str">
        <f t="shared" si="61"/>
        <v xml:space="preserve">       </v>
      </c>
      <c r="T364" s="24" t="str">
        <f>IF(Saisie!U364=0,"000",Saisie!U364*100)</f>
        <v>000</v>
      </c>
      <c r="U364" s="15" t="str">
        <f t="shared" si="62"/>
        <v xml:space="preserve">  </v>
      </c>
      <c r="V364" s="24">
        <f>Saisie!AA364</f>
        <v>0</v>
      </c>
      <c r="W364" s="15" t="str">
        <f t="shared" si="63"/>
        <v xml:space="preserve">       </v>
      </c>
      <c r="X364" s="24" t="str">
        <f>IF(Saisie!Z364=0,"000",Saisie!Z364*100)</f>
        <v>000</v>
      </c>
      <c r="Y364" s="15" t="str">
        <f t="shared" si="64"/>
        <v xml:space="preserve">         </v>
      </c>
      <c r="Z364" s="24" t="str">
        <f>IF(Saisie!AB364=0,"000",Saisie!AB364*100)</f>
        <v>000</v>
      </c>
      <c r="AA364" s="24" t="str">
        <f>IF(Saisie!F364=0,"",Saisie!F364)</f>
        <v>26112017</v>
      </c>
      <c r="AB364" s="24" t="str">
        <f>IF(Saisie!G364=0,"",Saisie!G364)</f>
        <v>01012379</v>
      </c>
      <c r="AC364" s="8" t="str">
        <f t="shared" si="65"/>
        <v xml:space="preserve">                    </v>
      </c>
    </row>
    <row r="365" spans="1:29" x14ac:dyDescent="0.25">
      <c r="A365" s="3" t="s">
        <v>420</v>
      </c>
      <c r="B365" s="15" t="str">
        <f t="shared" si="55"/>
        <v xml:space="preserve">   </v>
      </c>
      <c r="C365" s="26" t="str">
        <f>Saisie!D365</f>
        <v>000000000359</v>
      </c>
      <c r="D365" s="24" t="str">
        <f>Saisie!B365</f>
        <v>NOM360</v>
      </c>
      <c r="E365" s="16" t="str">
        <f>VLOOKUP((25-LEN(D365)),'Data S'!AE$5:AF$10000,2,FALSE)</f>
        <v xml:space="preserve">                   </v>
      </c>
      <c r="F365" s="25" t="str">
        <f>Saisie!C365</f>
        <v>PRENOM360</v>
      </c>
      <c r="G365" s="15" t="str">
        <f>VLOOKUP((25-LEN(F365)),'Data S'!AE$5:AF$10000,2,FALSE)</f>
        <v xml:space="preserve">                </v>
      </c>
      <c r="H365" s="3" t="str">
        <f>Saisie!E365</f>
        <v>01012358</v>
      </c>
      <c r="I365" s="15" t="str">
        <f t="shared" si="56"/>
        <v xml:space="preserve">  </v>
      </c>
      <c r="J365" s="24">
        <f>Saisie!L365</f>
        <v>0</v>
      </c>
      <c r="K365" s="15" t="str">
        <f t="shared" si="57"/>
        <v xml:space="preserve">       </v>
      </c>
      <c r="L365" s="24" t="str">
        <f>IF(Saisie!K365=0,"000",Saisie!K365*100)</f>
        <v>000</v>
      </c>
      <c r="M365" s="15" t="str">
        <f t="shared" si="58"/>
        <v xml:space="preserve">  </v>
      </c>
      <c r="N365" s="24">
        <f>Saisie!Q365</f>
        <v>0</v>
      </c>
      <c r="O365" s="15" t="str">
        <f t="shared" si="59"/>
        <v xml:space="preserve">       </v>
      </c>
      <c r="P365" s="24" t="str">
        <f>IF(Saisie!P365=0,"000",Saisie!P365*100)</f>
        <v>000</v>
      </c>
      <c r="Q365" s="15" t="str">
        <f t="shared" si="60"/>
        <v xml:space="preserve">  </v>
      </c>
      <c r="R365" s="24">
        <f>Saisie!V365</f>
        <v>0</v>
      </c>
      <c r="S365" s="15" t="str">
        <f t="shared" si="61"/>
        <v xml:space="preserve">       </v>
      </c>
      <c r="T365" s="24" t="str">
        <f>IF(Saisie!U365=0,"000",Saisie!U365*100)</f>
        <v>000</v>
      </c>
      <c r="U365" s="15" t="str">
        <f t="shared" si="62"/>
        <v xml:space="preserve">  </v>
      </c>
      <c r="V365" s="24">
        <f>Saisie!AA365</f>
        <v>0</v>
      </c>
      <c r="W365" s="15" t="str">
        <f t="shared" si="63"/>
        <v xml:space="preserve">       </v>
      </c>
      <c r="X365" s="24" t="str">
        <f>IF(Saisie!Z365=0,"000",Saisie!Z365*100)</f>
        <v>000</v>
      </c>
      <c r="Y365" s="15" t="str">
        <f t="shared" si="64"/>
        <v xml:space="preserve">         </v>
      </c>
      <c r="Z365" s="24" t="str">
        <f>IF(Saisie!AB365=0,"000",Saisie!AB365*100)</f>
        <v>000</v>
      </c>
      <c r="AA365" s="24" t="str">
        <f>IF(Saisie!F365=0,"",Saisie!F365)</f>
        <v>26112017</v>
      </c>
      <c r="AB365" s="24" t="str">
        <f>IF(Saisie!G365=0,"",Saisie!G365)</f>
        <v>01012380</v>
      </c>
      <c r="AC365" s="8" t="str">
        <f t="shared" si="65"/>
        <v xml:space="preserve">                    </v>
      </c>
    </row>
    <row r="366" spans="1:29" x14ac:dyDescent="0.25">
      <c r="A366" s="3" t="s">
        <v>421</v>
      </c>
      <c r="B366" s="15" t="str">
        <f t="shared" si="55"/>
        <v xml:space="preserve">   </v>
      </c>
      <c r="C366" s="26" t="str">
        <f>Saisie!D366</f>
        <v>000000000360</v>
      </c>
      <c r="D366" s="24" t="str">
        <f>Saisie!B366</f>
        <v>NOM361</v>
      </c>
      <c r="E366" s="16" t="str">
        <f>VLOOKUP((25-LEN(D366)),'Data S'!AE$5:AF$10000,2,FALSE)</f>
        <v xml:space="preserve">                   </v>
      </c>
      <c r="F366" s="25" t="str">
        <f>Saisie!C366</f>
        <v>PRENOM361</v>
      </c>
      <c r="G366" s="15" t="str">
        <f>VLOOKUP((25-LEN(F366)),'Data S'!AE$5:AF$10000,2,FALSE)</f>
        <v xml:space="preserve">                </v>
      </c>
      <c r="H366" s="3" t="str">
        <f>Saisie!E366</f>
        <v>01012359</v>
      </c>
      <c r="I366" s="15" t="str">
        <f t="shared" si="56"/>
        <v xml:space="preserve">  </v>
      </c>
      <c r="J366" s="24">
        <f>Saisie!L366</f>
        <v>0</v>
      </c>
      <c r="K366" s="15" t="str">
        <f t="shared" si="57"/>
        <v xml:space="preserve">       </v>
      </c>
      <c r="L366" s="24" t="str">
        <f>IF(Saisie!K366=0,"000",Saisie!K366*100)</f>
        <v>000</v>
      </c>
      <c r="M366" s="15" t="str">
        <f t="shared" si="58"/>
        <v xml:space="preserve">  </v>
      </c>
      <c r="N366" s="24">
        <f>Saisie!Q366</f>
        <v>0</v>
      </c>
      <c r="O366" s="15" t="str">
        <f t="shared" si="59"/>
        <v xml:space="preserve">       </v>
      </c>
      <c r="P366" s="24" t="str">
        <f>IF(Saisie!P366=0,"000",Saisie!P366*100)</f>
        <v>000</v>
      </c>
      <c r="Q366" s="15" t="str">
        <f t="shared" si="60"/>
        <v xml:space="preserve">  </v>
      </c>
      <c r="R366" s="24">
        <f>Saisie!V366</f>
        <v>0</v>
      </c>
      <c r="S366" s="15" t="str">
        <f t="shared" si="61"/>
        <v xml:space="preserve">       </v>
      </c>
      <c r="T366" s="24" t="str">
        <f>IF(Saisie!U366=0,"000",Saisie!U366*100)</f>
        <v>000</v>
      </c>
      <c r="U366" s="15" t="str">
        <f t="shared" si="62"/>
        <v xml:space="preserve">  </v>
      </c>
      <c r="V366" s="24">
        <f>Saisie!AA366</f>
        <v>0</v>
      </c>
      <c r="W366" s="15" t="str">
        <f t="shared" si="63"/>
        <v xml:space="preserve">       </v>
      </c>
      <c r="X366" s="24" t="str">
        <f>IF(Saisie!Z366=0,"000",Saisie!Z366*100)</f>
        <v>000</v>
      </c>
      <c r="Y366" s="15" t="str">
        <f t="shared" si="64"/>
        <v xml:space="preserve">         </v>
      </c>
      <c r="Z366" s="24" t="str">
        <f>IF(Saisie!AB366=0,"000",Saisie!AB366*100)</f>
        <v>000</v>
      </c>
      <c r="AA366" s="24" t="str">
        <f>IF(Saisie!F366=0,"",Saisie!F366)</f>
        <v>26112017</v>
      </c>
      <c r="AB366" s="24" t="str">
        <f>IF(Saisie!G366=0,"",Saisie!G366)</f>
        <v>01012381</v>
      </c>
      <c r="AC366" s="8" t="str">
        <f t="shared" si="65"/>
        <v xml:space="preserve">                    </v>
      </c>
    </row>
    <row r="367" spans="1:29" x14ac:dyDescent="0.25">
      <c r="A367" s="3" t="s">
        <v>422</v>
      </c>
      <c r="B367" s="15" t="str">
        <f t="shared" si="55"/>
        <v xml:space="preserve">   </v>
      </c>
      <c r="C367" s="26" t="str">
        <f>Saisie!D367</f>
        <v>000000000361</v>
      </c>
      <c r="D367" s="24" t="str">
        <f>Saisie!B367</f>
        <v>NOM362</v>
      </c>
      <c r="E367" s="16" t="str">
        <f>VLOOKUP((25-LEN(D367)),'Data S'!AE$5:AF$10000,2,FALSE)</f>
        <v xml:space="preserve">                   </v>
      </c>
      <c r="F367" s="25" t="str">
        <f>Saisie!C367</f>
        <v>PRENOM362</v>
      </c>
      <c r="G367" s="15" t="str">
        <f>VLOOKUP((25-LEN(F367)),'Data S'!AE$5:AF$10000,2,FALSE)</f>
        <v xml:space="preserve">                </v>
      </c>
      <c r="H367" s="3" t="str">
        <f>Saisie!E367</f>
        <v>01012360</v>
      </c>
      <c r="I367" s="15" t="str">
        <f t="shared" si="56"/>
        <v xml:space="preserve">  </v>
      </c>
      <c r="J367" s="24">
        <f>Saisie!L367</f>
        <v>0</v>
      </c>
      <c r="K367" s="15" t="str">
        <f t="shared" si="57"/>
        <v xml:space="preserve">       </v>
      </c>
      <c r="L367" s="24" t="str">
        <f>IF(Saisie!K367=0,"000",Saisie!K367*100)</f>
        <v>000</v>
      </c>
      <c r="M367" s="15" t="str">
        <f t="shared" si="58"/>
        <v xml:space="preserve">  </v>
      </c>
      <c r="N367" s="24">
        <f>Saisie!Q367</f>
        <v>0</v>
      </c>
      <c r="O367" s="15" t="str">
        <f t="shared" si="59"/>
        <v xml:space="preserve">       </v>
      </c>
      <c r="P367" s="24" t="str">
        <f>IF(Saisie!P367=0,"000",Saisie!P367*100)</f>
        <v>000</v>
      </c>
      <c r="Q367" s="15" t="str">
        <f t="shared" si="60"/>
        <v xml:space="preserve">  </v>
      </c>
      <c r="R367" s="24">
        <f>Saisie!V367</f>
        <v>0</v>
      </c>
      <c r="S367" s="15" t="str">
        <f t="shared" si="61"/>
        <v xml:space="preserve">       </v>
      </c>
      <c r="T367" s="24" t="str">
        <f>IF(Saisie!U367=0,"000",Saisie!U367*100)</f>
        <v>000</v>
      </c>
      <c r="U367" s="15" t="str">
        <f t="shared" si="62"/>
        <v xml:space="preserve">  </v>
      </c>
      <c r="V367" s="24">
        <f>Saisie!AA367</f>
        <v>0</v>
      </c>
      <c r="W367" s="15" t="str">
        <f t="shared" si="63"/>
        <v xml:space="preserve">       </v>
      </c>
      <c r="X367" s="24" t="str">
        <f>IF(Saisie!Z367=0,"000",Saisie!Z367*100)</f>
        <v>000</v>
      </c>
      <c r="Y367" s="15" t="str">
        <f t="shared" si="64"/>
        <v xml:space="preserve">         </v>
      </c>
      <c r="Z367" s="24" t="str">
        <f>IF(Saisie!AB367=0,"000",Saisie!AB367*100)</f>
        <v>000</v>
      </c>
      <c r="AA367" s="24" t="str">
        <f>IF(Saisie!F367=0,"",Saisie!F367)</f>
        <v>26112017</v>
      </c>
      <c r="AB367" s="24" t="str">
        <f>IF(Saisie!G367=0,"",Saisie!G367)</f>
        <v>01012382</v>
      </c>
      <c r="AC367" s="8" t="str">
        <f t="shared" si="65"/>
        <v xml:space="preserve">                    </v>
      </c>
    </row>
    <row r="368" spans="1:29" x14ac:dyDescent="0.25">
      <c r="A368" s="3" t="s">
        <v>423</v>
      </c>
      <c r="B368" s="15" t="str">
        <f t="shared" si="55"/>
        <v xml:space="preserve">   </v>
      </c>
      <c r="C368" s="26" t="str">
        <f>Saisie!D368</f>
        <v>000000000362</v>
      </c>
      <c r="D368" s="24" t="str">
        <f>Saisie!B368</f>
        <v>NOM363</v>
      </c>
      <c r="E368" s="16" t="str">
        <f>VLOOKUP((25-LEN(D368)),'Data S'!AE$5:AF$10000,2,FALSE)</f>
        <v xml:space="preserve">                   </v>
      </c>
      <c r="F368" s="25" t="str">
        <f>Saisie!C368</f>
        <v>PRENOM363</v>
      </c>
      <c r="G368" s="15" t="str">
        <f>VLOOKUP((25-LEN(F368)),'Data S'!AE$5:AF$10000,2,FALSE)</f>
        <v xml:space="preserve">                </v>
      </c>
      <c r="H368" s="3" t="str">
        <f>Saisie!E368</f>
        <v>01012361</v>
      </c>
      <c r="I368" s="15" t="str">
        <f t="shared" si="56"/>
        <v xml:space="preserve">  </v>
      </c>
      <c r="J368" s="24">
        <f>Saisie!L368</f>
        <v>0</v>
      </c>
      <c r="K368" s="15" t="str">
        <f t="shared" si="57"/>
        <v xml:space="preserve">       </v>
      </c>
      <c r="L368" s="24" t="str">
        <f>IF(Saisie!K368=0,"000",Saisie!K368*100)</f>
        <v>000</v>
      </c>
      <c r="M368" s="15" t="str">
        <f t="shared" si="58"/>
        <v xml:space="preserve">  </v>
      </c>
      <c r="N368" s="24">
        <f>Saisie!Q368</f>
        <v>0</v>
      </c>
      <c r="O368" s="15" t="str">
        <f t="shared" si="59"/>
        <v xml:space="preserve">       </v>
      </c>
      <c r="P368" s="24" t="str">
        <f>IF(Saisie!P368=0,"000",Saisie!P368*100)</f>
        <v>000</v>
      </c>
      <c r="Q368" s="15" t="str">
        <f t="shared" si="60"/>
        <v xml:space="preserve">  </v>
      </c>
      <c r="R368" s="24">
        <f>Saisie!V368</f>
        <v>0</v>
      </c>
      <c r="S368" s="15" t="str">
        <f t="shared" si="61"/>
        <v xml:space="preserve">       </v>
      </c>
      <c r="T368" s="24" t="str">
        <f>IF(Saisie!U368=0,"000",Saisie!U368*100)</f>
        <v>000</v>
      </c>
      <c r="U368" s="15" t="str">
        <f t="shared" si="62"/>
        <v xml:space="preserve">  </v>
      </c>
      <c r="V368" s="24">
        <f>Saisie!AA368</f>
        <v>0</v>
      </c>
      <c r="W368" s="15" t="str">
        <f t="shared" si="63"/>
        <v xml:space="preserve">       </v>
      </c>
      <c r="X368" s="24" t="str">
        <f>IF(Saisie!Z368=0,"000",Saisie!Z368*100)</f>
        <v>000</v>
      </c>
      <c r="Y368" s="15" t="str">
        <f t="shared" si="64"/>
        <v xml:space="preserve">         </v>
      </c>
      <c r="Z368" s="24" t="str">
        <f>IF(Saisie!AB368=0,"000",Saisie!AB368*100)</f>
        <v>000</v>
      </c>
      <c r="AA368" s="24" t="str">
        <f>IF(Saisie!F368=0,"",Saisie!F368)</f>
        <v>26112017</v>
      </c>
      <c r="AB368" s="24" t="str">
        <f>IF(Saisie!G368=0,"",Saisie!G368)</f>
        <v>01012383</v>
      </c>
      <c r="AC368" s="8" t="str">
        <f t="shared" si="65"/>
        <v xml:space="preserve">                    </v>
      </c>
    </row>
    <row r="369" spans="1:29" x14ac:dyDescent="0.25">
      <c r="A369" s="3" t="s">
        <v>424</v>
      </c>
      <c r="B369" s="15" t="str">
        <f t="shared" si="55"/>
        <v xml:space="preserve">   </v>
      </c>
      <c r="C369" s="26" t="str">
        <f>Saisie!D369</f>
        <v>000000000363</v>
      </c>
      <c r="D369" s="24" t="str">
        <f>Saisie!B369</f>
        <v>NOM364</v>
      </c>
      <c r="E369" s="16" t="str">
        <f>VLOOKUP((25-LEN(D369)),'Data S'!AE$5:AF$10000,2,FALSE)</f>
        <v xml:space="preserve">                   </v>
      </c>
      <c r="F369" s="25" t="str">
        <f>Saisie!C369</f>
        <v>PRENOM364</v>
      </c>
      <c r="G369" s="15" t="str">
        <f>VLOOKUP((25-LEN(F369)),'Data S'!AE$5:AF$10000,2,FALSE)</f>
        <v xml:space="preserve">                </v>
      </c>
      <c r="H369" s="3" t="str">
        <f>Saisie!E369</f>
        <v>01012362</v>
      </c>
      <c r="I369" s="15" t="str">
        <f t="shared" si="56"/>
        <v xml:space="preserve">  </v>
      </c>
      <c r="J369" s="24">
        <f>Saisie!L369</f>
        <v>0</v>
      </c>
      <c r="K369" s="15" t="str">
        <f t="shared" si="57"/>
        <v xml:space="preserve">       </v>
      </c>
      <c r="L369" s="24" t="str">
        <f>IF(Saisie!K369=0,"000",Saisie!K369*100)</f>
        <v>000</v>
      </c>
      <c r="M369" s="15" t="str">
        <f t="shared" si="58"/>
        <v xml:space="preserve">  </v>
      </c>
      <c r="N369" s="24">
        <f>Saisie!Q369</f>
        <v>0</v>
      </c>
      <c r="O369" s="15" t="str">
        <f t="shared" si="59"/>
        <v xml:space="preserve">       </v>
      </c>
      <c r="P369" s="24" t="str">
        <f>IF(Saisie!P369=0,"000",Saisie!P369*100)</f>
        <v>000</v>
      </c>
      <c r="Q369" s="15" t="str">
        <f t="shared" si="60"/>
        <v xml:space="preserve">  </v>
      </c>
      <c r="R369" s="24">
        <f>Saisie!V369</f>
        <v>0</v>
      </c>
      <c r="S369" s="15" t="str">
        <f t="shared" si="61"/>
        <v xml:space="preserve">       </v>
      </c>
      <c r="T369" s="24" t="str">
        <f>IF(Saisie!U369=0,"000",Saisie!U369*100)</f>
        <v>000</v>
      </c>
      <c r="U369" s="15" t="str">
        <f t="shared" si="62"/>
        <v xml:space="preserve">  </v>
      </c>
      <c r="V369" s="24">
        <f>Saisie!AA369</f>
        <v>0</v>
      </c>
      <c r="W369" s="15" t="str">
        <f t="shared" si="63"/>
        <v xml:space="preserve">       </v>
      </c>
      <c r="X369" s="24" t="str">
        <f>IF(Saisie!Z369=0,"000",Saisie!Z369*100)</f>
        <v>000</v>
      </c>
      <c r="Y369" s="15" t="str">
        <f t="shared" si="64"/>
        <v xml:space="preserve">         </v>
      </c>
      <c r="Z369" s="24" t="str">
        <f>IF(Saisie!AB369=0,"000",Saisie!AB369*100)</f>
        <v>000</v>
      </c>
      <c r="AA369" s="24" t="str">
        <f>IF(Saisie!F369=0,"",Saisie!F369)</f>
        <v>26112017</v>
      </c>
      <c r="AB369" s="24" t="str">
        <f>IF(Saisie!G369=0,"",Saisie!G369)</f>
        <v>01012384</v>
      </c>
      <c r="AC369" s="8" t="str">
        <f t="shared" si="65"/>
        <v xml:space="preserve">                    </v>
      </c>
    </row>
    <row r="370" spans="1:29" x14ac:dyDescent="0.25">
      <c r="A370" s="3" t="s">
        <v>425</v>
      </c>
      <c r="B370" s="15" t="str">
        <f t="shared" si="55"/>
        <v xml:space="preserve">   </v>
      </c>
      <c r="C370" s="26" t="str">
        <f>Saisie!D370</f>
        <v>000000000364</v>
      </c>
      <c r="D370" s="24" t="str">
        <f>Saisie!B370</f>
        <v>NOM365</v>
      </c>
      <c r="E370" s="16" t="str">
        <f>VLOOKUP((25-LEN(D370)),'Data S'!AE$5:AF$10000,2,FALSE)</f>
        <v xml:space="preserve">                   </v>
      </c>
      <c r="F370" s="25" t="str">
        <f>Saisie!C370</f>
        <v>PRENOM365</v>
      </c>
      <c r="G370" s="15" t="str">
        <f>VLOOKUP((25-LEN(F370)),'Data S'!AE$5:AF$10000,2,FALSE)</f>
        <v xml:space="preserve">                </v>
      </c>
      <c r="H370" s="3" t="str">
        <f>Saisie!E370</f>
        <v>01012363</v>
      </c>
      <c r="I370" s="15" t="str">
        <f t="shared" si="56"/>
        <v xml:space="preserve">  </v>
      </c>
      <c r="J370" s="24">
        <f>Saisie!L370</f>
        <v>0</v>
      </c>
      <c r="K370" s="15" t="str">
        <f t="shared" si="57"/>
        <v xml:space="preserve">       </v>
      </c>
      <c r="L370" s="24" t="str">
        <f>IF(Saisie!K370=0,"000",Saisie!K370*100)</f>
        <v>000</v>
      </c>
      <c r="M370" s="15" t="str">
        <f t="shared" si="58"/>
        <v xml:space="preserve">  </v>
      </c>
      <c r="N370" s="24">
        <f>Saisie!Q370</f>
        <v>0</v>
      </c>
      <c r="O370" s="15" t="str">
        <f t="shared" si="59"/>
        <v xml:space="preserve">       </v>
      </c>
      <c r="P370" s="24" t="str">
        <f>IF(Saisie!P370=0,"000",Saisie!P370*100)</f>
        <v>000</v>
      </c>
      <c r="Q370" s="15" t="str">
        <f t="shared" si="60"/>
        <v xml:space="preserve">  </v>
      </c>
      <c r="R370" s="24">
        <f>Saisie!V370</f>
        <v>0</v>
      </c>
      <c r="S370" s="15" t="str">
        <f t="shared" si="61"/>
        <v xml:space="preserve">       </v>
      </c>
      <c r="T370" s="24" t="str">
        <f>IF(Saisie!U370=0,"000",Saisie!U370*100)</f>
        <v>000</v>
      </c>
      <c r="U370" s="15" t="str">
        <f t="shared" si="62"/>
        <v xml:space="preserve">  </v>
      </c>
      <c r="V370" s="24">
        <f>Saisie!AA370</f>
        <v>0</v>
      </c>
      <c r="W370" s="15" t="str">
        <f t="shared" si="63"/>
        <v xml:space="preserve">       </v>
      </c>
      <c r="X370" s="24" t="str">
        <f>IF(Saisie!Z370=0,"000",Saisie!Z370*100)</f>
        <v>000</v>
      </c>
      <c r="Y370" s="15" t="str">
        <f t="shared" si="64"/>
        <v xml:space="preserve">         </v>
      </c>
      <c r="Z370" s="24" t="str">
        <f>IF(Saisie!AB370=0,"000",Saisie!AB370*100)</f>
        <v>000</v>
      </c>
      <c r="AA370" s="24" t="str">
        <f>IF(Saisie!F370=0,"",Saisie!F370)</f>
        <v>26112017</v>
      </c>
      <c r="AB370" s="24" t="str">
        <f>IF(Saisie!G370=0,"",Saisie!G370)</f>
        <v>01012385</v>
      </c>
      <c r="AC370" s="8" t="str">
        <f t="shared" si="65"/>
        <v xml:space="preserve">                    </v>
      </c>
    </row>
    <row r="371" spans="1:29" x14ac:dyDescent="0.25">
      <c r="A371" s="3" t="s">
        <v>426</v>
      </c>
      <c r="B371" s="15" t="str">
        <f t="shared" si="55"/>
        <v xml:space="preserve">   </v>
      </c>
      <c r="C371" s="26" t="str">
        <f>Saisie!D371</f>
        <v>000000000365</v>
      </c>
      <c r="D371" s="24" t="str">
        <f>Saisie!B371</f>
        <v>NOM366</v>
      </c>
      <c r="E371" s="16" t="str">
        <f>VLOOKUP((25-LEN(D371)),'Data S'!AE$5:AF$10000,2,FALSE)</f>
        <v xml:space="preserve">                   </v>
      </c>
      <c r="F371" s="25" t="str">
        <f>Saisie!C371</f>
        <v>PRENOM366</v>
      </c>
      <c r="G371" s="15" t="str">
        <f>VLOOKUP((25-LEN(F371)),'Data S'!AE$5:AF$10000,2,FALSE)</f>
        <v xml:space="preserve">                </v>
      </c>
      <c r="H371" s="3" t="str">
        <f>Saisie!E371</f>
        <v>01012364</v>
      </c>
      <c r="I371" s="15" t="str">
        <f t="shared" si="56"/>
        <v xml:space="preserve">  </v>
      </c>
      <c r="J371" s="24">
        <f>Saisie!L371</f>
        <v>0</v>
      </c>
      <c r="K371" s="15" t="str">
        <f t="shared" si="57"/>
        <v xml:space="preserve">       </v>
      </c>
      <c r="L371" s="24" t="str">
        <f>IF(Saisie!K371=0,"000",Saisie!K371*100)</f>
        <v>000</v>
      </c>
      <c r="M371" s="15" t="str">
        <f t="shared" si="58"/>
        <v xml:space="preserve">  </v>
      </c>
      <c r="N371" s="24">
        <f>Saisie!Q371</f>
        <v>0</v>
      </c>
      <c r="O371" s="15" t="str">
        <f t="shared" si="59"/>
        <v xml:space="preserve">       </v>
      </c>
      <c r="P371" s="24" t="str">
        <f>IF(Saisie!P371=0,"000",Saisie!P371*100)</f>
        <v>000</v>
      </c>
      <c r="Q371" s="15" t="str">
        <f t="shared" si="60"/>
        <v xml:space="preserve">  </v>
      </c>
      <c r="R371" s="24">
        <f>Saisie!V371</f>
        <v>0</v>
      </c>
      <c r="S371" s="15" t="str">
        <f t="shared" si="61"/>
        <v xml:space="preserve">       </v>
      </c>
      <c r="T371" s="24" t="str">
        <f>IF(Saisie!U371=0,"000",Saisie!U371*100)</f>
        <v>000</v>
      </c>
      <c r="U371" s="15" t="str">
        <f t="shared" si="62"/>
        <v xml:space="preserve">  </v>
      </c>
      <c r="V371" s="24">
        <f>Saisie!AA371</f>
        <v>0</v>
      </c>
      <c r="W371" s="15" t="str">
        <f t="shared" si="63"/>
        <v xml:space="preserve">       </v>
      </c>
      <c r="X371" s="24" t="str">
        <f>IF(Saisie!Z371=0,"000",Saisie!Z371*100)</f>
        <v>000</v>
      </c>
      <c r="Y371" s="15" t="str">
        <f t="shared" si="64"/>
        <v xml:space="preserve">         </v>
      </c>
      <c r="Z371" s="24" t="str">
        <f>IF(Saisie!AB371=0,"000",Saisie!AB371*100)</f>
        <v>000</v>
      </c>
      <c r="AA371" s="24" t="str">
        <f>IF(Saisie!F371=0,"",Saisie!F371)</f>
        <v>26112017</v>
      </c>
      <c r="AB371" s="24" t="str">
        <f>IF(Saisie!G371=0,"",Saisie!G371)</f>
        <v>01012386</v>
      </c>
      <c r="AC371" s="8" t="str">
        <f t="shared" si="65"/>
        <v xml:space="preserve">                    </v>
      </c>
    </row>
    <row r="372" spans="1:29" x14ac:dyDescent="0.25">
      <c r="A372" s="3" t="s">
        <v>427</v>
      </c>
      <c r="B372" s="15" t="str">
        <f t="shared" si="55"/>
        <v xml:space="preserve">   </v>
      </c>
      <c r="C372" s="26" t="str">
        <f>Saisie!D372</f>
        <v>000000000366</v>
      </c>
      <c r="D372" s="24" t="str">
        <f>Saisie!B372</f>
        <v>NOM367</v>
      </c>
      <c r="E372" s="16" t="str">
        <f>VLOOKUP((25-LEN(D372)),'Data S'!AE$5:AF$10000,2,FALSE)</f>
        <v xml:space="preserve">                   </v>
      </c>
      <c r="F372" s="25" t="str">
        <f>Saisie!C372</f>
        <v>PRENOM367</v>
      </c>
      <c r="G372" s="15" t="str">
        <f>VLOOKUP((25-LEN(F372)),'Data S'!AE$5:AF$10000,2,FALSE)</f>
        <v xml:space="preserve">                </v>
      </c>
      <c r="H372" s="3" t="str">
        <f>Saisie!E372</f>
        <v>01012365</v>
      </c>
      <c r="I372" s="15" t="str">
        <f t="shared" si="56"/>
        <v xml:space="preserve">  </v>
      </c>
      <c r="J372" s="24">
        <f>Saisie!L372</f>
        <v>0</v>
      </c>
      <c r="K372" s="15" t="str">
        <f t="shared" si="57"/>
        <v xml:space="preserve">       </v>
      </c>
      <c r="L372" s="24" t="str">
        <f>IF(Saisie!K372=0,"000",Saisie!K372*100)</f>
        <v>000</v>
      </c>
      <c r="M372" s="15" t="str">
        <f t="shared" si="58"/>
        <v xml:space="preserve">  </v>
      </c>
      <c r="N372" s="24">
        <f>Saisie!Q372</f>
        <v>0</v>
      </c>
      <c r="O372" s="15" t="str">
        <f t="shared" si="59"/>
        <v xml:space="preserve">       </v>
      </c>
      <c r="P372" s="24" t="str">
        <f>IF(Saisie!P372=0,"000",Saisie!P372*100)</f>
        <v>000</v>
      </c>
      <c r="Q372" s="15" t="str">
        <f t="shared" si="60"/>
        <v xml:space="preserve">  </v>
      </c>
      <c r="R372" s="24">
        <f>Saisie!V372</f>
        <v>0</v>
      </c>
      <c r="S372" s="15" t="str">
        <f t="shared" si="61"/>
        <v xml:space="preserve">       </v>
      </c>
      <c r="T372" s="24" t="str">
        <f>IF(Saisie!U372=0,"000",Saisie!U372*100)</f>
        <v>000</v>
      </c>
      <c r="U372" s="15" t="str">
        <f t="shared" si="62"/>
        <v xml:space="preserve">  </v>
      </c>
      <c r="V372" s="24">
        <f>Saisie!AA372</f>
        <v>0</v>
      </c>
      <c r="W372" s="15" t="str">
        <f t="shared" si="63"/>
        <v xml:space="preserve">       </v>
      </c>
      <c r="X372" s="24" t="str">
        <f>IF(Saisie!Z372=0,"000",Saisie!Z372*100)</f>
        <v>000</v>
      </c>
      <c r="Y372" s="15" t="str">
        <f t="shared" si="64"/>
        <v xml:space="preserve">         </v>
      </c>
      <c r="Z372" s="24" t="str">
        <f>IF(Saisie!AB372=0,"000",Saisie!AB372*100)</f>
        <v>000</v>
      </c>
      <c r="AA372" s="24" t="str">
        <f>IF(Saisie!F372=0,"",Saisie!F372)</f>
        <v>26112017</v>
      </c>
      <c r="AB372" s="24" t="str">
        <f>IF(Saisie!G372=0,"",Saisie!G372)</f>
        <v>01012387</v>
      </c>
      <c r="AC372" s="8" t="str">
        <f t="shared" si="65"/>
        <v xml:space="preserve">                    </v>
      </c>
    </row>
    <row r="373" spans="1:29" x14ac:dyDescent="0.25">
      <c r="A373" s="3" t="s">
        <v>428</v>
      </c>
      <c r="B373" s="15" t="str">
        <f t="shared" si="55"/>
        <v xml:space="preserve">   </v>
      </c>
      <c r="C373" s="26" t="str">
        <f>Saisie!D373</f>
        <v>000000000367</v>
      </c>
      <c r="D373" s="24" t="str">
        <f>Saisie!B373</f>
        <v>NOM368</v>
      </c>
      <c r="E373" s="16" t="str">
        <f>VLOOKUP((25-LEN(D373)),'Data S'!AE$5:AF$10000,2,FALSE)</f>
        <v xml:space="preserve">                   </v>
      </c>
      <c r="F373" s="25" t="str">
        <f>Saisie!C373</f>
        <v>PRENOM368</v>
      </c>
      <c r="G373" s="15" t="str">
        <f>VLOOKUP((25-LEN(F373)),'Data S'!AE$5:AF$10000,2,FALSE)</f>
        <v xml:space="preserve">                </v>
      </c>
      <c r="H373" s="3" t="str">
        <f>Saisie!E373</f>
        <v>01012366</v>
      </c>
      <c r="I373" s="15" t="str">
        <f t="shared" si="56"/>
        <v xml:space="preserve">  </v>
      </c>
      <c r="J373" s="24">
        <f>Saisie!L373</f>
        <v>0</v>
      </c>
      <c r="K373" s="15" t="str">
        <f t="shared" si="57"/>
        <v xml:space="preserve">       </v>
      </c>
      <c r="L373" s="24" t="str">
        <f>IF(Saisie!K373=0,"000",Saisie!K373*100)</f>
        <v>000</v>
      </c>
      <c r="M373" s="15" t="str">
        <f t="shared" si="58"/>
        <v xml:space="preserve">  </v>
      </c>
      <c r="N373" s="24">
        <f>Saisie!Q373</f>
        <v>0</v>
      </c>
      <c r="O373" s="15" t="str">
        <f t="shared" si="59"/>
        <v xml:space="preserve">       </v>
      </c>
      <c r="P373" s="24" t="str">
        <f>IF(Saisie!P373=0,"000",Saisie!P373*100)</f>
        <v>000</v>
      </c>
      <c r="Q373" s="15" t="str">
        <f t="shared" si="60"/>
        <v xml:space="preserve">  </v>
      </c>
      <c r="R373" s="24">
        <f>Saisie!V373</f>
        <v>0</v>
      </c>
      <c r="S373" s="15" t="str">
        <f t="shared" si="61"/>
        <v xml:space="preserve">       </v>
      </c>
      <c r="T373" s="24" t="str">
        <f>IF(Saisie!U373=0,"000",Saisie!U373*100)</f>
        <v>000</v>
      </c>
      <c r="U373" s="15" t="str">
        <f t="shared" si="62"/>
        <v xml:space="preserve">  </v>
      </c>
      <c r="V373" s="24">
        <f>Saisie!AA373</f>
        <v>0</v>
      </c>
      <c r="W373" s="15" t="str">
        <f t="shared" si="63"/>
        <v xml:space="preserve">       </v>
      </c>
      <c r="X373" s="24" t="str">
        <f>IF(Saisie!Z373=0,"000",Saisie!Z373*100)</f>
        <v>000</v>
      </c>
      <c r="Y373" s="15" t="str">
        <f t="shared" si="64"/>
        <v xml:space="preserve">         </v>
      </c>
      <c r="Z373" s="24" t="str">
        <f>IF(Saisie!AB373=0,"000",Saisie!AB373*100)</f>
        <v>000</v>
      </c>
      <c r="AA373" s="24" t="str">
        <f>IF(Saisie!F373=0,"",Saisie!F373)</f>
        <v>26112017</v>
      </c>
      <c r="AB373" s="24" t="str">
        <f>IF(Saisie!G373=0,"",Saisie!G373)</f>
        <v>01012388</v>
      </c>
      <c r="AC373" s="8" t="str">
        <f t="shared" si="65"/>
        <v xml:space="preserve">                    </v>
      </c>
    </row>
    <row r="374" spans="1:29" x14ac:dyDescent="0.25">
      <c r="A374" s="3" t="s">
        <v>429</v>
      </c>
      <c r="B374" s="15" t="str">
        <f t="shared" si="55"/>
        <v xml:space="preserve">   </v>
      </c>
      <c r="C374" s="26" t="str">
        <f>Saisie!D374</f>
        <v>000000000368</v>
      </c>
      <c r="D374" s="24" t="str">
        <f>Saisie!B374</f>
        <v>NOM369</v>
      </c>
      <c r="E374" s="16" t="str">
        <f>VLOOKUP((25-LEN(D374)),'Data S'!AE$5:AF$10000,2,FALSE)</f>
        <v xml:space="preserve">                   </v>
      </c>
      <c r="F374" s="25" t="str">
        <f>Saisie!C374</f>
        <v>PRENOM369</v>
      </c>
      <c r="G374" s="15" t="str">
        <f>VLOOKUP((25-LEN(F374)),'Data S'!AE$5:AF$10000,2,FALSE)</f>
        <v xml:space="preserve">                </v>
      </c>
      <c r="H374" s="3" t="str">
        <f>Saisie!E374</f>
        <v>01012367</v>
      </c>
      <c r="I374" s="15" t="str">
        <f t="shared" si="56"/>
        <v xml:space="preserve">  </v>
      </c>
      <c r="J374" s="24">
        <f>Saisie!L374</f>
        <v>0</v>
      </c>
      <c r="K374" s="15" t="str">
        <f t="shared" si="57"/>
        <v xml:space="preserve">       </v>
      </c>
      <c r="L374" s="24" t="str">
        <f>IF(Saisie!K374=0,"000",Saisie!K374*100)</f>
        <v>000</v>
      </c>
      <c r="M374" s="15" t="str">
        <f t="shared" si="58"/>
        <v xml:space="preserve">  </v>
      </c>
      <c r="N374" s="24">
        <f>Saisie!Q374</f>
        <v>0</v>
      </c>
      <c r="O374" s="15" t="str">
        <f t="shared" si="59"/>
        <v xml:space="preserve">       </v>
      </c>
      <c r="P374" s="24" t="str">
        <f>IF(Saisie!P374=0,"000",Saisie!P374*100)</f>
        <v>000</v>
      </c>
      <c r="Q374" s="15" t="str">
        <f t="shared" si="60"/>
        <v xml:space="preserve">  </v>
      </c>
      <c r="R374" s="24">
        <f>Saisie!V374</f>
        <v>0</v>
      </c>
      <c r="S374" s="15" t="str">
        <f t="shared" si="61"/>
        <v xml:space="preserve">       </v>
      </c>
      <c r="T374" s="24" t="str">
        <f>IF(Saisie!U374=0,"000",Saisie!U374*100)</f>
        <v>000</v>
      </c>
      <c r="U374" s="15" t="str">
        <f t="shared" si="62"/>
        <v xml:space="preserve">  </v>
      </c>
      <c r="V374" s="24">
        <f>Saisie!AA374</f>
        <v>0</v>
      </c>
      <c r="W374" s="15" t="str">
        <f t="shared" si="63"/>
        <v xml:space="preserve">       </v>
      </c>
      <c r="X374" s="24" t="str">
        <f>IF(Saisie!Z374=0,"000",Saisie!Z374*100)</f>
        <v>000</v>
      </c>
      <c r="Y374" s="15" t="str">
        <f t="shared" si="64"/>
        <v xml:space="preserve">         </v>
      </c>
      <c r="Z374" s="24" t="str">
        <f>IF(Saisie!AB374=0,"000",Saisie!AB374*100)</f>
        <v>000</v>
      </c>
      <c r="AA374" s="24" t="str">
        <f>IF(Saisie!F374=0,"",Saisie!F374)</f>
        <v>26112017</v>
      </c>
      <c r="AB374" s="24" t="str">
        <f>IF(Saisie!G374=0,"",Saisie!G374)</f>
        <v>01012389</v>
      </c>
      <c r="AC374" s="8" t="str">
        <f t="shared" si="65"/>
        <v xml:space="preserve">                    </v>
      </c>
    </row>
    <row r="375" spans="1:29" x14ac:dyDescent="0.25">
      <c r="A375" s="3" t="s">
        <v>430</v>
      </c>
      <c r="B375" s="15" t="str">
        <f t="shared" si="55"/>
        <v xml:space="preserve">   </v>
      </c>
      <c r="C375" s="26" t="str">
        <f>Saisie!D375</f>
        <v>000000000369</v>
      </c>
      <c r="D375" s="24" t="str">
        <f>Saisie!B375</f>
        <v>NOM370</v>
      </c>
      <c r="E375" s="16" t="str">
        <f>VLOOKUP((25-LEN(D375)),'Data S'!AE$5:AF$10000,2,FALSE)</f>
        <v xml:space="preserve">                   </v>
      </c>
      <c r="F375" s="25" t="str">
        <f>Saisie!C375</f>
        <v>PRENOM370</v>
      </c>
      <c r="G375" s="15" t="str">
        <f>VLOOKUP((25-LEN(F375)),'Data S'!AE$5:AF$10000,2,FALSE)</f>
        <v xml:space="preserve">                </v>
      </c>
      <c r="H375" s="3" t="str">
        <f>Saisie!E375</f>
        <v>01012368</v>
      </c>
      <c r="I375" s="15" t="str">
        <f t="shared" si="56"/>
        <v xml:space="preserve">  </v>
      </c>
      <c r="J375" s="24">
        <f>Saisie!L375</f>
        <v>0</v>
      </c>
      <c r="K375" s="15" t="str">
        <f t="shared" si="57"/>
        <v xml:space="preserve">       </v>
      </c>
      <c r="L375" s="24" t="str">
        <f>IF(Saisie!K375=0,"000",Saisie!K375*100)</f>
        <v>000</v>
      </c>
      <c r="M375" s="15" t="str">
        <f t="shared" si="58"/>
        <v xml:space="preserve">  </v>
      </c>
      <c r="N375" s="24">
        <f>Saisie!Q375</f>
        <v>0</v>
      </c>
      <c r="O375" s="15" t="str">
        <f t="shared" si="59"/>
        <v xml:space="preserve">       </v>
      </c>
      <c r="P375" s="24" t="str">
        <f>IF(Saisie!P375=0,"000",Saisie!P375*100)</f>
        <v>000</v>
      </c>
      <c r="Q375" s="15" t="str">
        <f t="shared" si="60"/>
        <v xml:space="preserve">  </v>
      </c>
      <c r="R375" s="24">
        <f>Saisie!V375</f>
        <v>0</v>
      </c>
      <c r="S375" s="15" t="str">
        <f t="shared" si="61"/>
        <v xml:space="preserve">       </v>
      </c>
      <c r="T375" s="24" t="str">
        <f>IF(Saisie!U375=0,"000",Saisie!U375*100)</f>
        <v>000</v>
      </c>
      <c r="U375" s="15" t="str">
        <f t="shared" si="62"/>
        <v xml:space="preserve">  </v>
      </c>
      <c r="V375" s="24">
        <f>Saisie!AA375</f>
        <v>0</v>
      </c>
      <c r="W375" s="15" t="str">
        <f t="shared" si="63"/>
        <v xml:space="preserve">       </v>
      </c>
      <c r="X375" s="24" t="str">
        <f>IF(Saisie!Z375=0,"000",Saisie!Z375*100)</f>
        <v>000</v>
      </c>
      <c r="Y375" s="15" t="str">
        <f t="shared" si="64"/>
        <v xml:space="preserve">         </v>
      </c>
      <c r="Z375" s="24" t="str">
        <f>IF(Saisie!AB375=0,"000",Saisie!AB375*100)</f>
        <v>000</v>
      </c>
      <c r="AA375" s="24" t="str">
        <f>IF(Saisie!F375=0,"",Saisie!F375)</f>
        <v>26112017</v>
      </c>
      <c r="AB375" s="24" t="str">
        <f>IF(Saisie!G375=0,"",Saisie!G375)</f>
        <v>01012390</v>
      </c>
      <c r="AC375" s="8" t="str">
        <f t="shared" si="65"/>
        <v xml:space="preserve">                    </v>
      </c>
    </row>
    <row r="376" spans="1:29" x14ac:dyDescent="0.25">
      <c r="A376" s="3" t="s">
        <v>431</v>
      </c>
      <c r="B376" s="15" t="str">
        <f t="shared" si="55"/>
        <v xml:space="preserve">   </v>
      </c>
      <c r="C376" s="26" t="str">
        <f>Saisie!D376</f>
        <v>000000000370</v>
      </c>
      <c r="D376" s="24" t="str">
        <f>Saisie!B376</f>
        <v>NOM371</v>
      </c>
      <c r="E376" s="16" t="str">
        <f>VLOOKUP((25-LEN(D376)),'Data S'!AE$5:AF$10000,2,FALSE)</f>
        <v xml:space="preserve">                   </v>
      </c>
      <c r="F376" s="25" t="str">
        <f>Saisie!C376</f>
        <v>PRENOM371</v>
      </c>
      <c r="G376" s="15" t="str">
        <f>VLOOKUP((25-LEN(F376)),'Data S'!AE$5:AF$10000,2,FALSE)</f>
        <v xml:space="preserve">                </v>
      </c>
      <c r="H376" s="3" t="str">
        <f>Saisie!E376</f>
        <v>01012369</v>
      </c>
      <c r="I376" s="15" t="str">
        <f t="shared" si="56"/>
        <v xml:space="preserve">  </v>
      </c>
      <c r="J376" s="24">
        <f>Saisie!L376</f>
        <v>0</v>
      </c>
      <c r="K376" s="15" t="str">
        <f t="shared" si="57"/>
        <v xml:space="preserve">       </v>
      </c>
      <c r="L376" s="24" t="str">
        <f>IF(Saisie!K376=0,"000",Saisie!K376*100)</f>
        <v>000</v>
      </c>
      <c r="M376" s="15" t="str">
        <f t="shared" si="58"/>
        <v xml:space="preserve">  </v>
      </c>
      <c r="N376" s="24">
        <f>Saisie!Q376</f>
        <v>0</v>
      </c>
      <c r="O376" s="15" t="str">
        <f t="shared" si="59"/>
        <v xml:space="preserve">       </v>
      </c>
      <c r="P376" s="24" t="str">
        <f>IF(Saisie!P376=0,"000",Saisie!P376*100)</f>
        <v>000</v>
      </c>
      <c r="Q376" s="15" t="str">
        <f t="shared" si="60"/>
        <v xml:space="preserve">  </v>
      </c>
      <c r="R376" s="24">
        <f>Saisie!V376</f>
        <v>0</v>
      </c>
      <c r="S376" s="15" t="str">
        <f t="shared" si="61"/>
        <v xml:space="preserve">       </v>
      </c>
      <c r="T376" s="24" t="str">
        <f>IF(Saisie!U376=0,"000",Saisie!U376*100)</f>
        <v>000</v>
      </c>
      <c r="U376" s="15" t="str">
        <f t="shared" si="62"/>
        <v xml:space="preserve">  </v>
      </c>
      <c r="V376" s="24">
        <f>Saisie!AA376</f>
        <v>0</v>
      </c>
      <c r="W376" s="15" t="str">
        <f t="shared" si="63"/>
        <v xml:space="preserve">       </v>
      </c>
      <c r="X376" s="24" t="str">
        <f>IF(Saisie!Z376=0,"000",Saisie!Z376*100)</f>
        <v>000</v>
      </c>
      <c r="Y376" s="15" t="str">
        <f t="shared" si="64"/>
        <v xml:space="preserve">         </v>
      </c>
      <c r="Z376" s="24" t="str">
        <f>IF(Saisie!AB376=0,"000",Saisie!AB376*100)</f>
        <v>000</v>
      </c>
      <c r="AA376" s="24" t="str">
        <f>IF(Saisie!F376=0,"",Saisie!F376)</f>
        <v>26112017</v>
      </c>
      <c r="AB376" s="24" t="str">
        <f>IF(Saisie!G376=0,"",Saisie!G376)</f>
        <v>01012391</v>
      </c>
      <c r="AC376" s="8" t="str">
        <f t="shared" si="65"/>
        <v xml:space="preserve">                    </v>
      </c>
    </row>
    <row r="377" spans="1:29" x14ac:dyDescent="0.25">
      <c r="A377" s="3" t="s">
        <v>432</v>
      </c>
      <c r="B377" s="15" t="str">
        <f t="shared" si="55"/>
        <v xml:space="preserve">   </v>
      </c>
      <c r="C377" s="26" t="str">
        <f>Saisie!D377</f>
        <v>000000000371</v>
      </c>
      <c r="D377" s="24" t="str">
        <f>Saisie!B377</f>
        <v>NOM372</v>
      </c>
      <c r="E377" s="16" t="str">
        <f>VLOOKUP((25-LEN(D377)),'Data S'!AE$5:AF$10000,2,FALSE)</f>
        <v xml:space="preserve">                   </v>
      </c>
      <c r="F377" s="25" t="str">
        <f>Saisie!C377</f>
        <v>PRENOM372</v>
      </c>
      <c r="G377" s="15" t="str">
        <f>VLOOKUP((25-LEN(F377)),'Data S'!AE$5:AF$10000,2,FALSE)</f>
        <v xml:space="preserve">                </v>
      </c>
      <c r="H377" s="3" t="str">
        <f>Saisie!E377</f>
        <v>01012370</v>
      </c>
      <c r="I377" s="15" t="str">
        <f t="shared" si="56"/>
        <v xml:space="preserve">  </v>
      </c>
      <c r="J377" s="24">
        <f>Saisie!L377</f>
        <v>0</v>
      </c>
      <c r="K377" s="15" t="str">
        <f t="shared" si="57"/>
        <v xml:space="preserve">       </v>
      </c>
      <c r="L377" s="24" t="str">
        <f>IF(Saisie!K377=0,"000",Saisie!K377*100)</f>
        <v>000</v>
      </c>
      <c r="M377" s="15" t="str">
        <f t="shared" si="58"/>
        <v xml:space="preserve">  </v>
      </c>
      <c r="N377" s="24">
        <f>Saisie!Q377</f>
        <v>0</v>
      </c>
      <c r="O377" s="15" t="str">
        <f t="shared" si="59"/>
        <v xml:space="preserve">       </v>
      </c>
      <c r="P377" s="24" t="str">
        <f>IF(Saisie!P377=0,"000",Saisie!P377*100)</f>
        <v>000</v>
      </c>
      <c r="Q377" s="15" t="str">
        <f t="shared" si="60"/>
        <v xml:space="preserve">  </v>
      </c>
      <c r="R377" s="24">
        <f>Saisie!V377</f>
        <v>0</v>
      </c>
      <c r="S377" s="15" t="str">
        <f t="shared" si="61"/>
        <v xml:space="preserve">       </v>
      </c>
      <c r="T377" s="24" t="str">
        <f>IF(Saisie!U377=0,"000",Saisie!U377*100)</f>
        <v>000</v>
      </c>
      <c r="U377" s="15" t="str">
        <f t="shared" si="62"/>
        <v xml:space="preserve">  </v>
      </c>
      <c r="V377" s="24">
        <f>Saisie!AA377</f>
        <v>0</v>
      </c>
      <c r="W377" s="15" t="str">
        <f t="shared" si="63"/>
        <v xml:space="preserve">       </v>
      </c>
      <c r="X377" s="24" t="str">
        <f>IF(Saisie!Z377=0,"000",Saisie!Z377*100)</f>
        <v>000</v>
      </c>
      <c r="Y377" s="15" t="str">
        <f t="shared" si="64"/>
        <v xml:space="preserve">         </v>
      </c>
      <c r="Z377" s="24" t="str">
        <f>IF(Saisie!AB377=0,"000",Saisie!AB377*100)</f>
        <v>000</v>
      </c>
      <c r="AA377" s="24" t="str">
        <f>IF(Saisie!F377=0,"",Saisie!F377)</f>
        <v>26112017</v>
      </c>
      <c r="AB377" s="24" t="str">
        <f>IF(Saisie!G377=0,"",Saisie!G377)</f>
        <v>01012392</v>
      </c>
      <c r="AC377" s="8" t="str">
        <f t="shared" si="65"/>
        <v xml:space="preserve">                    </v>
      </c>
    </row>
    <row r="378" spans="1:29" x14ac:dyDescent="0.25">
      <c r="A378" s="3" t="s">
        <v>433</v>
      </c>
      <c r="B378" s="15" t="str">
        <f t="shared" si="55"/>
        <v xml:space="preserve">   </v>
      </c>
      <c r="C378" s="26" t="str">
        <f>Saisie!D378</f>
        <v>000000000372</v>
      </c>
      <c r="D378" s="24" t="str">
        <f>Saisie!B378</f>
        <v>NOM373</v>
      </c>
      <c r="E378" s="16" t="str">
        <f>VLOOKUP((25-LEN(D378)),'Data S'!AE$5:AF$10000,2,FALSE)</f>
        <v xml:space="preserve">                   </v>
      </c>
      <c r="F378" s="25" t="str">
        <f>Saisie!C378</f>
        <v>PRENOM373</v>
      </c>
      <c r="G378" s="15" t="str">
        <f>VLOOKUP((25-LEN(F378)),'Data S'!AE$5:AF$10000,2,FALSE)</f>
        <v xml:space="preserve">                </v>
      </c>
      <c r="H378" s="3" t="str">
        <f>Saisie!E378</f>
        <v>01012371</v>
      </c>
      <c r="I378" s="15" t="str">
        <f t="shared" si="56"/>
        <v xml:space="preserve">  </v>
      </c>
      <c r="J378" s="24">
        <f>Saisie!L378</f>
        <v>0</v>
      </c>
      <c r="K378" s="15" t="str">
        <f t="shared" si="57"/>
        <v xml:space="preserve">       </v>
      </c>
      <c r="L378" s="24" t="str">
        <f>IF(Saisie!K378=0,"000",Saisie!K378*100)</f>
        <v>000</v>
      </c>
      <c r="M378" s="15" t="str">
        <f t="shared" si="58"/>
        <v xml:space="preserve">  </v>
      </c>
      <c r="N378" s="24">
        <f>Saisie!Q378</f>
        <v>0</v>
      </c>
      <c r="O378" s="15" t="str">
        <f t="shared" si="59"/>
        <v xml:space="preserve">       </v>
      </c>
      <c r="P378" s="24" t="str">
        <f>IF(Saisie!P378=0,"000",Saisie!P378*100)</f>
        <v>000</v>
      </c>
      <c r="Q378" s="15" t="str">
        <f t="shared" si="60"/>
        <v xml:space="preserve">  </v>
      </c>
      <c r="R378" s="24">
        <f>Saisie!V378</f>
        <v>0</v>
      </c>
      <c r="S378" s="15" t="str">
        <f t="shared" si="61"/>
        <v xml:space="preserve">       </v>
      </c>
      <c r="T378" s="24" t="str">
        <f>IF(Saisie!U378=0,"000",Saisie!U378*100)</f>
        <v>000</v>
      </c>
      <c r="U378" s="15" t="str">
        <f t="shared" si="62"/>
        <v xml:space="preserve">  </v>
      </c>
      <c r="V378" s="24">
        <f>Saisie!AA378</f>
        <v>0</v>
      </c>
      <c r="W378" s="15" t="str">
        <f t="shared" si="63"/>
        <v xml:space="preserve">       </v>
      </c>
      <c r="X378" s="24" t="str">
        <f>IF(Saisie!Z378=0,"000",Saisie!Z378*100)</f>
        <v>000</v>
      </c>
      <c r="Y378" s="15" t="str">
        <f t="shared" si="64"/>
        <v xml:space="preserve">         </v>
      </c>
      <c r="Z378" s="24" t="str">
        <f>IF(Saisie!AB378=0,"000",Saisie!AB378*100)</f>
        <v>000</v>
      </c>
      <c r="AA378" s="24" t="str">
        <f>IF(Saisie!F378=0,"",Saisie!F378)</f>
        <v>26112017</v>
      </c>
      <c r="AB378" s="24" t="str">
        <f>IF(Saisie!G378=0,"",Saisie!G378)</f>
        <v>01012393</v>
      </c>
      <c r="AC378" s="8" t="str">
        <f t="shared" si="65"/>
        <v xml:space="preserve">                    </v>
      </c>
    </row>
    <row r="379" spans="1:29" x14ac:dyDescent="0.25">
      <c r="A379" s="3" t="s">
        <v>434</v>
      </c>
      <c r="B379" s="15" t="str">
        <f t="shared" si="55"/>
        <v xml:space="preserve">   </v>
      </c>
      <c r="C379" s="26" t="str">
        <f>Saisie!D379</f>
        <v>000000000373</v>
      </c>
      <c r="D379" s="24" t="str">
        <f>Saisie!B379</f>
        <v>NOM374</v>
      </c>
      <c r="E379" s="16" t="str">
        <f>VLOOKUP((25-LEN(D379)),'Data S'!AE$5:AF$10000,2,FALSE)</f>
        <v xml:space="preserve">                   </v>
      </c>
      <c r="F379" s="25" t="str">
        <f>Saisie!C379</f>
        <v>PRENOM374</v>
      </c>
      <c r="G379" s="15" t="str">
        <f>VLOOKUP((25-LEN(F379)),'Data S'!AE$5:AF$10000,2,FALSE)</f>
        <v xml:space="preserve">                </v>
      </c>
      <c r="H379" s="3" t="str">
        <f>Saisie!E379</f>
        <v>01012372</v>
      </c>
      <c r="I379" s="15" t="str">
        <f t="shared" si="56"/>
        <v xml:space="preserve">  </v>
      </c>
      <c r="J379" s="24">
        <f>Saisie!L379</f>
        <v>0</v>
      </c>
      <c r="K379" s="15" t="str">
        <f t="shared" si="57"/>
        <v xml:space="preserve">       </v>
      </c>
      <c r="L379" s="24" t="str">
        <f>IF(Saisie!K379=0,"000",Saisie!K379*100)</f>
        <v>000</v>
      </c>
      <c r="M379" s="15" t="str">
        <f t="shared" si="58"/>
        <v xml:space="preserve">  </v>
      </c>
      <c r="N379" s="24">
        <f>Saisie!Q379</f>
        <v>0</v>
      </c>
      <c r="O379" s="15" t="str">
        <f t="shared" si="59"/>
        <v xml:space="preserve">       </v>
      </c>
      <c r="P379" s="24" t="str">
        <f>IF(Saisie!P379=0,"000",Saisie!P379*100)</f>
        <v>000</v>
      </c>
      <c r="Q379" s="15" t="str">
        <f t="shared" si="60"/>
        <v xml:space="preserve">  </v>
      </c>
      <c r="R379" s="24">
        <f>Saisie!V379</f>
        <v>0</v>
      </c>
      <c r="S379" s="15" t="str">
        <f t="shared" si="61"/>
        <v xml:space="preserve">       </v>
      </c>
      <c r="T379" s="24" t="str">
        <f>IF(Saisie!U379=0,"000",Saisie!U379*100)</f>
        <v>000</v>
      </c>
      <c r="U379" s="15" t="str">
        <f t="shared" si="62"/>
        <v xml:space="preserve">  </v>
      </c>
      <c r="V379" s="24">
        <f>Saisie!AA379</f>
        <v>0</v>
      </c>
      <c r="W379" s="15" t="str">
        <f t="shared" si="63"/>
        <v xml:space="preserve">       </v>
      </c>
      <c r="X379" s="24" t="str">
        <f>IF(Saisie!Z379=0,"000",Saisie!Z379*100)</f>
        <v>000</v>
      </c>
      <c r="Y379" s="15" t="str">
        <f t="shared" si="64"/>
        <v xml:space="preserve">         </v>
      </c>
      <c r="Z379" s="24" t="str">
        <f>IF(Saisie!AB379=0,"000",Saisie!AB379*100)</f>
        <v>000</v>
      </c>
      <c r="AA379" s="24" t="str">
        <f>IF(Saisie!F379=0,"",Saisie!F379)</f>
        <v>26112017</v>
      </c>
      <c r="AB379" s="24" t="str">
        <f>IF(Saisie!G379=0,"",Saisie!G379)</f>
        <v>01012394</v>
      </c>
      <c r="AC379" s="8" t="str">
        <f t="shared" si="65"/>
        <v xml:space="preserve">                    </v>
      </c>
    </row>
    <row r="380" spans="1:29" x14ac:dyDescent="0.25">
      <c r="A380" s="3" t="s">
        <v>435</v>
      </c>
      <c r="B380" s="15" t="str">
        <f t="shared" si="55"/>
        <v xml:space="preserve">   </v>
      </c>
      <c r="C380" s="26" t="str">
        <f>Saisie!D380</f>
        <v>000000000374</v>
      </c>
      <c r="D380" s="24" t="str">
        <f>Saisie!B380</f>
        <v>NOM375</v>
      </c>
      <c r="E380" s="16" t="str">
        <f>VLOOKUP((25-LEN(D380)),'Data S'!AE$5:AF$10000,2,FALSE)</f>
        <v xml:space="preserve">                   </v>
      </c>
      <c r="F380" s="25" t="str">
        <f>Saisie!C380</f>
        <v>PRENOM375</v>
      </c>
      <c r="G380" s="15" t="str">
        <f>VLOOKUP((25-LEN(F380)),'Data S'!AE$5:AF$10000,2,FALSE)</f>
        <v xml:space="preserve">                </v>
      </c>
      <c r="H380" s="3" t="str">
        <f>Saisie!E380</f>
        <v>01012373</v>
      </c>
      <c r="I380" s="15" t="str">
        <f t="shared" si="56"/>
        <v xml:space="preserve">  </v>
      </c>
      <c r="J380" s="24">
        <f>Saisie!L380</f>
        <v>0</v>
      </c>
      <c r="K380" s="15" t="str">
        <f t="shared" si="57"/>
        <v xml:space="preserve">       </v>
      </c>
      <c r="L380" s="24" t="str">
        <f>IF(Saisie!K380=0,"000",Saisie!K380*100)</f>
        <v>000</v>
      </c>
      <c r="M380" s="15" t="str">
        <f t="shared" si="58"/>
        <v xml:space="preserve">  </v>
      </c>
      <c r="N380" s="24">
        <f>Saisie!Q380</f>
        <v>0</v>
      </c>
      <c r="O380" s="15" t="str">
        <f t="shared" si="59"/>
        <v xml:space="preserve">       </v>
      </c>
      <c r="P380" s="24" t="str">
        <f>IF(Saisie!P380=0,"000",Saisie!P380*100)</f>
        <v>000</v>
      </c>
      <c r="Q380" s="15" t="str">
        <f t="shared" si="60"/>
        <v xml:space="preserve">  </v>
      </c>
      <c r="R380" s="24">
        <f>Saisie!V380</f>
        <v>0</v>
      </c>
      <c r="S380" s="15" t="str">
        <f t="shared" si="61"/>
        <v xml:space="preserve">       </v>
      </c>
      <c r="T380" s="24" t="str">
        <f>IF(Saisie!U380=0,"000",Saisie!U380*100)</f>
        <v>000</v>
      </c>
      <c r="U380" s="15" t="str">
        <f t="shared" si="62"/>
        <v xml:space="preserve">  </v>
      </c>
      <c r="V380" s="24">
        <f>Saisie!AA380</f>
        <v>0</v>
      </c>
      <c r="W380" s="15" t="str">
        <f t="shared" si="63"/>
        <v xml:space="preserve">       </v>
      </c>
      <c r="X380" s="24" t="str">
        <f>IF(Saisie!Z380=0,"000",Saisie!Z380*100)</f>
        <v>000</v>
      </c>
      <c r="Y380" s="15" t="str">
        <f t="shared" si="64"/>
        <v xml:space="preserve">         </v>
      </c>
      <c r="Z380" s="24" t="str">
        <f>IF(Saisie!AB380=0,"000",Saisie!AB380*100)</f>
        <v>000</v>
      </c>
      <c r="AA380" s="24" t="str">
        <f>IF(Saisie!F380=0,"",Saisie!F380)</f>
        <v>26112017</v>
      </c>
      <c r="AB380" s="24" t="str">
        <f>IF(Saisie!G380=0,"",Saisie!G380)</f>
        <v>01012395</v>
      </c>
      <c r="AC380" s="8" t="str">
        <f t="shared" si="65"/>
        <v xml:space="preserve">                    </v>
      </c>
    </row>
    <row r="381" spans="1:29" x14ac:dyDescent="0.25">
      <c r="A381" s="3" t="s">
        <v>436</v>
      </c>
      <c r="B381" s="15" t="str">
        <f t="shared" si="55"/>
        <v xml:space="preserve">   </v>
      </c>
      <c r="C381" s="26" t="str">
        <f>Saisie!D381</f>
        <v>000000000375</v>
      </c>
      <c r="D381" s="24" t="str">
        <f>Saisie!B381</f>
        <v>NOM376</v>
      </c>
      <c r="E381" s="16" t="str">
        <f>VLOOKUP((25-LEN(D381)),'Data S'!AE$5:AF$10000,2,FALSE)</f>
        <v xml:space="preserve">                   </v>
      </c>
      <c r="F381" s="25" t="str">
        <f>Saisie!C381</f>
        <v>PRENOM376</v>
      </c>
      <c r="G381" s="15" t="str">
        <f>VLOOKUP((25-LEN(F381)),'Data S'!AE$5:AF$10000,2,FALSE)</f>
        <v xml:space="preserve">                </v>
      </c>
      <c r="H381" s="3" t="str">
        <f>Saisie!E381</f>
        <v>01012374</v>
      </c>
      <c r="I381" s="15" t="str">
        <f t="shared" si="56"/>
        <v xml:space="preserve">  </v>
      </c>
      <c r="J381" s="24">
        <f>Saisie!L381</f>
        <v>0</v>
      </c>
      <c r="K381" s="15" t="str">
        <f t="shared" si="57"/>
        <v xml:space="preserve">       </v>
      </c>
      <c r="L381" s="24" t="str">
        <f>IF(Saisie!K381=0,"000",Saisie!K381*100)</f>
        <v>000</v>
      </c>
      <c r="M381" s="15" t="str">
        <f t="shared" si="58"/>
        <v xml:space="preserve">  </v>
      </c>
      <c r="N381" s="24">
        <f>Saisie!Q381</f>
        <v>0</v>
      </c>
      <c r="O381" s="15" t="str">
        <f t="shared" si="59"/>
        <v xml:space="preserve">       </v>
      </c>
      <c r="P381" s="24" t="str">
        <f>IF(Saisie!P381=0,"000",Saisie!P381*100)</f>
        <v>000</v>
      </c>
      <c r="Q381" s="15" t="str">
        <f t="shared" si="60"/>
        <v xml:space="preserve">  </v>
      </c>
      <c r="R381" s="24">
        <f>Saisie!V381</f>
        <v>0</v>
      </c>
      <c r="S381" s="15" t="str">
        <f t="shared" si="61"/>
        <v xml:space="preserve">       </v>
      </c>
      <c r="T381" s="24" t="str">
        <f>IF(Saisie!U381=0,"000",Saisie!U381*100)</f>
        <v>000</v>
      </c>
      <c r="U381" s="15" t="str">
        <f t="shared" si="62"/>
        <v xml:space="preserve">  </v>
      </c>
      <c r="V381" s="24">
        <f>Saisie!AA381</f>
        <v>0</v>
      </c>
      <c r="W381" s="15" t="str">
        <f t="shared" si="63"/>
        <v xml:space="preserve">       </v>
      </c>
      <c r="X381" s="24" t="str">
        <f>IF(Saisie!Z381=0,"000",Saisie!Z381*100)</f>
        <v>000</v>
      </c>
      <c r="Y381" s="15" t="str">
        <f t="shared" si="64"/>
        <v xml:space="preserve">         </v>
      </c>
      <c r="Z381" s="24" t="str">
        <f>IF(Saisie!AB381=0,"000",Saisie!AB381*100)</f>
        <v>000</v>
      </c>
      <c r="AA381" s="24" t="str">
        <f>IF(Saisie!F381=0,"",Saisie!F381)</f>
        <v>26112017</v>
      </c>
      <c r="AB381" s="24" t="str">
        <f>IF(Saisie!G381=0,"",Saisie!G381)</f>
        <v>01012396</v>
      </c>
      <c r="AC381" s="8" t="str">
        <f t="shared" si="65"/>
        <v xml:space="preserve">                    </v>
      </c>
    </row>
    <row r="382" spans="1:29" x14ac:dyDescent="0.25">
      <c r="A382" s="3" t="s">
        <v>437</v>
      </c>
      <c r="B382" s="15" t="str">
        <f t="shared" si="55"/>
        <v xml:space="preserve">   </v>
      </c>
      <c r="C382" s="26" t="str">
        <f>Saisie!D382</f>
        <v>000000000376</v>
      </c>
      <c r="D382" s="24" t="str">
        <f>Saisie!B382</f>
        <v>NOM377</v>
      </c>
      <c r="E382" s="16" t="str">
        <f>VLOOKUP((25-LEN(D382)),'Data S'!AE$5:AF$10000,2,FALSE)</f>
        <v xml:space="preserve">                   </v>
      </c>
      <c r="F382" s="25" t="str">
        <f>Saisie!C382</f>
        <v>PRENOM377</v>
      </c>
      <c r="G382" s="15" t="str">
        <f>VLOOKUP((25-LEN(F382)),'Data S'!AE$5:AF$10000,2,FALSE)</f>
        <v xml:space="preserve">                </v>
      </c>
      <c r="H382" s="3" t="str">
        <f>Saisie!E382</f>
        <v>01012375</v>
      </c>
      <c r="I382" s="15" t="str">
        <f t="shared" si="56"/>
        <v xml:space="preserve">  </v>
      </c>
      <c r="J382" s="24">
        <f>Saisie!L382</f>
        <v>0</v>
      </c>
      <c r="K382" s="15" t="str">
        <f t="shared" si="57"/>
        <v xml:space="preserve">       </v>
      </c>
      <c r="L382" s="24" t="str">
        <f>IF(Saisie!K382=0,"000",Saisie!K382*100)</f>
        <v>000</v>
      </c>
      <c r="M382" s="15" t="str">
        <f t="shared" si="58"/>
        <v xml:space="preserve">  </v>
      </c>
      <c r="N382" s="24">
        <f>Saisie!Q382</f>
        <v>0</v>
      </c>
      <c r="O382" s="15" t="str">
        <f t="shared" si="59"/>
        <v xml:space="preserve">       </v>
      </c>
      <c r="P382" s="24" t="str">
        <f>IF(Saisie!P382=0,"000",Saisie!P382*100)</f>
        <v>000</v>
      </c>
      <c r="Q382" s="15" t="str">
        <f t="shared" si="60"/>
        <v xml:space="preserve">  </v>
      </c>
      <c r="R382" s="24">
        <f>Saisie!V382</f>
        <v>0</v>
      </c>
      <c r="S382" s="15" t="str">
        <f t="shared" si="61"/>
        <v xml:space="preserve">       </v>
      </c>
      <c r="T382" s="24" t="str">
        <f>IF(Saisie!U382=0,"000",Saisie!U382*100)</f>
        <v>000</v>
      </c>
      <c r="U382" s="15" t="str">
        <f t="shared" si="62"/>
        <v xml:space="preserve">  </v>
      </c>
      <c r="V382" s="24">
        <f>Saisie!AA382</f>
        <v>0</v>
      </c>
      <c r="W382" s="15" t="str">
        <f t="shared" si="63"/>
        <v xml:space="preserve">       </v>
      </c>
      <c r="X382" s="24" t="str">
        <f>IF(Saisie!Z382=0,"000",Saisie!Z382*100)</f>
        <v>000</v>
      </c>
      <c r="Y382" s="15" t="str">
        <f t="shared" si="64"/>
        <v xml:space="preserve">         </v>
      </c>
      <c r="Z382" s="24" t="str">
        <f>IF(Saisie!AB382=0,"000",Saisie!AB382*100)</f>
        <v>000</v>
      </c>
      <c r="AA382" s="24" t="str">
        <f>IF(Saisie!F382=0,"",Saisie!F382)</f>
        <v>26112017</v>
      </c>
      <c r="AB382" s="24" t="str">
        <f>IF(Saisie!G382=0,"",Saisie!G382)</f>
        <v>01012397</v>
      </c>
      <c r="AC382" s="8" t="str">
        <f t="shared" si="65"/>
        <v xml:space="preserve">                    </v>
      </c>
    </row>
    <row r="383" spans="1:29" x14ac:dyDescent="0.25">
      <c r="A383" s="3" t="s">
        <v>438</v>
      </c>
      <c r="B383" s="15" t="str">
        <f t="shared" si="55"/>
        <v xml:space="preserve">   </v>
      </c>
      <c r="C383" s="26" t="str">
        <f>Saisie!D383</f>
        <v>000000000377</v>
      </c>
      <c r="D383" s="24" t="str">
        <f>Saisie!B383</f>
        <v>NOM378</v>
      </c>
      <c r="E383" s="16" t="str">
        <f>VLOOKUP((25-LEN(D383)),'Data S'!AE$5:AF$10000,2,FALSE)</f>
        <v xml:space="preserve">                   </v>
      </c>
      <c r="F383" s="25" t="str">
        <f>Saisie!C383</f>
        <v>PRENOM378</v>
      </c>
      <c r="G383" s="15" t="str">
        <f>VLOOKUP((25-LEN(F383)),'Data S'!AE$5:AF$10000,2,FALSE)</f>
        <v xml:space="preserve">                </v>
      </c>
      <c r="H383" s="3" t="str">
        <f>Saisie!E383</f>
        <v>01012376</v>
      </c>
      <c r="I383" s="15" t="str">
        <f t="shared" si="56"/>
        <v xml:space="preserve">  </v>
      </c>
      <c r="J383" s="24">
        <f>Saisie!L383</f>
        <v>0</v>
      </c>
      <c r="K383" s="15" t="str">
        <f t="shared" si="57"/>
        <v xml:space="preserve">       </v>
      </c>
      <c r="L383" s="24" t="str">
        <f>IF(Saisie!K383=0,"000",Saisie!K383*100)</f>
        <v>000</v>
      </c>
      <c r="M383" s="15" t="str">
        <f t="shared" si="58"/>
        <v xml:space="preserve">  </v>
      </c>
      <c r="N383" s="24">
        <f>Saisie!Q383</f>
        <v>0</v>
      </c>
      <c r="O383" s="15" t="str">
        <f t="shared" si="59"/>
        <v xml:space="preserve">       </v>
      </c>
      <c r="P383" s="24" t="str">
        <f>IF(Saisie!P383=0,"000",Saisie!P383*100)</f>
        <v>000</v>
      </c>
      <c r="Q383" s="15" t="str">
        <f t="shared" si="60"/>
        <v xml:space="preserve">  </v>
      </c>
      <c r="R383" s="24">
        <f>Saisie!V383</f>
        <v>0</v>
      </c>
      <c r="S383" s="15" t="str">
        <f t="shared" si="61"/>
        <v xml:space="preserve">       </v>
      </c>
      <c r="T383" s="24" t="str">
        <f>IF(Saisie!U383=0,"000",Saisie!U383*100)</f>
        <v>000</v>
      </c>
      <c r="U383" s="15" t="str">
        <f t="shared" si="62"/>
        <v xml:space="preserve">  </v>
      </c>
      <c r="V383" s="24">
        <f>Saisie!AA383</f>
        <v>0</v>
      </c>
      <c r="W383" s="15" t="str">
        <f t="shared" si="63"/>
        <v xml:space="preserve">       </v>
      </c>
      <c r="X383" s="24" t="str">
        <f>IF(Saisie!Z383=0,"000",Saisie!Z383*100)</f>
        <v>000</v>
      </c>
      <c r="Y383" s="15" t="str">
        <f t="shared" si="64"/>
        <v xml:space="preserve">         </v>
      </c>
      <c r="Z383" s="24" t="str">
        <f>IF(Saisie!AB383=0,"000",Saisie!AB383*100)</f>
        <v>000</v>
      </c>
      <c r="AA383" s="24" t="str">
        <f>IF(Saisie!F383=0,"",Saisie!F383)</f>
        <v>26112017</v>
      </c>
      <c r="AB383" s="24" t="str">
        <f>IF(Saisie!G383=0,"",Saisie!G383)</f>
        <v>01012398</v>
      </c>
      <c r="AC383" s="8" t="str">
        <f t="shared" si="65"/>
        <v xml:space="preserve">                    </v>
      </c>
    </row>
    <row r="384" spans="1:29" x14ac:dyDescent="0.25">
      <c r="A384" s="3" t="s">
        <v>439</v>
      </c>
      <c r="B384" s="15" t="str">
        <f t="shared" si="55"/>
        <v xml:space="preserve">   </v>
      </c>
      <c r="C384" s="26" t="str">
        <f>Saisie!D384</f>
        <v>000000000378</v>
      </c>
      <c r="D384" s="24" t="str">
        <f>Saisie!B384</f>
        <v>NOM379</v>
      </c>
      <c r="E384" s="16" t="str">
        <f>VLOOKUP((25-LEN(D384)),'Data S'!AE$5:AF$10000,2,FALSE)</f>
        <v xml:space="preserve">                   </v>
      </c>
      <c r="F384" s="25" t="str">
        <f>Saisie!C384</f>
        <v>PRENOM379</v>
      </c>
      <c r="G384" s="15" t="str">
        <f>VLOOKUP((25-LEN(F384)),'Data S'!AE$5:AF$10000,2,FALSE)</f>
        <v xml:space="preserve">                </v>
      </c>
      <c r="H384" s="3" t="str">
        <f>Saisie!E384</f>
        <v>01012377</v>
      </c>
      <c r="I384" s="15" t="str">
        <f t="shared" si="56"/>
        <v xml:space="preserve">  </v>
      </c>
      <c r="J384" s="24">
        <f>Saisie!L384</f>
        <v>0</v>
      </c>
      <c r="K384" s="15" t="str">
        <f t="shared" si="57"/>
        <v xml:space="preserve">       </v>
      </c>
      <c r="L384" s="24" t="str">
        <f>IF(Saisie!K384=0,"000",Saisie!K384*100)</f>
        <v>000</v>
      </c>
      <c r="M384" s="15" t="str">
        <f t="shared" si="58"/>
        <v xml:space="preserve">  </v>
      </c>
      <c r="N384" s="24">
        <f>Saisie!Q384</f>
        <v>0</v>
      </c>
      <c r="O384" s="15" t="str">
        <f t="shared" si="59"/>
        <v xml:space="preserve">       </v>
      </c>
      <c r="P384" s="24" t="str">
        <f>IF(Saisie!P384=0,"000",Saisie!P384*100)</f>
        <v>000</v>
      </c>
      <c r="Q384" s="15" t="str">
        <f t="shared" si="60"/>
        <v xml:space="preserve">  </v>
      </c>
      <c r="R384" s="24">
        <f>Saisie!V384</f>
        <v>0</v>
      </c>
      <c r="S384" s="15" t="str">
        <f t="shared" si="61"/>
        <v xml:space="preserve">       </v>
      </c>
      <c r="T384" s="24" t="str">
        <f>IF(Saisie!U384=0,"000",Saisie!U384*100)</f>
        <v>000</v>
      </c>
      <c r="U384" s="15" t="str">
        <f t="shared" si="62"/>
        <v xml:space="preserve">  </v>
      </c>
      <c r="V384" s="24">
        <f>Saisie!AA384</f>
        <v>0</v>
      </c>
      <c r="W384" s="15" t="str">
        <f t="shared" si="63"/>
        <v xml:space="preserve">       </v>
      </c>
      <c r="X384" s="24" t="str">
        <f>IF(Saisie!Z384=0,"000",Saisie!Z384*100)</f>
        <v>000</v>
      </c>
      <c r="Y384" s="15" t="str">
        <f t="shared" si="64"/>
        <v xml:space="preserve">         </v>
      </c>
      <c r="Z384" s="24" t="str">
        <f>IF(Saisie!AB384=0,"000",Saisie!AB384*100)</f>
        <v>000</v>
      </c>
      <c r="AA384" s="24" t="str">
        <f>IF(Saisie!F384=0,"",Saisie!F384)</f>
        <v>26112017</v>
      </c>
      <c r="AB384" s="24" t="str">
        <f>IF(Saisie!G384=0,"",Saisie!G384)</f>
        <v>01012399</v>
      </c>
      <c r="AC384" s="8" t="str">
        <f t="shared" si="65"/>
        <v xml:space="preserve">                    </v>
      </c>
    </row>
    <row r="385" spans="1:29" x14ac:dyDescent="0.25">
      <c r="A385" s="3" t="s">
        <v>440</v>
      </c>
      <c r="B385" s="15" t="str">
        <f t="shared" si="55"/>
        <v xml:space="preserve">   </v>
      </c>
      <c r="C385" s="26" t="str">
        <f>Saisie!D385</f>
        <v>000000000379</v>
      </c>
      <c r="D385" s="24" t="str">
        <f>Saisie!B385</f>
        <v>NOM380</v>
      </c>
      <c r="E385" s="16" t="str">
        <f>VLOOKUP((25-LEN(D385)),'Data S'!AE$5:AF$10000,2,FALSE)</f>
        <v xml:space="preserve">                   </v>
      </c>
      <c r="F385" s="25" t="str">
        <f>Saisie!C385</f>
        <v>PRENOM380</v>
      </c>
      <c r="G385" s="15" t="str">
        <f>VLOOKUP((25-LEN(F385)),'Data S'!AE$5:AF$10000,2,FALSE)</f>
        <v xml:space="preserve">                </v>
      </c>
      <c r="H385" s="3" t="str">
        <f>Saisie!E385</f>
        <v>01012378</v>
      </c>
      <c r="I385" s="15" t="str">
        <f t="shared" si="56"/>
        <v xml:space="preserve">  </v>
      </c>
      <c r="J385" s="24">
        <f>Saisie!L385</f>
        <v>0</v>
      </c>
      <c r="K385" s="15" t="str">
        <f t="shared" si="57"/>
        <v xml:space="preserve">       </v>
      </c>
      <c r="L385" s="24" t="str">
        <f>IF(Saisie!K385=0,"000",Saisie!K385*100)</f>
        <v>000</v>
      </c>
      <c r="M385" s="15" t="str">
        <f t="shared" si="58"/>
        <v xml:space="preserve">  </v>
      </c>
      <c r="N385" s="24">
        <f>Saisie!Q385</f>
        <v>0</v>
      </c>
      <c r="O385" s="15" t="str">
        <f t="shared" si="59"/>
        <v xml:space="preserve">       </v>
      </c>
      <c r="P385" s="24" t="str">
        <f>IF(Saisie!P385=0,"000",Saisie!P385*100)</f>
        <v>000</v>
      </c>
      <c r="Q385" s="15" t="str">
        <f t="shared" si="60"/>
        <v xml:space="preserve">  </v>
      </c>
      <c r="R385" s="24">
        <f>Saisie!V385</f>
        <v>0</v>
      </c>
      <c r="S385" s="15" t="str">
        <f t="shared" si="61"/>
        <v xml:space="preserve">       </v>
      </c>
      <c r="T385" s="24" t="str">
        <f>IF(Saisie!U385=0,"000",Saisie!U385*100)</f>
        <v>000</v>
      </c>
      <c r="U385" s="15" t="str">
        <f t="shared" si="62"/>
        <v xml:space="preserve">  </v>
      </c>
      <c r="V385" s="24">
        <f>Saisie!AA385</f>
        <v>0</v>
      </c>
      <c r="W385" s="15" t="str">
        <f t="shared" si="63"/>
        <v xml:space="preserve">       </v>
      </c>
      <c r="X385" s="24" t="str">
        <f>IF(Saisie!Z385=0,"000",Saisie!Z385*100)</f>
        <v>000</v>
      </c>
      <c r="Y385" s="15" t="str">
        <f t="shared" si="64"/>
        <v xml:space="preserve">         </v>
      </c>
      <c r="Z385" s="24" t="str">
        <f>IF(Saisie!AB385=0,"000",Saisie!AB385*100)</f>
        <v>000</v>
      </c>
      <c r="AA385" s="24" t="str">
        <f>IF(Saisie!F385=0,"",Saisie!F385)</f>
        <v>26112017</v>
      </c>
      <c r="AB385" s="24" t="str">
        <f>IF(Saisie!G385=0,"",Saisie!G385)</f>
        <v>01012400</v>
      </c>
      <c r="AC385" s="8" t="str">
        <f t="shared" si="65"/>
        <v xml:space="preserve">                    </v>
      </c>
    </row>
    <row r="386" spans="1:29" x14ac:dyDescent="0.25">
      <c r="A386" s="3" t="s">
        <v>441</v>
      </c>
      <c r="B386" s="15" t="str">
        <f t="shared" si="55"/>
        <v xml:space="preserve">   </v>
      </c>
      <c r="C386" s="26" t="str">
        <f>Saisie!D386</f>
        <v>000000000380</v>
      </c>
      <c r="D386" s="24" t="str">
        <f>Saisie!B386</f>
        <v>NOM381</v>
      </c>
      <c r="E386" s="16" t="str">
        <f>VLOOKUP((25-LEN(D386)),'Data S'!AE$5:AF$10000,2,FALSE)</f>
        <v xml:space="preserve">                   </v>
      </c>
      <c r="F386" s="25" t="str">
        <f>Saisie!C386</f>
        <v>PRENOM381</v>
      </c>
      <c r="G386" s="15" t="str">
        <f>VLOOKUP((25-LEN(F386)),'Data S'!AE$5:AF$10000,2,FALSE)</f>
        <v xml:space="preserve">                </v>
      </c>
      <c r="H386" s="3" t="str">
        <f>Saisie!E386</f>
        <v>01012379</v>
      </c>
      <c r="I386" s="15" t="str">
        <f t="shared" si="56"/>
        <v xml:space="preserve">  </v>
      </c>
      <c r="J386" s="24">
        <f>Saisie!L386</f>
        <v>0</v>
      </c>
      <c r="K386" s="15" t="str">
        <f t="shared" si="57"/>
        <v xml:space="preserve">       </v>
      </c>
      <c r="L386" s="24" t="str">
        <f>IF(Saisie!K386=0,"000",Saisie!K386*100)</f>
        <v>000</v>
      </c>
      <c r="M386" s="15" t="str">
        <f t="shared" si="58"/>
        <v xml:space="preserve">  </v>
      </c>
      <c r="N386" s="24">
        <f>Saisie!Q386</f>
        <v>0</v>
      </c>
      <c r="O386" s="15" t="str">
        <f t="shared" si="59"/>
        <v xml:space="preserve">       </v>
      </c>
      <c r="P386" s="24" t="str">
        <f>IF(Saisie!P386=0,"000",Saisie!P386*100)</f>
        <v>000</v>
      </c>
      <c r="Q386" s="15" t="str">
        <f t="shared" si="60"/>
        <v xml:space="preserve">  </v>
      </c>
      <c r="R386" s="24">
        <f>Saisie!V386</f>
        <v>0</v>
      </c>
      <c r="S386" s="15" t="str">
        <f t="shared" si="61"/>
        <v xml:space="preserve">       </v>
      </c>
      <c r="T386" s="24" t="str">
        <f>IF(Saisie!U386=0,"000",Saisie!U386*100)</f>
        <v>000</v>
      </c>
      <c r="U386" s="15" t="str">
        <f t="shared" si="62"/>
        <v xml:space="preserve">  </v>
      </c>
      <c r="V386" s="24">
        <f>Saisie!AA386</f>
        <v>0</v>
      </c>
      <c r="W386" s="15" t="str">
        <f t="shared" si="63"/>
        <v xml:space="preserve">       </v>
      </c>
      <c r="X386" s="24" t="str">
        <f>IF(Saisie!Z386=0,"000",Saisie!Z386*100)</f>
        <v>000</v>
      </c>
      <c r="Y386" s="15" t="str">
        <f t="shared" si="64"/>
        <v xml:space="preserve">         </v>
      </c>
      <c r="Z386" s="24" t="str">
        <f>IF(Saisie!AB386=0,"000",Saisie!AB386*100)</f>
        <v>000</v>
      </c>
      <c r="AA386" s="24" t="str">
        <f>IF(Saisie!F386=0,"",Saisie!F386)</f>
        <v>26112017</v>
      </c>
      <c r="AB386" s="24" t="str">
        <f>IF(Saisie!G386=0,"",Saisie!G386)</f>
        <v>01012401</v>
      </c>
      <c r="AC386" s="8" t="str">
        <f t="shared" si="65"/>
        <v xml:space="preserve">                    </v>
      </c>
    </row>
    <row r="387" spans="1:29" x14ac:dyDescent="0.25">
      <c r="A387" s="3" t="s">
        <v>442</v>
      </c>
      <c r="B387" s="15" t="str">
        <f t="shared" si="55"/>
        <v xml:space="preserve">   </v>
      </c>
      <c r="C387" s="26" t="str">
        <f>Saisie!D387</f>
        <v>000000000381</v>
      </c>
      <c r="D387" s="24" t="str">
        <f>Saisie!B387</f>
        <v>NOM382</v>
      </c>
      <c r="E387" s="16" t="str">
        <f>VLOOKUP((25-LEN(D387)),'Data S'!AE$5:AF$10000,2,FALSE)</f>
        <v xml:space="preserve">                   </v>
      </c>
      <c r="F387" s="25" t="str">
        <f>Saisie!C387</f>
        <v>PRENOM382</v>
      </c>
      <c r="G387" s="15" t="str">
        <f>VLOOKUP((25-LEN(F387)),'Data S'!AE$5:AF$10000,2,FALSE)</f>
        <v xml:space="preserve">                </v>
      </c>
      <c r="H387" s="3" t="str">
        <f>Saisie!E387</f>
        <v>01012380</v>
      </c>
      <c r="I387" s="15" t="str">
        <f t="shared" si="56"/>
        <v xml:space="preserve">  </v>
      </c>
      <c r="J387" s="24">
        <f>Saisie!L387</f>
        <v>0</v>
      </c>
      <c r="K387" s="15" t="str">
        <f t="shared" si="57"/>
        <v xml:space="preserve">       </v>
      </c>
      <c r="L387" s="24" t="str">
        <f>IF(Saisie!K387=0,"000",Saisie!K387*100)</f>
        <v>000</v>
      </c>
      <c r="M387" s="15" t="str">
        <f t="shared" si="58"/>
        <v xml:space="preserve">  </v>
      </c>
      <c r="N387" s="24">
        <f>Saisie!Q387</f>
        <v>0</v>
      </c>
      <c r="O387" s="15" t="str">
        <f t="shared" si="59"/>
        <v xml:space="preserve">       </v>
      </c>
      <c r="P387" s="24" t="str">
        <f>IF(Saisie!P387=0,"000",Saisie!P387*100)</f>
        <v>000</v>
      </c>
      <c r="Q387" s="15" t="str">
        <f t="shared" si="60"/>
        <v xml:space="preserve">  </v>
      </c>
      <c r="R387" s="24">
        <f>Saisie!V387</f>
        <v>0</v>
      </c>
      <c r="S387" s="15" t="str">
        <f t="shared" si="61"/>
        <v xml:space="preserve">       </v>
      </c>
      <c r="T387" s="24" t="str">
        <f>IF(Saisie!U387=0,"000",Saisie!U387*100)</f>
        <v>000</v>
      </c>
      <c r="U387" s="15" t="str">
        <f t="shared" si="62"/>
        <v xml:space="preserve">  </v>
      </c>
      <c r="V387" s="24">
        <f>Saisie!AA387</f>
        <v>0</v>
      </c>
      <c r="W387" s="15" t="str">
        <f t="shared" si="63"/>
        <v xml:space="preserve">       </v>
      </c>
      <c r="X387" s="24" t="str">
        <f>IF(Saisie!Z387=0,"000",Saisie!Z387*100)</f>
        <v>000</v>
      </c>
      <c r="Y387" s="15" t="str">
        <f t="shared" si="64"/>
        <v xml:space="preserve">         </v>
      </c>
      <c r="Z387" s="24" t="str">
        <f>IF(Saisie!AB387=0,"000",Saisie!AB387*100)</f>
        <v>000</v>
      </c>
      <c r="AA387" s="24" t="str">
        <f>IF(Saisie!F387=0,"",Saisie!F387)</f>
        <v>26112017</v>
      </c>
      <c r="AB387" s="24" t="str">
        <f>IF(Saisie!G387=0,"",Saisie!G387)</f>
        <v>01012402</v>
      </c>
      <c r="AC387" s="8" t="str">
        <f t="shared" si="65"/>
        <v xml:space="preserve">                    </v>
      </c>
    </row>
    <row r="388" spans="1:29" x14ac:dyDescent="0.25">
      <c r="A388" s="3" t="s">
        <v>443</v>
      </c>
      <c r="B388" s="15" t="str">
        <f t="shared" si="55"/>
        <v xml:space="preserve">   </v>
      </c>
      <c r="C388" s="26" t="str">
        <f>Saisie!D388</f>
        <v>000000000382</v>
      </c>
      <c r="D388" s="24" t="str">
        <f>Saisie!B388</f>
        <v>NOM383</v>
      </c>
      <c r="E388" s="16" t="str">
        <f>VLOOKUP((25-LEN(D388)),'Data S'!AE$5:AF$10000,2,FALSE)</f>
        <v xml:space="preserve">                   </v>
      </c>
      <c r="F388" s="25" t="str">
        <f>Saisie!C388</f>
        <v>PRENOM383</v>
      </c>
      <c r="G388" s="15" t="str">
        <f>VLOOKUP((25-LEN(F388)),'Data S'!AE$5:AF$10000,2,FALSE)</f>
        <v xml:space="preserve">                </v>
      </c>
      <c r="H388" s="3" t="str">
        <f>Saisie!E388</f>
        <v>01012381</v>
      </c>
      <c r="I388" s="15" t="str">
        <f t="shared" si="56"/>
        <v xml:space="preserve">  </v>
      </c>
      <c r="J388" s="24">
        <f>Saisie!L388</f>
        <v>0</v>
      </c>
      <c r="K388" s="15" t="str">
        <f t="shared" si="57"/>
        <v xml:space="preserve">       </v>
      </c>
      <c r="L388" s="24" t="str">
        <f>IF(Saisie!K388=0,"000",Saisie!K388*100)</f>
        <v>000</v>
      </c>
      <c r="M388" s="15" t="str">
        <f t="shared" si="58"/>
        <v xml:space="preserve">  </v>
      </c>
      <c r="N388" s="24">
        <f>Saisie!Q388</f>
        <v>0</v>
      </c>
      <c r="O388" s="15" t="str">
        <f t="shared" si="59"/>
        <v xml:space="preserve">       </v>
      </c>
      <c r="P388" s="24" t="str">
        <f>IF(Saisie!P388=0,"000",Saisie!P388*100)</f>
        <v>000</v>
      </c>
      <c r="Q388" s="15" t="str">
        <f t="shared" si="60"/>
        <v xml:space="preserve">  </v>
      </c>
      <c r="R388" s="24">
        <f>Saisie!V388</f>
        <v>0</v>
      </c>
      <c r="S388" s="15" t="str">
        <f t="shared" si="61"/>
        <v xml:space="preserve">       </v>
      </c>
      <c r="T388" s="24" t="str">
        <f>IF(Saisie!U388=0,"000",Saisie!U388*100)</f>
        <v>000</v>
      </c>
      <c r="U388" s="15" t="str">
        <f t="shared" si="62"/>
        <v xml:space="preserve">  </v>
      </c>
      <c r="V388" s="24">
        <f>Saisie!AA388</f>
        <v>0</v>
      </c>
      <c r="W388" s="15" t="str">
        <f t="shared" si="63"/>
        <v xml:space="preserve">       </v>
      </c>
      <c r="X388" s="24" t="str">
        <f>IF(Saisie!Z388=0,"000",Saisie!Z388*100)</f>
        <v>000</v>
      </c>
      <c r="Y388" s="15" t="str">
        <f t="shared" si="64"/>
        <v xml:space="preserve">         </v>
      </c>
      <c r="Z388" s="24" t="str">
        <f>IF(Saisie!AB388=0,"000",Saisie!AB388*100)</f>
        <v>000</v>
      </c>
      <c r="AA388" s="24" t="str">
        <f>IF(Saisie!F388=0,"",Saisie!F388)</f>
        <v>26112017</v>
      </c>
      <c r="AB388" s="24" t="str">
        <f>IF(Saisie!G388=0,"",Saisie!G388)</f>
        <v>01012403</v>
      </c>
      <c r="AC388" s="8" t="str">
        <f t="shared" si="65"/>
        <v xml:space="preserve">                    </v>
      </c>
    </row>
    <row r="389" spans="1:29" x14ac:dyDescent="0.25">
      <c r="A389" s="3" t="s">
        <v>444</v>
      </c>
      <c r="B389" s="15" t="str">
        <f t="shared" si="55"/>
        <v xml:space="preserve">   </v>
      </c>
      <c r="C389" s="26" t="str">
        <f>Saisie!D389</f>
        <v>000000000383</v>
      </c>
      <c r="D389" s="24" t="str">
        <f>Saisie!B389</f>
        <v>NOM384</v>
      </c>
      <c r="E389" s="16" t="str">
        <f>VLOOKUP((25-LEN(D389)),'Data S'!AE$5:AF$10000,2,FALSE)</f>
        <v xml:space="preserve">                   </v>
      </c>
      <c r="F389" s="25" t="str">
        <f>Saisie!C389</f>
        <v>PRENOM384</v>
      </c>
      <c r="G389" s="15" t="str">
        <f>VLOOKUP((25-LEN(F389)),'Data S'!AE$5:AF$10000,2,FALSE)</f>
        <v xml:space="preserve">                </v>
      </c>
      <c r="H389" s="3" t="str">
        <f>Saisie!E389</f>
        <v>01012382</v>
      </c>
      <c r="I389" s="15" t="str">
        <f t="shared" si="56"/>
        <v xml:space="preserve">  </v>
      </c>
      <c r="J389" s="24">
        <f>Saisie!L389</f>
        <v>0</v>
      </c>
      <c r="K389" s="15" t="str">
        <f t="shared" si="57"/>
        <v xml:space="preserve">       </v>
      </c>
      <c r="L389" s="24" t="str">
        <f>IF(Saisie!K389=0,"000",Saisie!K389*100)</f>
        <v>000</v>
      </c>
      <c r="M389" s="15" t="str">
        <f t="shared" si="58"/>
        <v xml:space="preserve">  </v>
      </c>
      <c r="N389" s="24">
        <f>Saisie!Q389</f>
        <v>0</v>
      </c>
      <c r="O389" s="15" t="str">
        <f t="shared" si="59"/>
        <v xml:space="preserve">       </v>
      </c>
      <c r="P389" s="24" t="str">
        <f>IF(Saisie!P389=0,"000",Saisie!P389*100)</f>
        <v>000</v>
      </c>
      <c r="Q389" s="15" t="str">
        <f t="shared" si="60"/>
        <v xml:space="preserve">  </v>
      </c>
      <c r="R389" s="24">
        <f>Saisie!V389</f>
        <v>0</v>
      </c>
      <c r="S389" s="15" t="str">
        <f t="shared" si="61"/>
        <v xml:space="preserve">       </v>
      </c>
      <c r="T389" s="24" t="str">
        <f>IF(Saisie!U389=0,"000",Saisie!U389*100)</f>
        <v>000</v>
      </c>
      <c r="U389" s="15" t="str">
        <f t="shared" si="62"/>
        <v xml:space="preserve">  </v>
      </c>
      <c r="V389" s="24">
        <f>Saisie!AA389</f>
        <v>0</v>
      </c>
      <c r="W389" s="15" t="str">
        <f t="shared" si="63"/>
        <v xml:space="preserve">       </v>
      </c>
      <c r="X389" s="24" t="str">
        <f>IF(Saisie!Z389=0,"000",Saisie!Z389*100)</f>
        <v>000</v>
      </c>
      <c r="Y389" s="15" t="str">
        <f t="shared" si="64"/>
        <v xml:space="preserve">         </v>
      </c>
      <c r="Z389" s="24" t="str">
        <f>IF(Saisie!AB389=0,"000",Saisie!AB389*100)</f>
        <v>000</v>
      </c>
      <c r="AA389" s="24" t="str">
        <f>IF(Saisie!F389=0,"",Saisie!F389)</f>
        <v>26112017</v>
      </c>
      <c r="AB389" s="24" t="str">
        <f>IF(Saisie!G389=0,"",Saisie!G389)</f>
        <v>01012404</v>
      </c>
      <c r="AC389" s="8" t="str">
        <f t="shared" si="65"/>
        <v xml:space="preserve">                    </v>
      </c>
    </row>
    <row r="390" spans="1:29" x14ac:dyDescent="0.25">
      <c r="A390" s="3" t="s">
        <v>445</v>
      </c>
      <c r="B390" s="15" t="str">
        <f t="shared" si="55"/>
        <v xml:space="preserve">   </v>
      </c>
      <c r="C390" s="26" t="str">
        <f>Saisie!D390</f>
        <v>000000000384</v>
      </c>
      <c r="D390" s="24" t="str">
        <f>Saisie!B390</f>
        <v>NOM385</v>
      </c>
      <c r="E390" s="16" t="str">
        <f>VLOOKUP((25-LEN(D390)),'Data S'!AE$5:AF$10000,2,FALSE)</f>
        <v xml:space="preserve">                   </v>
      </c>
      <c r="F390" s="25" t="str">
        <f>Saisie!C390</f>
        <v>PRENOM385</v>
      </c>
      <c r="G390" s="15" t="str">
        <f>VLOOKUP((25-LEN(F390)),'Data S'!AE$5:AF$10000,2,FALSE)</f>
        <v xml:space="preserve">                </v>
      </c>
      <c r="H390" s="3" t="str">
        <f>Saisie!E390</f>
        <v>01012383</v>
      </c>
      <c r="I390" s="15" t="str">
        <f t="shared" si="56"/>
        <v xml:space="preserve">  </v>
      </c>
      <c r="J390" s="24">
        <f>Saisie!L390</f>
        <v>0</v>
      </c>
      <c r="K390" s="15" t="str">
        <f t="shared" si="57"/>
        <v xml:space="preserve">       </v>
      </c>
      <c r="L390" s="24" t="str">
        <f>IF(Saisie!K390=0,"000",Saisie!K390*100)</f>
        <v>000</v>
      </c>
      <c r="M390" s="15" t="str">
        <f t="shared" si="58"/>
        <v xml:space="preserve">  </v>
      </c>
      <c r="N390" s="24">
        <f>Saisie!Q390</f>
        <v>0</v>
      </c>
      <c r="O390" s="15" t="str">
        <f t="shared" si="59"/>
        <v xml:space="preserve">       </v>
      </c>
      <c r="P390" s="24" t="str">
        <f>IF(Saisie!P390=0,"000",Saisie!P390*100)</f>
        <v>000</v>
      </c>
      <c r="Q390" s="15" t="str">
        <f t="shared" si="60"/>
        <v xml:space="preserve">  </v>
      </c>
      <c r="R390" s="24">
        <f>Saisie!V390</f>
        <v>0</v>
      </c>
      <c r="S390" s="15" t="str">
        <f t="shared" si="61"/>
        <v xml:space="preserve">       </v>
      </c>
      <c r="T390" s="24" t="str">
        <f>IF(Saisie!U390=0,"000",Saisie!U390*100)</f>
        <v>000</v>
      </c>
      <c r="U390" s="15" t="str">
        <f t="shared" si="62"/>
        <v xml:space="preserve">  </v>
      </c>
      <c r="V390" s="24">
        <f>Saisie!AA390</f>
        <v>0</v>
      </c>
      <c r="W390" s="15" t="str">
        <f t="shared" si="63"/>
        <v xml:space="preserve">       </v>
      </c>
      <c r="X390" s="24" t="str">
        <f>IF(Saisie!Z390=0,"000",Saisie!Z390*100)</f>
        <v>000</v>
      </c>
      <c r="Y390" s="15" t="str">
        <f t="shared" si="64"/>
        <v xml:space="preserve">         </v>
      </c>
      <c r="Z390" s="24" t="str">
        <f>IF(Saisie!AB390=0,"000",Saisie!AB390*100)</f>
        <v>000</v>
      </c>
      <c r="AA390" s="24" t="str">
        <f>IF(Saisie!F390=0,"",Saisie!F390)</f>
        <v>26112017</v>
      </c>
      <c r="AB390" s="24" t="str">
        <f>IF(Saisie!G390=0,"",Saisie!G390)</f>
        <v>01012405</v>
      </c>
      <c r="AC390" s="8" t="str">
        <f t="shared" si="65"/>
        <v xml:space="preserve">                    </v>
      </c>
    </row>
    <row r="391" spans="1:29" x14ac:dyDescent="0.25">
      <c r="A391" s="3" t="s">
        <v>446</v>
      </c>
      <c r="B391" s="15" t="str">
        <f t="shared" ref="B391:B454" si="66">VLOOKUP((6-LEN(A391)),AE$5:AF$9999,2,FALSE)</f>
        <v xml:space="preserve">   </v>
      </c>
      <c r="C391" s="26" t="str">
        <f>Saisie!D391</f>
        <v>000000000385</v>
      </c>
      <c r="D391" s="24" t="str">
        <f>Saisie!B391</f>
        <v>NOM386</v>
      </c>
      <c r="E391" s="16" t="str">
        <f>VLOOKUP((25-LEN(D391)),'Data S'!AE$5:AF$10000,2,FALSE)</f>
        <v xml:space="preserve">                   </v>
      </c>
      <c r="F391" s="25" t="str">
        <f>Saisie!C391</f>
        <v>PRENOM386</v>
      </c>
      <c r="G391" s="15" t="str">
        <f>VLOOKUP((25-LEN(F391)),'Data S'!AE$5:AF$10000,2,FALSE)</f>
        <v xml:space="preserve">                </v>
      </c>
      <c r="H391" s="3" t="str">
        <f>Saisie!E391</f>
        <v>01012384</v>
      </c>
      <c r="I391" s="15" t="str">
        <f t="shared" ref="I391:I454" si="67">VLOOKUP((3-LEN(J391)),AE$5:AF$9999,2,FALSE)</f>
        <v xml:space="preserve">  </v>
      </c>
      <c r="J391" s="24">
        <f>Saisie!L391</f>
        <v>0</v>
      </c>
      <c r="K391" s="15" t="str">
        <f t="shared" ref="K391:K454" si="68">VLOOKUP((10-LEN(L391)),AE$5:AF$10000,2,FALSE)</f>
        <v xml:space="preserve">       </v>
      </c>
      <c r="L391" s="24" t="str">
        <f>IF(Saisie!K391=0,"000",Saisie!K391*100)</f>
        <v>000</v>
      </c>
      <c r="M391" s="15" t="str">
        <f t="shared" ref="M391:M454" si="69">VLOOKUP((3-LEN(N391)),AE$5:AF$9999,2,FALSE)</f>
        <v xml:space="preserve">  </v>
      </c>
      <c r="N391" s="24">
        <f>Saisie!Q391</f>
        <v>0</v>
      </c>
      <c r="O391" s="15" t="str">
        <f t="shared" ref="O391:O454" si="70">VLOOKUP((10-LEN(P391)),AE$5:AF$10000,2,FALSE)</f>
        <v xml:space="preserve">       </v>
      </c>
      <c r="P391" s="24" t="str">
        <f>IF(Saisie!P391=0,"000",Saisie!P391*100)</f>
        <v>000</v>
      </c>
      <c r="Q391" s="15" t="str">
        <f t="shared" ref="Q391:Q454" si="71">VLOOKUP((3-LEN(R391)),AE$5:AF$9999,2,FALSE)</f>
        <v xml:space="preserve">  </v>
      </c>
      <c r="R391" s="24">
        <f>Saisie!V391</f>
        <v>0</v>
      </c>
      <c r="S391" s="15" t="str">
        <f t="shared" ref="S391:S454" si="72">VLOOKUP((10-LEN(T391)),AE$5:AF$10000,2,FALSE)</f>
        <v xml:space="preserve">       </v>
      </c>
      <c r="T391" s="24" t="str">
        <f>IF(Saisie!U391=0,"000",Saisie!U391*100)</f>
        <v>000</v>
      </c>
      <c r="U391" s="15" t="str">
        <f t="shared" ref="U391:U454" si="73">VLOOKUP((3-LEN(V391)),AE$5:AF$9999,2,FALSE)</f>
        <v xml:space="preserve">  </v>
      </c>
      <c r="V391" s="24">
        <f>Saisie!AA391</f>
        <v>0</v>
      </c>
      <c r="W391" s="15" t="str">
        <f t="shared" ref="W391:W454" si="74">VLOOKUP((10-LEN(X391)),AE$5:AF$10000,2,FALSE)</f>
        <v xml:space="preserve">       </v>
      </c>
      <c r="X391" s="24" t="str">
        <f>IF(Saisie!Z391=0,"000",Saisie!Z391*100)</f>
        <v>000</v>
      </c>
      <c r="Y391" s="15" t="str">
        <f t="shared" ref="Y391:Y454" si="75">VLOOKUP((12-LEN(Z391)),AE$5:AF$10000,2,FALSE)</f>
        <v xml:space="preserve">         </v>
      </c>
      <c r="Z391" s="24" t="str">
        <f>IF(Saisie!AB391=0,"000",Saisie!AB391*100)</f>
        <v>000</v>
      </c>
      <c r="AA391" s="24" t="str">
        <f>IF(Saisie!F391=0,"",Saisie!F391)</f>
        <v>26112017</v>
      </c>
      <c r="AB391" s="24" t="str">
        <f>IF(Saisie!G391=0,"",Saisie!G391)</f>
        <v>01012406</v>
      </c>
      <c r="AC391" s="8" t="str">
        <f t="shared" ref="AC391:AC454" si="76">VLOOKUP((28-LEN(AB391)),AE$5:AF$9999,2,FALSE)</f>
        <v xml:space="preserve">                    </v>
      </c>
    </row>
    <row r="392" spans="1:29" x14ac:dyDescent="0.25">
      <c r="A392" s="3" t="s">
        <v>447</v>
      </c>
      <c r="B392" s="15" t="str">
        <f t="shared" si="66"/>
        <v xml:space="preserve">   </v>
      </c>
      <c r="C392" s="26" t="str">
        <f>Saisie!D392</f>
        <v>000000000386</v>
      </c>
      <c r="D392" s="24" t="str">
        <f>Saisie!B392</f>
        <v>NOM387</v>
      </c>
      <c r="E392" s="16" t="str">
        <f>VLOOKUP((25-LEN(D392)),'Data S'!AE$5:AF$10000,2,FALSE)</f>
        <v xml:space="preserve">                   </v>
      </c>
      <c r="F392" s="25" t="str">
        <f>Saisie!C392</f>
        <v>PRENOM387</v>
      </c>
      <c r="G392" s="15" t="str">
        <f>VLOOKUP((25-LEN(F392)),'Data S'!AE$5:AF$10000,2,FALSE)</f>
        <v xml:space="preserve">                </v>
      </c>
      <c r="H392" s="3" t="str">
        <f>Saisie!E392</f>
        <v>01012385</v>
      </c>
      <c r="I392" s="15" t="str">
        <f t="shared" si="67"/>
        <v xml:space="preserve">  </v>
      </c>
      <c r="J392" s="24">
        <f>Saisie!L392</f>
        <v>0</v>
      </c>
      <c r="K392" s="15" t="str">
        <f t="shared" si="68"/>
        <v xml:space="preserve">       </v>
      </c>
      <c r="L392" s="24" t="str">
        <f>IF(Saisie!K392=0,"000",Saisie!K392*100)</f>
        <v>000</v>
      </c>
      <c r="M392" s="15" t="str">
        <f t="shared" si="69"/>
        <v xml:space="preserve">  </v>
      </c>
      <c r="N392" s="24">
        <f>Saisie!Q392</f>
        <v>0</v>
      </c>
      <c r="O392" s="15" t="str">
        <f t="shared" si="70"/>
        <v xml:space="preserve">       </v>
      </c>
      <c r="P392" s="24" t="str">
        <f>IF(Saisie!P392=0,"000",Saisie!P392*100)</f>
        <v>000</v>
      </c>
      <c r="Q392" s="15" t="str">
        <f t="shared" si="71"/>
        <v xml:space="preserve">  </v>
      </c>
      <c r="R392" s="24">
        <f>Saisie!V392</f>
        <v>0</v>
      </c>
      <c r="S392" s="15" t="str">
        <f t="shared" si="72"/>
        <v xml:space="preserve">       </v>
      </c>
      <c r="T392" s="24" t="str">
        <f>IF(Saisie!U392=0,"000",Saisie!U392*100)</f>
        <v>000</v>
      </c>
      <c r="U392" s="15" t="str">
        <f t="shared" si="73"/>
        <v xml:space="preserve">  </v>
      </c>
      <c r="V392" s="24">
        <f>Saisie!AA392</f>
        <v>0</v>
      </c>
      <c r="W392" s="15" t="str">
        <f t="shared" si="74"/>
        <v xml:space="preserve">       </v>
      </c>
      <c r="X392" s="24" t="str">
        <f>IF(Saisie!Z392=0,"000",Saisie!Z392*100)</f>
        <v>000</v>
      </c>
      <c r="Y392" s="15" t="str">
        <f t="shared" si="75"/>
        <v xml:space="preserve">         </v>
      </c>
      <c r="Z392" s="24" t="str">
        <f>IF(Saisie!AB392=0,"000",Saisie!AB392*100)</f>
        <v>000</v>
      </c>
      <c r="AA392" s="24" t="str">
        <f>IF(Saisie!F392=0,"",Saisie!F392)</f>
        <v>26112017</v>
      </c>
      <c r="AB392" s="24" t="str">
        <f>IF(Saisie!G392=0,"",Saisie!G392)</f>
        <v>01012407</v>
      </c>
      <c r="AC392" s="8" t="str">
        <f t="shared" si="76"/>
        <v xml:space="preserve">                    </v>
      </c>
    </row>
    <row r="393" spans="1:29" x14ac:dyDescent="0.25">
      <c r="A393" s="3" t="s">
        <v>448</v>
      </c>
      <c r="B393" s="15" t="str">
        <f t="shared" si="66"/>
        <v xml:space="preserve">   </v>
      </c>
      <c r="C393" s="26" t="str">
        <f>Saisie!D393</f>
        <v>000000000387</v>
      </c>
      <c r="D393" s="24" t="str">
        <f>Saisie!B393</f>
        <v>NOM388</v>
      </c>
      <c r="E393" s="16" t="str">
        <f>VLOOKUP((25-LEN(D393)),'Data S'!AE$5:AF$10000,2,FALSE)</f>
        <v xml:space="preserve">                   </v>
      </c>
      <c r="F393" s="25" t="str">
        <f>Saisie!C393</f>
        <v>PRENOM388</v>
      </c>
      <c r="G393" s="15" t="str">
        <f>VLOOKUP((25-LEN(F393)),'Data S'!AE$5:AF$10000,2,FALSE)</f>
        <v xml:space="preserve">                </v>
      </c>
      <c r="H393" s="3" t="str">
        <f>Saisie!E393</f>
        <v>01012386</v>
      </c>
      <c r="I393" s="15" t="str">
        <f t="shared" si="67"/>
        <v xml:space="preserve">  </v>
      </c>
      <c r="J393" s="24">
        <f>Saisie!L393</f>
        <v>0</v>
      </c>
      <c r="K393" s="15" t="str">
        <f t="shared" si="68"/>
        <v xml:space="preserve">       </v>
      </c>
      <c r="L393" s="24" t="str">
        <f>IF(Saisie!K393=0,"000",Saisie!K393*100)</f>
        <v>000</v>
      </c>
      <c r="M393" s="15" t="str">
        <f t="shared" si="69"/>
        <v xml:space="preserve">  </v>
      </c>
      <c r="N393" s="24">
        <f>Saisie!Q393</f>
        <v>0</v>
      </c>
      <c r="O393" s="15" t="str">
        <f t="shared" si="70"/>
        <v xml:space="preserve">       </v>
      </c>
      <c r="P393" s="24" t="str">
        <f>IF(Saisie!P393=0,"000",Saisie!P393*100)</f>
        <v>000</v>
      </c>
      <c r="Q393" s="15" t="str">
        <f t="shared" si="71"/>
        <v xml:space="preserve">  </v>
      </c>
      <c r="R393" s="24">
        <f>Saisie!V393</f>
        <v>0</v>
      </c>
      <c r="S393" s="15" t="str">
        <f t="shared" si="72"/>
        <v xml:space="preserve">       </v>
      </c>
      <c r="T393" s="24" t="str">
        <f>IF(Saisie!U393=0,"000",Saisie!U393*100)</f>
        <v>000</v>
      </c>
      <c r="U393" s="15" t="str">
        <f t="shared" si="73"/>
        <v xml:space="preserve">  </v>
      </c>
      <c r="V393" s="24">
        <f>Saisie!AA393</f>
        <v>0</v>
      </c>
      <c r="W393" s="15" t="str">
        <f t="shared" si="74"/>
        <v xml:space="preserve">       </v>
      </c>
      <c r="X393" s="24" t="str">
        <f>IF(Saisie!Z393=0,"000",Saisie!Z393*100)</f>
        <v>000</v>
      </c>
      <c r="Y393" s="15" t="str">
        <f t="shared" si="75"/>
        <v xml:space="preserve">         </v>
      </c>
      <c r="Z393" s="24" t="str">
        <f>IF(Saisie!AB393=0,"000",Saisie!AB393*100)</f>
        <v>000</v>
      </c>
      <c r="AA393" s="24" t="str">
        <f>IF(Saisie!F393=0,"",Saisie!F393)</f>
        <v>26112017</v>
      </c>
      <c r="AB393" s="24" t="str">
        <f>IF(Saisie!G393=0,"",Saisie!G393)</f>
        <v>01012408</v>
      </c>
      <c r="AC393" s="8" t="str">
        <f t="shared" si="76"/>
        <v xml:space="preserve">                    </v>
      </c>
    </row>
    <row r="394" spans="1:29" x14ac:dyDescent="0.25">
      <c r="A394" s="3" t="s">
        <v>449</v>
      </c>
      <c r="B394" s="15" t="str">
        <f t="shared" si="66"/>
        <v xml:space="preserve">   </v>
      </c>
      <c r="C394" s="26" t="str">
        <f>Saisie!D394</f>
        <v>000000000388</v>
      </c>
      <c r="D394" s="24" t="str">
        <f>Saisie!B394</f>
        <v>NOM389</v>
      </c>
      <c r="E394" s="16" t="str">
        <f>VLOOKUP((25-LEN(D394)),'Data S'!AE$5:AF$10000,2,FALSE)</f>
        <v xml:space="preserve">                   </v>
      </c>
      <c r="F394" s="25" t="str">
        <f>Saisie!C394</f>
        <v>PRENOM389</v>
      </c>
      <c r="G394" s="15" t="str">
        <f>VLOOKUP((25-LEN(F394)),'Data S'!AE$5:AF$10000,2,FALSE)</f>
        <v xml:space="preserve">                </v>
      </c>
      <c r="H394" s="3" t="str">
        <f>Saisie!E394</f>
        <v>01012387</v>
      </c>
      <c r="I394" s="15" t="str">
        <f t="shared" si="67"/>
        <v xml:space="preserve">  </v>
      </c>
      <c r="J394" s="24">
        <f>Saisie!L394</f>
        <v>0</v>
      </c>
      <c r="K394" s="15" t="str">
        <f t="shared" si="68"/>
        <v xml:space="preserve">       </v>
      </c>
      <c r="L394" s="24" t="str">
        <f>IF(Saisie!K394=0,"000",Saisie!K394*100)</f>
        <v>000</v>
      </c>
      <c r="M394" s="15" t="str">
        <f t="shared" si="69"/>
        <v xml:space="preserve">  </v>
      </c>
      <c r="N394" s="24">
        <f>Saisie!Q394</f>
        <v>0</v>
      </c>
      <c r="O394" s="15" t="str">
        <f t="shared" si="70"/>
        <v xml:space="preserve">       </v>
      </c>
      <c r="P394" s="24" t="str">
        <f>IF(Saisie!P394=0,"000",Saisie!P394*100)</f>
        <v>000</v>
      </c>
      <c r="Q394" s="15" t="str">
        <f t="shared" si="71"/>
        <v xml:space="preserve">  </v>
      </c>
      <c r="R394" s="24">
        <f>Saisie!V394</f>
        <v>0</v>
      </c>
      <c r="S394" s="15" t="str">
        <f t="shared" si="72"/>
        <v xml:space="preserve">       </v>
      </c>
      <c r="T394" s="24" t="str">
        <f>IF(Saisie!U394=0,"000",Saisie!U394*100)</f>
        <v>000</v>
      </c>
      <c r="U394" s="15" t="str">
        <f t="shared" si="73"/>
        <v xml:space="preserve">  </v>
      </c>
      <c r="V394" s="24">
        <f>Saisie!AA394</f>
        <v>0</v>
      </c>
      <c r="W394" s="15" t="str">
        <f t="shared" si="74"/>
        <v xml:space="preserve">       </v>
      </c>
      <c r="X394" s="24" t="str">
        <f>IF(Saisie!Z394=0,"000",Saisie!Z394*100)</f>
        <v>000</v>
      </c>
      <c r="Y394" s="15" t="str">
        <f t="shared" si="75"/>
        <v xml:space="preserve">         </v>
      </c>
      <c r="Z394" s="24" t="str">
        <f>IF(Saisie!AB394=0,"000",Saisie!AB394*100)</f>
        <v>000</v>
      </c>
      <c r="AA394" s="24" t="str">
        <f>IF(Saisie!F394=0,"",Saisie!F394)</f>
        <v>26112017</v>
      </c>
      <c r="AB394" s="24" t="str">
        <f>IF(Saisie!G394=0,"",Saisie!G394)</f>
        <v>01012409</v>
      </c>
      <c r="AC394" s="8" t="str">
        <f t="shared" si="76"/>
        <v xml:space="preserve">                    </v>
      </c>
    </row>
    <row r="395" spans="1:29" x14ac:dyDescent="0.25">
      <c r="A395" s="3" t="s">
        <v>450</v>
      </c>
      <c r="B395" s="15" t="str">
        <f t="shared" si="66"/>
        <v xml:space="preserve">   </v>
      </c>
      <c r="C395" s="26" t="str">
        <f>Saisie!D395</f>
        <v>000000000389</v>
      </c>
      <c r="D395" s="24" t="str">
        <f>Saisie!B395</f>
        <v>NOM390</v>
      </c>
      <c r="E395" s="16" t="str">
        <f>VLOOKUP((25-LEN(D395)),'Data S'!AE$5:AF$10000,2,FALSE)</f>
        <v xml:space="preserve">                   </v>
      </c>
      <c r="F395" s="25" t="str">
        <f>Saisie!C395</f>
        <v>PRENOM390</v>
      </c>
      <c r="G395" s="15" t="str">
        <f>VLOOKUP((25-LEN(F395)),'Data S'!AE$5:AF$10000,2,FALSE)</f>
        <v xml:space="preserve">                </v>
      </c>
      <c r="H395" s="3" t="str">
        <f>Saisie!E395</f>
        <v>01012388</v>
      </c>
      <c r="I395" s="15" t="str">
        <f t="shared" si="67"/>
        <v xml:space="preserve">  </v>
      </c>
      <c r="J395" s="24">
        <f>Saisie!L395</f>
        <v>0</v>
      </c>
      <c r="K395" s="15" t="str">
        <f t="shared" si="68"/>
        <v xml:space="preserve">       </v>
      </c>
      <c r="L395" s="24" t="str">
        <f>IF(Saisie!K395=0,"000",Saisie!K395*100)</f>
        <v>000</v>
      </c>
      <c r="M395" s="15" t="str">
        <f t="shared" si="69"/>
        <v xml:space="preserve">  </v>
      </c>
      <c r="N395" s="24">
        <f>Saisie!Q395</f>
        <v>0</v>
      </c>
      <c r="O395" s="15" t="str">
        <f t="shared" si="70"/>
        <v xml:space="preserve">       </v>
      </c>
      <c r="P395" s="24" t="str">
        <f>IF(Saisie!P395=0,"000",Saisie!P395*100)</f>
        <v>000</v>
      </c>
      <c r="Q395" s="15" t="str">
        <f t="shared" si="71"/>
        <v xml:space="preserve">  </v>
      </c>
      <c r="R395" s="24">
        <f>Saisie!V395</f>
        <v>0</v>
      </c>
      <c r="S395" s="15" t="str">
        <f t="shared" si="72"/>
        <v xml:space="preserve">       </v>
      </c>
      <c r="T395" s="24" t="str">
        <f>IF(Saisie!U395=0,"000",Saisie!U395*100)</f>
        <v>000</v>
      </c>
      <c r="U395" s="15" t="str">
        <f t="shared" si="73"/>
        <v xml:space="preserve">  </v>
      </c>
      <c r="V395" s="24">
        <f>Saisie!AA395</f>
        <v>0</v>
      </c>
      <c r="W395" s="15" t="str">
        <f t="shared" si="74"/>
        <v xml:space="preserve">       </v>
      </c>
      <c r="X395" s="24" t="str">
        <f>IF(Saisie!Z395=0,"000",Saisie!Z395*100)</f>
        <v>000</v>
      </c>
      <c r="Y395" s="15" t="str">
        <f t="shared" si="75"/>
        <v xml:space="preserve">         </v>
      </c>
      <c r="Z395" s="24" t="str">
        <f>IF(Saisie!AB395=0,"000",Saisie!AB395*100)</f>
        <v>000</v>
      </c>
      <c r="AA395" s="24" t="str">
        <f>IF(Saisie!F395=0,"",Saisie!F395)</f>
        <v>26112017</v>
      </c>
      <c r="AB395" s="24" t="str">
        <f>IF(Saisie!G395=0,"",Saisie!G395)</f>
        <v>01012410</v>
      </c>
      <c r="AC395" s="8" t="str">
        <f t="shared" si="76"/>
        <v xml:space="preserve">                    </v>
      </c>
    </row>
    <row r="396" spans="1:29" x14ac:dyDescent="0.25">
      <c r="A396" s="3" t="s">
        <v>451</v>
      </c>
      <c r="B396" s="15" t="str">
        <f t="shared" si="66"/>
        <v xml:space="preserve">   </v>
      </c>
      <c r="C396" s="26" t="str">
        <f>Saisie!D396</f>
        <v>000000000390</v>
      </c>
      <c r="D396" s="24" t="str">
        <f>Saisie!B396</f>
        <v>NOM391</v>
      </c>
      <c r="E396" s="16" t="str">
        <f>VLOOKUP((25-LEN(D396)),'Data S'!AE$5:AF$10000,2,FALSE)</f>
        <v xml:space="preserve">                   </v>
      </c>
      <c r="F396" s="25" t="str">
        <f>Saisie!C396</f>
        <v>PRENOM391</v>
      </c>
      <c r="G396" s="15" t="str">
        <f>VLOOKUP((25-LEN(F396)),'Data S'!AE$5:AF$10000,2,FALSE)</f>
        <v xml:space="preserve">                </v>
      </c>
      <c r="H396" s="3" t="str">
        <f>Saisie!E396</f>
        <v>01012389</v>
      </c>
      <c r="I396" s="15" t="str">
        <f t="shared" si="67"/>
        <v xml:space="preserve">  </v>
      </c>
      <c r="J396" s="24">
        <f>Saisie!L396</f>
        <v>0</v>
      </c>
      <c r="K396" s="15" t="str">
        <f t="shared" si="68"/>
        <v xml:space="preserve">       </v>
      </c>
      <c r="L396" s="24" t="str">
        <f>IF(Saisie!K396=0,"000",Saisie!K396*100)</f>
        <v>000</v>
      </c>
      <c r="M396" s="15" t="str">
        <f t="shared" si="69"/>
        <v xml:space="preserve">  </v>
      </c>
      <c r="N396" s="24">
        <f>Saisie!Q396</f>
        <v>0</v>
      </c>
      <c r="O396" s="15" t="str">
        <f t="shared" si="70"/>
        <v xml:space="preserve">       </v>
      </c>
      <c r="P396" s="24" t="str">
        <f>IF(Saisie!P396=0,"000",Saisie!P396*100)</f>
        <v>000</v>
      </c>
      <c r="Q396" s="15" t="str">
        <f t="shared" si="71"/>
        <v xml:space="preserve">  </v>
      </c>
      <c r="R396" s="24">
        <f>Saisie!V396</f>
        <v>0</v>
      </c>
      <c r="S396" s="15" t="str">
        <f t="shared" si="72"/>
        <v xml:space="preserve">       </v>
      </c>
      <c r="T396" s="24" t="str">
        <f>IF(Saisie!U396=0,"000",Saisie!U396*100)</f>
        <v>000</v>
      </c>
      <c r="U396" s="15" t="str">
        <f t="shared" si="73"/>
        <v xml:space="preserve">  </v>
      </c>
      <c r="V396" s="24">
        <f>Saisie!AA396</f>
        <v>0</v>
      </c>
      <c r="W396" s="15" t="str">
        <f t="shared" si="74"/>
        <v xml:space="preserve">       </v>
      </c>
      <c r="X396" s="24" t="str">
        <f>IF(Saisie!Z396=0,"000",Saisie!Z396*100)</f>
        <v>000</v>
      </c>
      <c r="Y396" s="15" t="str">
        <f t="shared" si="75"/>
        <v xml:space="preserve">         </v>
      </c>
      <c r="Z396" s="24" t="str">
        <f>IF(Saisie!AB396=0,"000",Saisie!AB396*100)</f>
        <v>000</v>
      </c>
      <c r="AA396" s="24" t="str">
        <f>IF(Saisie!F396=0,"",Saisie!F396)</f>
        <v>26112017</v>
      </c>
      <c r="AB396" s="24" t="str">
        <f>IF(Saisie!G396=0,"",Saisie!G396)</f>
        <v>01012411</v>
      </c>
      <c r="AC396" s="8" t="str">
        <f t="shared" si="76"/>
        <v xml:space="preserve">                    </v>
      </c>
    </row>
    <row r="397" spans="1:29" x14ac:dyDescent="0.25">
      <c r="A397" s="3" t="s">
        <v>452</v>
      </c>
      <c r="B397" s="15" t="str">
        <f t="shared" si="66"/>
        <v xml:space="preserve">   </v>
      </c>
      <c r="C397" s="26" t="str">
        <f>Saisie!D397</f>
        <v>000000000391</v>
      </c>
      <c r="D397" s="24" t="str">
        <f>Saisie!B397</f>
        <v>NOM392</v>
      </c>
      <c r="E397" s="16" t="str">
        <f>VLOOKUP((25-LEN(D397)),'Data S'!AE$5:AF$10000,2,FALSE)</f>
        <v xml:space="preserve">                   </v>
      </c>
      <c r="F397" s="25" t="str">
        <f>Saisie!C397</f>
        <v>PRENOM392</v>
      </c>
      <c r="G397" s="15" t="str">
        <f>VLOOKUP((25-LEN(F397)),'Data S'!AE$5:AF$10000,2,FALSE)</f>
        <v xml:space="preserve">                </v>
      </c>
      <c r="H397" s="3" t="str">
        <f>Saisie!E397</f>
        <v>01012390</v>
      </c>
      <c r="I397" s="15" t="str">
        <f t="shared" si="67"/>
        <v xml:space="preserve">  </v>
      </c>
      <c r="J397" s="24">
        <f>Saisie!L397</f>
        <v>0</v>
      </c>
      <c r="K397" s="15" t="str">
        <f t="shared" si="68"/>
        <v xml:space="preserve">       </v>
      </c>
      <c r="L397" s="24" t="str">
        <f>IF(Saisie!K397=0,"000",Saisie!K397*100)</f>
        <v>000</v>
      </c>
      <c r="M397" s="15" t="str">
        <f t="shared" si="69"/>
        <v xml:space="preserve">  </v>
      </c>
      <c r="N397" s="24">
        <f>Saisie!Q397</f>
        <v>0</v>
      </c>
      <c r="O397" s="15" t="str">
        <f t="shared" si="70"/>
        <v xml:space="preserve">       </v>
      </c>
      <c r="P397" s="24" t="str">
        <f>IF(Saisie!P397=0,"000",Saisie!P397*100)</f>
        <v>000</v>
      </c>
      <c r="Q397" s="15" t="str">
        <f t="shared" si="71"/>
        <v xml:space="preserve">  </v>
      </c>
      <c r="R397" s="24">
        <f>Saisie!V397</f>
        <v>0</v>
      </c>
      <c r="S397" s="15" t="str">
        <f t="shared" si="72"/>
        <v xml:space="preserve">       </v>
      </c>
      <c r="T397" s="24" t="str">
        <f>IF(Saisie!U397=0,"000",Saisie!U397*100)</f>
        <v>000</v>
      </c>
      <c r="U397" s="15" t="str">
        <f t="shared" si="73"/>
        <v xml:space="preserve">  </v>
      </c>
      <c r="V397" s="24">
        <f>Saisie!AA397</f>
        <v>0</v>
      </c>
      <c r="W397" s="15" t="str">
        <f t="shared" si="74"/>
        <v xml:space="preserve">       </v>
      </c>
      <c r="X397" s="24" t="str">
        <f>IF(Saisie!Z397=0,"000",Saisie!Z397*100)</f>
        <v>000</v>
      </c>
      <c r="Y397" s="15" t="str">
        <f t="shared" si="75"/>
        <v xml:space="preserve">         </v>
      </c>
      <c r="Z397" s="24" t="str">
        <f>IF(Saisie!AB397=0,"000",Saisie!AB397*100)</f>
        <v>000</v>
      </c>
      <c r="AA397" s="24" t="str">
        <f>IF(Saisie!F397=0,"",Saisie!F397)</f>
        <v>26112017</v>
      </c>
      <c r="AB397" s="24" t="str">
        <f>IF(Saisie!G397=0,"",Saisie!G397)</f>
        <v>01012412</v>
      </c>
      <c r="AC397" s="8" t="str">
        <f t="shared" si="76"/>
        <v xml:space="preserve">                    </v>
      </c>
    </row>
    <row r="398" spans="1:29" x14ac:dyDescent="0.25">
      <c r="A398" s="3" t="s">
        <v>453</v>
      </c>
      <c r="B398" s="15" t="str">
        <f t="shared" si="66"/>
        <v xml:space="preserve">   </v>
      </c>
      <c r="C398" s="26" t="str">
        <f>Saisie!D398</f>
        <v>000000000392</v>
      </c>
      <c r="D398" s="24" t="str">
        <f>Saisie!B398</f>
        <v>NOM393</v>
      </c>
      <c r="E398" s="16" t="str">
        <f>VLOOKUP((25-LEN(D398)),'Data S'!AE$5:AF$10000,2,FALSE)</f>
        <v xml:space="preserve">                   </v>
      </c>
      <c r="F398" s="25" t="str">
        <f>Saisie!C398</f>
        <v>PRENOM393</v>
      </c>
      <c r="G398" s="15" t="str">
        <f>VLOOKUP((25-LEN(F398)),'Data S'!AE$5:AF$10000,2,FALSE)</f>
        <v xml:space="preserve">                </v>
      </c>
      <c r="H398" s="3" t="str">
        <f>Saisie!E398</f>
        <v>01012391</v>
      </c>
      <c r="I398" s="15" t="str">
        <f t="shared" si="67"/>
        <v xml:space="preserve">  </v>
      </c>
      <c r="J398" s="24">
        <f>Saisie!L398</f>
        <v>0</v>
      </c>
      <c r="K398" s="15" t="str">
        <f t="shared" si="68"/>
        <v xml:space="preserve">       </v>
      </c>
      <c r="L398" s="24" t="str">
        <f>IF(Saisie!K398=0,"000",Saisie!K398*100)</f>
        <v>000</v>
      </c>
      <c r="M398" s="15" t="str">
        <f t="shared" si="69"/>
        <v xml:space="preserve">  </v>
      </c>
      <c r="N398" s="24">
        <f>Saisie!Q398</f>
        <v>0</v>
      </c>
      <c r="O398" s="15" t="str">
        <f t="shared" si="70"/>
        <v xml:space="preserve">       </v>
      </c>
      <c r="P398" s="24" t="str">
        <f>IF(Saisie!P398=0,"000",Saisie!P398*100)</f>
        <v>000</v>
      </c>
      <c r="Q398" s="15" t="str">
        <f t="shared" si="71"/>
        <v xml:space="preserve">  </v>
      </c>
      <c r="R398" s="24">
        <f>Saisie!V398</f>
        <v>0</v>
      </c>
      <c r="S398" s="15" t="str">
        <f t="shared" si="72"/>
        <v xml:space="preserve">       </v>
      </c>
      <c r="T398" s="24" t="str">
        <f>IF(Saisie!U398=0,"000",Saisie!U398*100)</f>
        <v>000</v>
      </c>
      <c r="U398" s="15" t="str">
        <f t="shared" si="73"/>
        <v xml:space="preserve">  </v>
      </c>
      <c r="V398" s="24">
        <f>Saisie!AA398</f>
        <v>0</v>
      </c>
      <c r="W398" s="15" t="str">
        <f t="shared" si="74"/>
        <v xml:space="preserve">       </v>
      </c>
      <c r="X398" s="24" t="str">
        <f>IF(Saisie!Z398=0,"000",Saisie!Z398*100)</f>
        <v>000</v>
      </c>
      <c r="Y398" s="15" t="str">
        <f t="shared" si="75"/>
        <v xml:space="preserve">         </v>
      </c>
      <c r="Z398" s="24" t="str">
        <f>IF(Saisie!AB398=0,"000",Saisie!AB398*100)</f>
        <v>000</v>
      </c>
      <c r="AA398" s="24" t="str">
        <f>IF(Saisie!F398=0,"",Saisie!F398)</f>
        <v>26112017</v>
      </c>
      <c r="AB398" s="24" t="str">
        <f>IF(Saisie!G398=0,"",Saisie!G398)</f>
        <v>01012413</v>
      </c>
      <c r="AC398" s="8" t="str">
        <f t="shared" si="76"/>
        <v xml:space="preserve">                    </v>
      </c>
    </row>
    <row r="399" spans="1:29" x14ac:dyDescent="0.25">
      <c r="A399" s="3" t="s">
        <v>454</v>
      </c>
      <c r="B399" s="15" t="str">
        <f t="shared" si="66"/>
        <v xml:space="preserve">   </v>
      </c>
      <c r="C399" s="26" t="str">
        <f>Saisie!D399</f>
        <v>000000000393</v>
      </c>
      <c r="D399" s="24" t="str">
        <f>Saisie!B399</f>
        <v>NOM394</v>
      </c>
      <c r="E399" s="16" t="str">
        <f>VLOOKUP((25-LEN(D399)),'Data S'!AE$5:AF$10000,2,FALSE)</f>
        <v xml:space="preserve">                   </v>
      </c>
      <c r="F399" s="25" t="str">
        <f>Saisie!C399</f>
        <v>PRENOM394</v>
      </c>
      <c r="G399" s="15" t="str">
        <f>VLOOKUP((25-LEN(F399)),'Data S'!AE$5:AF$10000,2,FALSE)</f>
        <v xml:space="preserve">                </v>
      </c>
      <c r="H399" s="3" t="str">
        <f>Saisie!E399</f>
        <v>01012392</v>
      </c>
      <c r="I399" s="15" t="str">
        <f t="shared" si="67"/>
        <v xml:space="preserve">  </v>
      </c>
      <c r="J399" s="24">
        <f>Saisie!L399</f>
        <v>0</v>
      </c>
      <c r="K399" s="15" t="str">
        <f t="shared" si="68"/>
        <v xml:space="preserve">       </v>
      </c>
      <c r="L399" s="24" t="str">
        <f>IF(Saisie!K399=0,"000",Saisie!K399*100)</f>
        <v>000</v>
      </c>
      <c r="M399" s="15" t="str">
        <f t="shared" si="69"/>
        <v xml:space="preserve">  </v>
      </c>
      <c r="N399" s="24">
        <f>Saisie!Q399</f>
        <v>0</v>
      </c>
      <c r="O399" s="15" t="str">
        <f t="shared" si="70"/>
        <v xml:space="preserve">       </v>
      </c>
      <c r="P399" s="24" t="str">
        <f>IF(Saisie!P399=0,"000",Saisie!P399*100)</f>
        <v>000</v>
      </c>
      <c r="Q399" s="15" t="str">
        <f t="shared" si="71"/>
        <v xml:space="preserve">  </v>
      </c>
      <c r="R399" s="24">
        <f>Saisie!V399</f>
        <v>0</v>
      </c>
      <c r="S399" s="15" t="str">
        <f t="shared" si="72"/>
        <v xml:space="preserve">       </v>
      </c>
      <c r="T399" s="24" t="str">
        <f>IF(Saisie!U399=0,"000",Saisie!U399*100)</f>
        <v>000</v>
      </c>
      <c r="U399" s="15" t="str">
        <f t="shared" si="73"/>
        <v xml:space="preserve">  </v>
      </c>
      <c r="V399" s="24">
        <f>Saisie!AA399</f>
        <v>0</v>
      </c>
      <c r="W399" s="15" t="str">
        <f t="shared" si="74"/>
        <v xml:space="preserve">       </v>
      </c>
      <c r="X399" s="24" t="str">
        <f>IF(Saisie!Z399=0,"000",Saisie!Z399*100)</f>
        <v>000</v>
      </c>
      <c r="Y399" s="15" t="str">
        <f t="shared" si="75"/>
        <v xml:space="preserve">         </v>
      </c>
      <c r="Z399" s="24" t="str">
        <f>IF(Saisie!AB399=0,"000",Saisie!AB399*100)</f>
        <v>000</v>
      </c>
      <c r="AA399" s="24" t="str">
        <f>IF(Saisie!F399=0,"",Saisie!F399)</f>
        <v>26112017</v>
      </c>
      <c r="AB399" s="24" t="str">
        <f>IF(Saisie!G399=0,"",Saisie!G399)</f>
        <v>01012414</v>
      </c>
      <c r="AC399" s="8" t="str">
        <f t="shared" si="76"/>
        <v xml:space="preserve">                    </v>
      </c>
    </row>
    <row r="400" spans="1:29" x14ac:dyDescent="0.25">
      <c r="A400" s="3" t="s">
        <v>455</v>
      </c>
      <c r="B400" s="15" t="str">
        <f t="shared" si="66"/>
        <v xml:space="preserve">   </v>
      </c>
      <c r="C400" s="26" t="str">
        <f>Saisie!D400</f>
        <v>000000000394</v>
      </c>
      <c r="D400" s="24" t="str">
        <f>Saisie!B400</f>
        <v>NOM395</v>
      </c>
      <c r="E400" s="16" t="str">
        <f>VLOOKUP((25-LEN(D400)),'Data S'!AE$5:AF$10000,2,FALSE)</f>
        <v xml:space="preserve">                   </v>
      </c>
      <c r="F400" s="25" t="str">
        <f>Saisie!C400</f>
        <v>PRENOM395</v>
      </c>
      <c r="G400" s="15" t="str">
        <f>VLOOKUP((25-LEN(F400)),'Data S'!AE$5:AF$10000,2,FALSE)</f>
        <v xml:space="preserve">                </v>
      </c>
      <c r="H400" s="3" t="str">
        <f>Saisie!E400</f>
        <v>01012393</v>
      </c>
      <c r="I400" s="15" t="str">
        <f t="shared" si="67"/>
        <v xml:space="preserve">  </v>
      </c>
      <c r="J400" s="24">
        <f>Saisie!L400</f>
        <v>0</v>
      </c>
      <c r="K400" s="15" t="str">
        <f t="shared" si="68"/>
        <v xml:space="preserve">       </v>
      </c>
      <c r="L400" s="24" t="str">
        <f>IF(Saisie!K400=0,"000",Saisie!K400*100)</f>
        <v>000</v>
      </c>
      <c r="M400" s="15" t="str">
        <f t="shared" si="69"/>
        <v xml:space="preserve">  </v>
      </c>
      <c r="N400" s="24">
        <f>Saisie!Q400</f>
        <v>0</v>
      </c>
      <c r="O400" s="15" t="str">
        <f t="shared" si="70"/>
        <v xml:space="preserve">       </v>
      </c>
      <c r="P400" s="24" t="str">
        <f>IF(Saisie!P400=0,"000",Saisie!P400*100)</f>
        <v>000</v>
      </c>
      <c r="Q400" s="15" t="str">
        <f t="shared" si="71"/>
        <v xml:space="preserve">  </v>
      </c>
      <c r="R400" s="24">
        <f>Saisie!V400</f>
        <v>0</v>
      </c>
      <c r="S400" s="15" t="str">
        <f t="shared" si="72"/>
        <v xml:space="preserve">       </v>
      </c>
      <c r="T400" s="24" t="str">
        <f>IF(Saisie!U400=0,"000",Saisie!U400*100)</f>
        <v>000</v>
      </c>
      <c r="U400" s="15" t="str">
        <f t="shared" si="73"/>
        <v xml:space="preserve">  </v>
      </c>
      <c r="V400" s="24">
        <f>Saisie!AA400</f>
        <v>0</v>
      </c>
      <c r="W400" s="15" t="str">
        <f t="shared" si="74"/>
        <v xml:space="preserve">       </v>
      </c>
      <c r="X400" s="24" t="str">
        <f>IF(Saisie!Z400=0,"000",Saisie!Z400*100)</f>
        <v>000</v>
      </c>
      <c r="Y400" s="15" t="str">
        <f t="shared" si="75"/>
        <v xml:space="preserve">         </v>
      </c>
      <c r="Z400" s="24" t="str">
        <f>IF(Saisie!AB400=0,"000",Saisie!AB400*100)</f>
        <v>000</v>
      </c>
      <c r="AA400" s="24" t="str">
        <f>IF(Saisie!F400=0,"",Saisie!F400)</f>
        <v>26112017</v>
      </c>
      <c r="AB400" s="24" t="str">
        <f>IF(Saisie!G400=0,"",Saisie!G400)</f>
        <v>01012415</v>
      </c>
      <c r="AC400" s="8" t="str">
        <f t="shared" si="76"/>
        <v xml:space="preserve">                    </v>
      </c>
    </row>
    <row r="401" spans="1:29" x14ac:dyDescent="0.25">
      <c r="A401" s="3" t="s">
        <v>456</v>
      </c>
      <c r="B401" s="15" t="str">
        <f t="shared" si="66"/>
        <v xml:space="preserve">   </v>
      </c>
      <c r="C401" s="26" t="str">
        <f>Saisie!D401</f>
        <v>000000000395</v>
      </c>
      <c r="D401" s="24" t="str">
        <f>Saisie!B401</f>
        <v>NOM396</v>
      </c>
      <c r="E401" s="16" t="str">
        <f>VLOOKUP((25-LEN(D401)),'Data S'!AE$5:AF$10000,2,FALSE)</f>
        <v xml:space="preserve">                   </v>
      </c>
      <c r="F401" s="25" t="str">
        <f>Saisie!C401</f>
        <v>PRENOM396</v>
      </c>
      <c r="G401" s="15" t="str">
        <f>VLOOKUP((25-LEN(F401)),'Data S'!AE$5:AF$10000,2,FALSE)</f>
        <v xml:space="preserve">                </v>
      </c>
      <c r="H401" s="3" t="str">
        <f>Saisie!E401</f>
        <v>01012394</v>
      </c>
      <c r="I401" s="15" t="str">
        <f t="shared" si="67"/>
        <v xml:space="preserve">  </v>
      </c>
      <c r="J401" s="24">
        <f>Saisie!L401</f>
        <v>0</v>
      </c>
      <c r="K401" s="15" t="str">
        <f t="shared" si="68"/>
        <v xml:space="preserve">       </v>
      </c>
      <c r="L401" s="24" t="str">
        <f>IF(Saisie!K401=0,"000",Saisie!K401*100)</f>
        <v>000</v>
      </c>
      <c r="M401" s="15" t="str">
        <f t="shared" si="69"/>
        <v xml:space="preserve">  </v>
      </c>
      <c r="N401" s="24">
        <f>Saisie!Q401</f>
        <v>0</v>
      </c>
      <c r="O401" s="15" t="str">
        <f t="shared" si="70"/>
        <v xml:space="preserve">       </v>
      </c>
      <c r="P401" s="24" t="str">
        <f>IF(Saisie!P401=0,"000",Saisie!P401*100)</f>
        <v>000</v>
      </c>
      <c r="Q401" s="15" t="str">
        <f t="shared" si="71"/>
        <v xml:space="preserve">  </v>
      </c>
      <c r="R401" s="24">
        <f>Saisie!V401</f>
        <v>0</v>
      </c>
      <c r="S401" s="15" t="str">
        <f t="shared" si="72"/>
        <v xml:space="preserve">       </v>
      </c>
      <c r="T401" s="24" t="str">
        <f>IF(Saisie!U401=0,"000",Saisie!U401*100)</f>
        <v>000</v>
      </c>
      <c r="U401" s="15" t="str">
        <f t="shared" si="73"/>
        <v xml:space="preserve">  </v>
      </c>
      <c r="V401" s="24">
        <f>Saisie!AA401</f>
        <v>0</v>
      </c>
      <c r="W401" s="15" t="str">
        <f t="shared" si="74"/>
        <v xml:space="preserve">       </v>
      </c>
      <c r="X401" s="24" t="str">
        <f>IF(Saisie!Z401=0,"000",Saisie!Z401*100)</f>
        <v>000</v>
      </c>
      <c r="Y401" s="15" t="str">
        <f t="shared" si="75"/>
        <v xml:space="preserve">         </v>
      </c>
      <c r="Z401" s="24" t="str">
        <f>IF(Saisie!AB401=0,"000",Saisie!AB401*100)</f>
        <v>000</v>
      </c>
      <c r="AA401" s="24" t="str">
        <f>IF(Saisie!F401=0,"",Saisie!F401)</f>
        <v>26112017</v>
      </c>
      <c r="AB401" s="24" t="str">
        <f>IF(Saisie!G401=0,"",Saisie!G401)</f>
        <v>01012416</v>
      </c>
      <c r="AC401" s="8" t="str">
        <f t="shared" si="76"/>
        <v xml:space="preserve">                    </v>
      </c>
    </row>
    <row r="402" spans="1:29" x14ac:dyDescent="0.25">
      <c r="A402" s="3" t="s">
        <v>457</v>
      </c>
      <c r="B402" s="15" t="str">
        <f t="shared" si="66"/>
        <v xml:space="preserve">   </v>
      </c>
      <c r="C402" s="26" t="str">
        <f>Saisie!D402</f>
        <v>000000000396</v>
      </c>
      <c r="D402" s="24" t="str">
        <f>Saisie!B402</f>
        <v>NOM397</v>
      </c>
      <c r="E402" s="16" t="str">
        <f>VLOOKUP((25-LEN(D402)),'Data S'!AE$5:AF$10000,2,FALSE)</f>
        <v xml:space="preserve">                   </v>
      </c>
      <c r="F402" s="25" t="str">
        <f>Saisie!C402</f>
        <v>PRENOM397</v>
      </c>
      <c r="G402" s="15" t="str">
        <f>VLOOKUP((25-LEN(F402)),'Data S'!AE$5:AF$10000,2,FALSE)</f>
        <v xml:space="preserve">                </v>
      </c>
      <c r="H402" s="3" t="str">
        <f>Saisie!E402</f>
        <v>01012395</v>
      </c>
      <c r="I402" s="15" t="str">
        <f t="shared" si="67"/>
        <v xml:space="preserve">  </v>
      </c>
      <c r="J402" s="24">
        <f>Saisie!L402</f>
        <v>0</v>
      </c>
      <c r="K402" s="15" t="str">
        <f t="shared" si="68"/>
        <v xml:space="preserve">       </v>
      </c>
      <c r="L402" s="24" t="str">
        <f>IF(Saisie!K402=0,"000",Saisie!K402*100)</f>
        <v>000</v>
      </c>
      <c r="M402" s="15" t="str">
        <f t="shared" si="69"/>
        <v xml:space="preserve">  </v>
      </c>
      <c r="N402" s="24">
        <f>Saisie!Q402</f>
        <v>0</v>
      </c>
      <c r="O402" s="15" t="str">
        <f t="shared" si="70"/>
        <v xml:space="preserve">       </v>
      </c>
      <c r="P402" s="24" t="str">
        <f>IF(Saisie!P402=0,"000",Saisie!P402*100)</f>
        <v>000</v>
      </c>
      <c r="Q402" s="15" t="str">
        <f t="shared" si="71"/>
        <v xml:space="preserve">  </v>
      </c>
      <c r="R402" s="24">
        <f>Saisie!V402</f>
        <v>0</v>
      </c>
      <c r="S402" s="15" t="str">
        <f t="shared" si="72"/>
        <v xml:space="preserve">       </v>
      </c>
      <c r="T402" s="24" t="str">
        <f>IF(Saisie!U402=0,"000",Saisie!U402*100)</f>
        <v>000</v>
      </c>
      <c r="U402" s="15" t="str">
        <f t="shared" si="73"/>
        <v xml:space="preserve">  </v>
      </c>
      <c r="V402" s="24">
        <f>Saisie!AA402</f>
        <v>0</v>
      </c>
      <c r="W402" s="15" t="str">
        <f t="shared" si="74"/>
        <v xml:space="preserve">       </v>
      </c>
      <c r="X402" s="24" t="str">
        <f>IF(Saisie!Z402=0,"000",Saisie!Z402*100)</f>
        <v>000</v>
      </c>
      <c r="Y402" s="15" t="str">
        <f t="shared" si="75"/>
        <v xml:space="preserve">         </v>
      </c>
      <c r="Z402" s="24" t="str">
        <f>IF(Saisie!AB402=0,"000",Saisie!AB402*100)</f>
        <v>000</v>
      </c>
      <c r="AA402" s="24" t="str">
        <f>IF(Saisie!F402=0,"",Saisie!F402)</f>
        <v>26112017</v>
      </c>
      <c r="AB402" s="24" t="str">
        <f>IF(Saisie!G402=0,"",Saisie!G402)</f>
        <v>01012417</v>
      </c>
      <c r="AC402" s="8" t="str">
        <f t="shared" si="76"/>
        <v xml:space="preserve">                    </v>
      </c>
    </row>
    <row r="403" spans="1:29" x14ac:dyDescent="0.25">
      <c r="A403" s="3" t="s">
        <v>458</v>
      </c>
      <c r="B403" s="15" t="str">
        <f t="shared" si="66"/>
        <v xml:space="preserve">   </v>
      </c>
      <c r="C403" s="26" t="str">
        <f>Saisie!D403</f>
        <v>000000000397</v>
      </c>
      <c r="D403" s="24" t="str">
        <f>Saisie!B403</f>
        <v>NOM398</v>
      </c>
      <c r="E403" s="16" t="str">
        <f>VLOOKUP((25-LEN(D403)),'Data S'!AE$5:AF$10000,2,FALSE)</f>
        <v xml:space="preserve">                   </v>
      </c>
      <c r="F403" s="25" t="str">
        <f>Saisie!C403</f>
        <v>PRENOM398</v>
      </c>
      <c r="G403" s="15" t="str">
        <f>VLOOKUP((25-LEN(F403)),'Data S'!AE$5:AF$10000,2,FALSE)</f>
        <v xml:space="preserve">                </v>
      </c>
      <c r="H403" s="3" t="str">
        <f>Saisie!E403</f>
        <v>01012396</v>
      </c>
      <c r="I403" s="15" t="str">
        <f t="shared" si="67"/>
        <v xml:space="preserve">  </v>
      </c>
      <c r="J403" s="24">
        <f>Saisie!L403</f>
        <v>0</v>
      </c>
      <c r="K403" s="15" t="str">
        <f t="shared" si="68"/>
        <v xml:space="preserve">       </v>
      </c>
      <c r="L403" s="24" t="str">
        <f>IF(Saisie!K403=0,"000",Saisie!K403*100)</f>
        <v>000</v>
      </c>
      <c r="M403" s="15" t="str">
        <f t="shared" si="69"/>
        <v xml:space="preserve">  </v>
      </c>
      <c r="N403" s="24">
        <f>Saisie!Q403</f>
        <v>0</v>
      </c>
      <c r="O403" s="15" t="str">
        <f t="shared" si="70"/>
        <v xml:space="preserve">       </v>
      </c>
      <c r="P403" s="24" t="str">
        <f>IF(Saisie!P403=0,"000",Saisie!P403*100)</f>
        <v>000</v>
      </c>
      <c r="Q403" s="15" t="str">
        <f t="shared" si="71"/>
        <v xml:space="preserve">  </v>
      </c>
      <c r="R403" s="24">
        <f>Saisie!V403</f>
        <v>0</v>
      </c>
      <c r="S403" s="15" t="str">
        <f t="shared" si="72"/>
        <v xml:space="preserve">       </v>
      </c>
      <c r="T403" s="24" t="str">
        <f>IF(Saisie!U403=0,"000",Saisie!U403*100)</f>
        <v>000</v>
      </c>
      <c r="U403" s="15" t="str">
        <f t="shared" si="73"/>
        <v xml:space="preserve">  </v>
      </c>
      <c r="V403" s="24">
        <f>Saisie!AA403</f>
        <v>0</v>
      </c>
      <c r="W403" s="15" t="str">
        <f t="shared" si="74"/>
        <v xml:space="preserve">       </v>
      </c>
      <c r="X403" s="24" t="str">
        <f>IF(Saisie!Z403=0,"000",Saisie!Z403*100)</f>
        <v>000</v>
      </c>
      <c r="Y403" s="15" t="str">
        <f t="shared" si="75"/>
        <v xml:space="preserve">         </v>
      </c>
      <c r="Z403" s="24" t="str">
        <f>IF(Saisie!AB403=0,"000",Saisie!AB403*100)</f>
        <v>000</v>
      </c>
      <c r="AA403" s="24" t="str">
        <f>IF(Saisie!F403=0,"",Saisie!F403)</f>
        <v>26112017</v>
      </c>
      <c r="AB403" s="24" t="str">
        <f>IF(Saisie!G403=0,"",Saisie!G403)</f>
        <v>01012418</v>
      </c>
      <c r="AC403" s="8" t="str">
        <f t="shared" si="76"/>
        <v xml:space="preserve">                    </v>
      </c>
    </row>
    <row r="404" spans="1:29" x14ac:dyDescent="0.25">
      <c r="A404" s="3" t="s">
        <v>459</v>
      </c>
      <c r="B404" s="15" t="str">
        <f t="shared" si="66"/>
        <v xml:space="preserve">   </v>
      </c>
      <c r="C404" s="26" t="str">
        <f>Saisie!D404</f>
        <v>000000000398</v>
      </c>
      <c r="D404" s="24" t="str">
        <f>Saisie!B404</f>
        <v>NOM399</v>
      </c>
      <c r="E404" s="16" t="str">
        <f>VLOOKUP((25-LEN(D404)),'Data S'!AE$5:AF$10000,2,FALSE)</f>
        <v xml:space="preserve">                   </v>
      </c>
      <c r="F404" s="25" t="str">
        <f>Saisie!C404</f>
        <v>PRENOM399</v>
      </c>
      <c r="G404" s="15" t="str">
        <f>VLOOKUP((25-LEN(F404)),'Data S'!AE$5:AF$10000,2,FALSE)</f>
        <v xml:space="preserve">                </v>
      </c>
      <c r="H404" s="3" t="str">
        <f>Saisie!E404</f>
        <v>01012397</v>
      </c>
      <c r="I404" s="15" t="str">
        <f t="shared" si="67"/>
        <v xml:space="preserve">  </v>
      </c>
      <c r="J404" s="24">
        <f>Saisie!L404</f>
        <v>0</v>
      </c>
      <c r="K404" s="15" t="str">
        <f t="shared" si="68"/>
        <v xml:space="preserve">       </v>
      </c>
      <c r="L404" s="24" t="str">
        <f>IF(Saisie!K404=0,"000",Saisie!K404*100)</f>
        <v>000</v>
      </c>
      <c r="M404" s="15" t="str">
        <f t="shared" si="69"/>
        <v xml:space="preserve">  </v>
      </c>
      <c r="N404" s="24">
        <f>Saisie!Q404</f>
        <v>0</v>
      </c>
      <c r="O404" s="15" t="str">
        <f t="shared" si="70"/>
        <v xml:space="preserve">       </v>
      </c>
      <c r="P404" s="24" t="str">
        <f>IF(Saisie!P404=0,"000",Saisie!P404*100)</f>
        <v>000</v>
      </c>
      <c r="Q404" s="15" t="str">
        <f t="shared" si="71"/>
        <v xml:space="preserve">  </v>
      </c>
      <c r="R404" s="24">
        <f>Saisie!V404</f>
        <v>0</v>
      </c>
      <c r="S404" s="15" t="str">
        <f t="shared" si="72"/>
        <v xml:space="preserve">       </v>
      </c>
      <c r="T404" s="24" t="str">
        <f>IF(Saisie!U404=0,"000",Saisie!U404*100)</f>
        <v>000</v>
      </c>
      <c r="U404" s="15" t="str">
        <f t="shared" si="73"/>
        <v xml:space="preserve">  </v>
      </c>
      <c r="V404" s="24">
        <f>Saisie!AA404</f>
        <v>0</v>
      </c>
      <c r="W404" s="15" t="str">
        <f t="shared" si="74"/>
        <v xml:space="preserve">       </v>
      </c>
      <c r="X404" s="24" t="str">
        <f>IF(Saisie!Z404=0,"000",Saisie!Z404*100)</f>
        <v>000</v>
      </c>
      <c r="Y404" s="15" t="str">
        <f t="shared" si="75"/>
        <v xml:space="preserve">         </v>
      </c>
      <c r="Z404" s="24" t="str">
        <f>IF(Saisie!AB404=0,"000",Saisie!AB404*100)</f>
        <v>000</v>
      </c>
      <c r="AA404" s="24" t="str">
        <f>IF(Saisie!F404=0,"",Saisie!F404)</f>
        <v>26112017</v>
      </c>
      <c r="AB404" s="24" t="str">
        <f>IF(Saisie!G404=0,"",Saisie!G404)</f>
        <v>01012419</v>
      </c>
      <c r="AC404" s="8" t="str">
        <f t="shared" si="76"/>
        <v xml:space="preserve">                    </v>
      </c>
    </row>
    <row r="405" spans="1:29" x14ac:dyDescent="0.25">
      <c r="A405" s="3" t="s">
        <v>460</v>
      </c>
      <c r="B405" s="15" t="str">
        <f t="shared" si="66"/>
        <v xml:space="preserve">   </v>
      </c>
      <c r="C405" s="26" t="str">
        <f>Saisie!D405</f>
        <v>000000000399</v>
      </c>
      <c r="D405" s="24" t="str">
        <f>Saisie!B405</f>
        <v>NOM400</v>
      </c>
      <c r="E405" s="16" t="str">
        <f>VLOOKUP((25-LEN(D405)),'Data S'!AE$5:AF$10000,2,FALSE)</f>
        <v xml:space="preserve">                   </v>
      </c>
      <c r="F405" s="25" t="str">
        <f>Saisie!C405</f>
        <v>PRENOM400</v>
      </c>
      <c r="G405" s="15" t="str">
        <f>VLOOKUP((25-LEN(F405)),'Data S'!AE$5:AF$10000,2,FALSE)</f>
        <v xml:space="preserve">                </v>
      </c>
      <c r="H405" s="3" t="str">
        <f>Saisie!E405</f>
        <v>01012398</v>
      </c>
      <c r="I405" s="15" t="str">
        <f t="shared" si="67"/>
        <v xml:space="preserve">  </v>
      </c>
      <c r="J405" s="24">
        <f>Saisie!L405</f>
        <v>0</v>
      </c>
      <c r="K405" s="15" t="str">
        <f t="shared" si="68"/>
        <v xml:space="preserve">       </v>
      </c>
      <c r="L405" s="24" t="str">
        <f>IF(Saisie!K405=0,"000",Saisie!K405*100)</f>
        <v>000</v>
      </c>
      <c r="M405" s="15" t="str">
        <f t="shared" si="69"/>
        <v xml:space="preserve">  </v>
      </c>
      <c r="N405" s="24">
        <f>Saisie!Q405</f>
        <v>0</v>
      </c>
      <c r="O405" s="15" t="str">
        <f t="shared" si="70"/>
        <v xml:space="preserve">       </v>
      </c>
      <c r="P405" s="24" t="str">
        <f>IF(Saisie!P405=0,"000",Saisie!P405*100)</f>
        <v>000</v>
      </c>
      <c r="Q405" s="15" t="str">
        <f t="shared" si="71"/>
        <v xml:space="preserve">  </v>
      </c>
      <c r="R405" s="24">
        <f>Saisie!V405</f>
        <v>0</v>
      </c>
      <c r="S405" s="15" t="str">
        <f t="shared" si="72"/>
        <v xml:space="preserve">       </v>
      </c>
      <c r="T405" s="24" t="str">
        <f>IF(Saisie!U405=0,"000",Saisie!U405*100)</f>
        <v>000</v>
      </c>
      <c r="U405" s="15" t="str">
        <f t="shared" si="73"/>
        <v xml:space="preserve">  </v>
      </c>
      <c r="V405" s="24">
        <f>Saisie!AA405</f>
        <v>0</v>
      </c>
      <c r="W405" s="15" t="str">
        <f t="shared" si="74"/>
        <v xml:space="preserve">       </v>
      </c>
      <c r="X405" s="24" t="str">
        <f>IF(Saisie!Z405=0,"000",Saisie!Z405*100)</f>
        <v>000</v>
      </c>
      <c r="Y405" s="15" t="str">
        <f t="shared" si="75"/>
        <v xml:space="preserve">         </v>
      </c>
      <c r="Z405" s="24" t="str">
        <f>IF(Saisie!AB405=0,"000",Saisie!AB405*100)</f>
        <v>000</v>
      </c>
      <c r="AA405" s="24" t="str">
        <f>IF(Saisie!F405=0,"",Saisie!F405)</f>
        <v>26112017</v>
      </c>
      <c r="AB405" s="24" t="str">
        <f>IF(Saisie!G405=0,"",Saisie!G405)</f>
        <v>01012420</v>
      </c>
      <c r="AC405" s="8" t="str">
        <f t="shared" si="76"/>
        <v xml:space="preserve">                    </v>
      </c>
    </row>
    <row r="406" spans="1:29" x14ac:dyDescent="0.25">
      <c r="A406" s="3" t="s">
        <v>461</v>
      </c>
      <c r="B406" s="15" t="str">
        <f t="shared" si="66"/>
        <v xml:space="preserve">   </v>
      </c>
      <c r="C406" s="26" t="str">
        <f>Saisie!D406</f>
        <v>000000000400</v>
      </c>
      <c r="D406" s="24" t="str">
        <f>Saisie!B406</f>
        <v>NOM401</v>
      </c>
      <c r="E406" s="16" t="str">
        <f>VLOOKUP((25-LEN(D406)),'Data S'!AE$5:AF$10000,2,FALSE)</f>
        <v xml:space="preserve">                   </v>
      </c>
      <c r="F406" s="25" t="str">
        <f>Saisie!C406</f>
        <v>PRENOM401</v>
      </c>
      <c r="G406" s="15" t="str">
        <f>VLOOKUP((25-LEN(F406)),'Data S'!AE$5:AF$10000,2,FALSE)</f>
        <v xml:space="preserve">                </v>
      </c>
      <c r="H406" s="3" t="str">
        <f>Saisie!E406</f>
        <v>01012399</v>
      </c>
      <c r="I406" s="15" t="str">
        <f t="shared" si="67"/>
        <v xml:space="preserve">  </v>
      </c>
      <c r="J406" s="24">
        <f>Saisie!L406</f>
        <v>0</v>
      </c>
      <c r="K406" s="15" t="str">
        <f t="shared" si="68"/>
        <v xml:space="preserve">       </v>
      </c>
      <c r="L406" s="24" t="str">
        <f>IF(Saisie!K406=0,"000",Saisie!K406*100)</f>
        <v>000</v>
      </c>
      <c r="M406" s="15" t="str">
        <f t="shared" si="69"/>
        <v xml:space="preserve">  </v>
      </c>
      <c r="N406" s="24">
        <f>Saisie!Q406</f>
        <v>0</v>
      </c>
      <c r="O406" s="15" t="str">
        <f t="shared" si="70"/>
        <v xml:space="preserve">       </v>
      </c>
      <c r="P406" s="24" t="str">
        <f>IF(Saisie!P406=0,"000",Saisie!P406*100)</f>
        <v>000</v>
      </c>
      <c r="Q406" s="15" t="str">
        <f t="shared" si="71"/>
        <v xml:space="preserve">  </v>
      </c>
      <c r="R406" s="24">
        <f>Saisie!V406</f>
        <v>0</v>
      </c>
      <c r="S406" s="15" t="str">
        <f t="shared" si="72"/>
        <v xml:space="preserve">       </v>
      </c>
      <c r="T406" s="24" t="str">
        <f>IF(Saisie!U406=0,"000",Saisie!U406*100)</f>
        <v>000</v>
      </c>
      <c r="U406" s="15" t="str">
        <f t="shared" si="73"/>
        <v xml:space="preserve">  </v>
      </c>
      <c r="V406" s="24">
        <f>Saisie!AA406</f>
        <v>0</v>
      </c>
      <c r="W406" s="15" t="str">
        <f t="shared" si="74"/>
        <v xml:space="preserve">       </v>
      </c>
      <c r="X406" s="24" t="str">
        <f>IF(Saisie!Z406=0,"000",Saisie!Z406*100)</f>
        <v>000</v>
      </c>
      <c r="Y406" s="15" t="str">
        <f t="shared" si="75"/>
        <v xml:space="preserve">         </v>
      </c>
      <c r="Z406" s="24" t="str">
        <f>IF(Saisie!AB406=0,"000",Saisie!AB406*100)</f>
        <v>000</v>
      </c>
      <c r="AA406" s="24" t="str">
        <f>IF(Saisie!F406=0,"",Saisie!F406)</f>
        <v>26112017</v>
      </c>
      <c r="AB406" s="24" t="str">
        <f>IF(Saisie!G406=0,"",Saisie!G406)</f>
        <v>01012421</v>
      </c>
      <c r="AC406" s="8" t="str">
        <f t="shared" si="76"/>
        <v xml:space="preserve">                    </v>
      </c>
    </row>
    <row r="407" spans="1:29" x14ac:dyDescent="0.25">
      <c r="A407" s="3" t="s">
        <v>462</v>
      </c>
      <c r="B407" s="15" t="str">
        <f t="shared" si="66"/>
        <v xml:space="preserve">   </v>
      </c>
      <c r="C407" s="26" t="str">
        <f>Saisie!D407</f>
        <v>000000000401</v>
      </c>
      <c r="D407" s="24" t="str">
        <f>Saisie!B407</f>
        <v>NOM402</v>
      </c>
      <c r="E407" s="16" t="str">
        <f>VLOOKUP((25-LEN(D407)),'Data S'!AE$5:AF$10000,2,FALSE)</f>
        <v xml:space="preserve">                   </v>
      </c>
      <c r="F407" s="25" t="str">
        <f>Saisie!C407</f>
        <v>PRENOM402</v>
      </c>
      <c r="G407" s="15" t="str">
        <f>VLOOKUP((25-LEN(F407)),'Data S'!AE$5:AF$10000,2,FALSE)</f>
        <v xml:space="preserve">                </v>
      </c>
      <c r="H407" s="3" t="str">
        <f>Saisie!E407</f>
        <v>01012400</v>
      </c>
      <c r="I407" s="15" t="str">
        <f t="shared" si="67"/>
        <v xml:space="preserve">  </v>
      </c>
      <c r="J407" s="24">
        <f>Saisie!L407</f>
        <v>0</v>
      </c>
      <c r="K407" s="15" t="str">
        <f t="shared" si="68"/>
        <v xml:space="preserve">       </v>
      </c>
      <c r="L407" s="24" t="str">
        <f>IF(Saisie!K407=0,"000",Saisie!K407*100)</f>
        <v>000</v>
      </c>
      <c r="M407" s="15" t="str">
        <f t="shared" si="69"/>
        <v xml:space="preserve">  </v>
      </c>
      <c r="N407" s="24">
        <f>Saisie!Q407</f>
        <v>0</v>
      </c>
      <c r="O407" s="15" t="str">
        <f t="shared" si="70"/>
        <v xml:space="preserve">       </v>
      </c>
      <c r="P407" s="24" t="str">
        <f>IF(Saisie!P407=0,"000",Saisie!P407*100)</f>
        <v>000</v>
      </c>
      <c r="Q407" s="15" t="str">
        <f t="shared" si="71"/>
        <v xml:space="preserve">  </v>
      </c>
      <c r="R407" s="24">
        <f>Saisie!V407</f>
        <v>0</v>
      </c>
      <c r="S407" s="15" t="str">
        <f t="shared" si="72"/>
        <v xml:space="preserve">       </v>
      </c>
      <c r="T407" s="24" t="str">
        <f>IF(Saisie!U407=0,"000",Saisie!U407*100)</f>
        <v>000</v>
      </c>
      <c r="U407" s="15" t="str">
        <f t="shared" si="73"/>
        <v xml:space="preserve">  </v>
      </c>
      <c r="V407" s="24">
        <f>Saisie!AA407</f>
        <v>0</v>
      </c>
      <c r="W407" s="15" t="str">
        <f t="shared" si="74"/>
        <v xml:space="preserve">       </v>
      </c>
      <c r="X407" s="24" t="str">
        <f>IF(Saisie!Z407=0,"000",Saisie!Z407*100)</f>
        <v>000</v>
      </c>
      <c r="Y407" s="15" t="str">
        <f t="shared" si="75"/>
        <v xml:space="preserve">         </v>
      </c>
      <c r="Z407" s="24" t="str">
        <f>IF(Saisie!AB407=0,"000",Saisie!AB407*100)</f>
        <v>000</v>
      </c>
      <c r="AA407" s="24" t="str">
        <f>IF(Saisie!F407=0,"",Saisie!F407)</f>
        <v>26112017</v>
      </c>
      <c r="AB407" s="24" t="str">
        <f>IF(Saisie!G407=0,"",Saisie!G407)</f>
        <v>01012422</v>
      </c>
      <c r="AC407" s="8" t="str">
        <f t="shared" si="76"/>
        <v xml:space="preserve">                    </v>
      </c>
    </row>
    <row r="408" spans="1:29" x14ac:dyDescent="0.25">
      <c r="A408" s="3" t="s">
        <v>463</v>
      </c>
      <c r="B408" s="15" t="str">
        <f t="shared" si="66"/>
        <v xml:space="preserve">   </v>
      </c>
      <c r="C408" s="26" t="str">
        <f>Saisie!D408</f>
        <v>000000000402</v>
      </c>
      <c r="D408" s="24" t="str">
        <f>Saisie!B408</f>
        <v>NOM403</v>
      </c>
      <c r="E408" s="16" t="str">
        <f>VLOOKUP((25-LEN(D408)),'Data S'!AE$5:AF$10000,2,FALSE)</f>
        <v xml:space="preserve">                   </v>
      </c>
      <c r="F408" s="25" t="str">
        <f>Saisie!C408</f>
        <v>PRENOM403</v>
      </c>
      <c r="G408" s="15" t="str">
        <f>VLOOKUP((25-LEN(F408)),'Data S'!AE$5:AF$10000,2,FALSE)</f>
        <v xml:space="preserve">                </v>
      </c>
      <c r="H408" s="3" t="str">
        <f>Saisie!E408</f>
        <v>01012401</v>
      </c>
      <c r="I408" s="15" t="str">
        <f t="shared" si="67"/>
        <v xml:space="preserve">  </v>
      </c>
      <c r="J408" s="24">
        <f>Saisie!L408</f>
        <v>0</v>
      </c>
      <c r="K408" s="15" t="str">
        <f t="shared" si="68"/>
        <v xml:space="preserve">       </v>
      </c>
      <c r="L408" s="24" t="str">
        <f>IF(Saisie!K408=0,"000",Saisie!K408*100)</f>
        <v>000</v>
      </c>
      <c r="M408" s="15" t="str">
        <f t="shared" si="69"/>
        <v xml:space="preserve">  </v>
      </c>
      <c r="N408" s="24">
        <f>Saisie!Q408</f>
        <v>0</v>
      </c>
      <c r="O408" s="15" t="str">
        <f t="shared" si="70"/>
        <v xml:space="preserve">       </v>
      </c>
      <c r="P408" s="24" t="str">
        <f>IF(Saisie!P408=0,"000",Saisie!P408*100)</f>
        <v>000</v>
      </c>
      <c r="Q408" s="15" t="str">
        <f t="shared" si="71"/>
        <v xml:space="preserve">  </v>
      </c>
      <c r="R408" s="24">
        <f>Saisie!V408</f>
        <v>0</v>
      </c>
      <c r="S408" s="15" t="str">
        <f t="shared" si="72"/>
        <v xml:space="preserve">       </v>
      </c>
      <c r="T408" s="24" t="str">
        <f>IF(Saisie!U408=0,"000",Saisie!U408*100)</f>
        <v>000</v>
      </c>
      <c r="U408" s="15" t="str">
        <f t="shared" si="73"/>
        <v xml:space="preserve">  </v>
      </c>
      <c r="V408" s="24">
        <f>Saisie!AA408</f>
        <v>0</v>
      </c>
      <c r="W408" s="15" t="str">
        <f t="shared" si="74"/>
        <v xml:space="preserve">       </v>
      </c>
      <c r="X408" s="24" t="str">
        <f>IF(Saisie!Z408=0,"000",Saisie!Z408*100)</f>
        <v>000</v>
      </c>
      <c r="Y408" s="15" t="str">
        <f t="shared" si="75"/>
        <v xml:space="preserve">         </v>
      </c>
      <c r="Z408" s="24" t="str">
        <f>IF(Saisie!AB408=0,"000",Saisie!AB408*100)</f>
        <v>000</v>
      </c>
      <c r="AA408" s="24" t="str">
        <f>IF(Saisie!F408=0,"",Saisie!F408)</f>
        <v>26112017</v>
      </c>
      <c r="AB408" s="24" t="str">
        <f>IF(Saisie!G408=0,"",Saisie!G408)</f>
        <v>01012423</v>
      </c>
      <c r="AC408" s="8" t="str">
        <f t="shared" si="76"/>
        <v xml:space="preserve">                    </v>
      </c>
    </row>
    <row r="409" spans="1:29" x14ac:dyDescent="0.25">
      <c r="A409" s="3" t="s">
        <v>464</v>
      </c>
      <c r="B409" s="15" t="str">
        <f t="shared" si="66"/>
        <v xml:space="preserve">   </v>
      </c>
      <c r="C409" s="26" t="str">
        <f>Saisie!D409</f>
        <v>000000000403</v>
      </c>
      <c r="D409" s="24" t="str">
        <f>Saisie!B409</f>
        <v>NOM404</v>
      </c>
      <c r="E409" s="16" t="str">
        <f>VLOOKUP((25-LEN(D409)),'Data S'!AE$5:AF$10000,2,FALSE)</f>
        <v xml:space="preserve">                   </v>
      </c>
      <c r="F409" s="25" t="str">
        <f>Saisie!C409</f>
        <v>PRENOM404</v>
      </c>
      <c r="G409" s="15" t="str">
        <f>VLOOKUP((25-LEN(F409)),'Data S'!AE$5:AF$10000,2,FALSE)</f>
        <v xml:space="preserve">                </v>
      </c>
      <c r="H409" s="3" t="str">
        <f>Saisie!E409</f>
        <v>01012402</v>
      </c>
      <c r="I409" s="15" t="str">
        <f t="shared" si="67"/>
        <v xml:space="preserve">  </v>
      </c>
      <c r="J409" s="24">
        <f>Saisie!L409</f>
        <v>0</v>
      </c>
      <c r="K409" s="15" t="str">
        <f t="shared" si="68"/>
        <v xml:space="preserve">       </v>
      </c>
      <c r="L409" s="24" t="str">
        <f>IF(Saisie!K409=0,"000",Saisie!K409*100)</f>
        <v>000</v>
      </c>
      <c r="M409" s="15" t="str">
        <f t="shared" si="69"/>
        <v xml:space="preserve">  </v>
      </c>
      <c r="N409" s="24">
        <f>Saisie!Q409</f>
        <v>0</v>
      </c>
      <c r="O409" s="15" t="str">
        <f t="shared" si="70"/>
        <v xml:space="preserve">       </v>
      </c>
      <c r="P409" s="24" t="str">
        <f>IF(Saisie!P409=0,"000",Saisie!P409*100)</f>
        <v>000</v>
      </c>
      <c r="Q409" s="15" t="str">
        <f t="shared" si="71"/>
        <v xml:space="preserve">  </v>
      </c>
      <c r="R409" s="24">
        <f>Saisie!V409</f>
        <v>0</v>
      </c>
      <c r="S409" s="15" t="str">
        <f t="shared" si="72"/>
        <v xml:space="preserve">       </v>
      </c>
      <c r="T409" s="24" t="str">
        <f>IF(Saisie!U409=0,"000",Saisie!U409*100)</f>
        <v>000</v>
      </c>
      <c r="U409" s="15" t="str">
        <f t="shared" si="73"/>
        <v xml:space="preserve">  </v>
      </c>
      <c r="V409" s="24">
        <f>Saisie!AA409</f>
        <v>0</v>
      </c>
      <c r="W409" s="15" t="str">
        <f t="shared" si="74"/>
        <v xml:space="preserve">       </v>
      </c>
      <c r="X409" s="24" t="str">
        <f>IF(Saisie!Z409=0,"000",Saisie!Z409*100)</f>
        <v>000</v>
      </c>
      <c r="Y409" s="15" t="str">
        <f t="shared" si="75"/>
        <v xml:space="preserve">         </v>
      </c>
      <c r="Z409" s="24" t="str">
        <f>IF(Saisie!AB409=0,"000",Saisie!AB409*100)</f>
        <v>000</v>
      </c>
      <c r="AA409" s="24" t="str">
        <f>IF(Saisie!F409=0,"",Saisie!F409)</f>
        <v>26112017</v>
      </c>
      <c r="AB409" s="24" t="str">
        <f>IF(Saisie!G409=0,"",Saisie!G409)</f>
        <v>01012424</v>
      </c>
      <c r="AC409" s="8" t="str">
        <f t="shared" si="76"/>
        <v xml:space="preserve">                    </v>
      </c>
    </row>
    <row r="410" spans="1:29" x14ac:dyDescent="0.25">
      <c r="A410" s="3" t="s">
        <v>465</v>
      </c>
      <c r="B410" s="15" t="str">
        <f t="shared" si="66"/>
        <v xml:space="preserve">   </v>
      </c>
      <c r="C410" s="26" t="str">
        <f>Saisie!D410</f>
        <v>000000000404</v>
      </c>
      <c r="D410" s="24" t="str">
        <f>Saisie!B410</f>
        <v>NOM405</v>
      </c>
      <c r="E410" s="16" t="str">
        <f>VLOOKUP((25-LEN(D410)),'Data S'!AE$5:AF$10000,2,FALSE)</f>
        <v xml:space="preserve">                   </v>
      </c>
      <c r="F410" s="25" t="str">
        <f>Saisie!C410</f>
        <v>PRENOM405</v>
      </c>
      <c r="G410" s="15" t="str">
        <f>VLOOKUP((25-LEN(F410)),'Data S'!AE$5:AF$10000,2,FALSE)</f>
        <v xml:space="preserve">                </v>
      </c>
      <c r="H410" s="3" t="str">
        <f>Saisie!E410</f>
        <v>01012403</v>
      </c>
      <c r="I410" s="15" t="str">
        <f t="shared" si="67"/>
        <v xml:space="preserve">  </v>
      </c>
      <c r="J410" s="24">
        <f>Saisie!L410</f>
        <v>0</v>
      </c>
      <c r="K410" s="15" t="str">
        <f t="shared" si="68"/>
        <v xml:space="preserve">       </v>
      </c>
      <c r="L410" s="24" t="str">
        <f>IF(Saisie!K410=0,"000",Saisie!K410*100)</f>
        <v>000</v>
      </c>
      <c r="M410" s="15" t="str">
        <f t="shared" si="69"/>
        <v xml:space="preserve">  </v>
      </c>
      <c r="N410" s="24">
        <f>Saisie!Q410</f>
        <v>0</v>
      </c>
      <c r="O410" s="15" t="str">
        <f t="shared" si="70"/>
        <v xml:space="preserve">       </v>
      </c>
      <c r="P410" s="24" t="str">
        <f>IF(Saisie!P410=0,"000",Saisie!P410*100)</f>
        <v>000</v>
      </c>
      <c r="Q410" s="15" t="str">
        <f t="shared" si="71"/>
        <v xml:space="preserve">  </v>
      </c>
      <c r="R410" s="24">
        <f>Saisie!V410</f>
        <v>0</v>
      </c>
      <c r="S410" s="15" t="str">
        <f t="shared" si="72"/>
        <v xml:space="preserve">       </v>
      </c>
      <c r="T410" s="24" t="str">
        <f>IF(Saisie!U410=0,"000",Saisie!U410*100)</f>
        <v>000</v>
      </c>
      <c r="U410" s="15" t="str">
        <f t="shared" si="73"/>
        <v xml:space="preserve">  </v>
      </c>
      <c r="V410" s="24">
        <f>Saisie!AA410</f>
        <v>0</v>
      </c>
      <c r="W410" s="15" t="str">
        <f t="shared" si="74"/>
        <v xml:space="preserve">       </v>
      </c>
      <c r="X410" s="24" t="str">
        <f>IF(Saisie!Z410=0,"000",Saisie!Z410*100)</f>
        <v>000</v>
      </c>
      <c r="Y410" s="15" t="str">
        <f t="shared" si="75"/>
        <v xml:space="preserve">         </v>
      </c>
      <c r="Z410" s="24" t="str">
        <f>IF(Saisie!AB410=0,"000",Saisie!AB410*100)</f>
        <v>000</v>
      </c>
      <c r="AA410" s="24" t="str">
        <f>IF(Saisie!F410=0,"",Saisie!F410)</f>
        <v>26112017</v>
      </c>
      <c r="AB410" s="24" t="str">
        <f>IF(Saisie!G410=0,"",Saisie!G410)</f>
        <v>01012425</v>
      </c>
      <c r="AC410" s="8" t="str">
        <f t="shared" si="76"/>
        <v xml:space="preserve">                    </v>
      </c>
    </row>
    <row r="411" spans="1:29" x14ac:dyDescent="0.25">
      <c r="A411" s="3" t="s">
        <v>466</v>
      </c>
      <c r="B411" s="15" t="str">
        <f t="shared" si="66"/>
        <v xml:space="preserve">   </v>
      </c>
      <c r="C411" s="26" t="str">
        <f>Saisie!D411</f>
        <v>000000000405</v>
      </c>
      <c r="D411" s="24" t="str">
        <f>Saisie!B411</f>
        <v>NOM406</v>
      </c>
      <c r="E411" s="16" t="str">
        <f>VLOOKUP((25-LEN(D411)),'Data S'!AE$5:AF$10000,2,FALSE)</f>
        <v xml:space="preserve">                   </v>
      </c>
      <c r="F411" s="25" t="str">
        <f>Saisie!C411</f>
        <v>PRENOM406</v>
      </c>
      <c r="G411" s="15" t="str">
        <f>VLOOKUP((25-LEN(F411)),'Data S'!AE$5:AF$10000,2,FALSE)</f>
        <v xml:space="preserve">                </v>
      </c>
      <c r="H411" s="3" t="str">
        <f>Saisie!E411</f>
        <v>01012404</v>
      </c>
      <c r="I411" s="15" t="str">
        <f t="shared" si="67"/>
        <v xml:space="preserve">  </v>
      </c>
      <c r="J411" s="24">
        <f>Saisie!L411</f>
        <v>0</v>
      </c>
      <c r="K411" s="15" t="str">
        <f t="shared" si="68"/>
        <v xml:space="preserve">       </v>
      </c>
      <c r="L411" s="24" t="str">
        <f>IF(Saisie!K411=0,"000",Saisie!K411*100)</f>
        <v>000</v>
      </c>
      <c r="M411" s="15" t="str">
        <f t="shared" si="69"/>
        <v xml:space="preserve">  </v>
      </c>
      <c r="N411" s="24">
        <f>Saisie!Q411</f>
        <v>0</v>
      </c>
      <c r="O411" s="15" t="str">
        <f t="shared" si="70"/>
        <v xml:space="preserve">       </v>
      </c>
      <c r="P411" s="24" t="str">
        <f>IF(Saisie!P411=0,"000",Saisie!P411*100)</f>
        <v>000</v>
      </c>
      <c r="Q411" s="15" t="str">
        <f t="shared" si="71"/>
        <v xml:space="preserve">  </v>
      </c>
      <c r="R411" s="24">
        <f>Saisie!V411</f>
        <v>0</v>
      </c>
      <c r="S411" s="15" t="str">
        <f t="shared" si="72"/>
        <v xml:space="preserve">       </v>
      </c>
      <c r="T411" s="24" t="str">
        <f>IF(Saisie!U411=0,"000",Saisie!U411*100)</f>
        <v>000</v>
      </c>
      <c r="U411" s="15" t="str">
        <f t="shared" si="73"/>
        <v xml:space="preserve">  </v>
      </c>
      <c r="V411" s="24">
        <f>Saisie!AA411</f>
        <v>0</v>
      </c>
      <c r="W411" s="15" t="str">
        <f t="shared" si="74"/>
        <v xml:space="preserve">       </v>
      </c>
      <c r="X411" s="24" t="str">
        <f>IF(Saisie!Z411=0,"000",Saisie!Z411*100)</f>
        <v>000</v>
      </c>
      <c r="Y411" s="15" t="str">
        <f t="shared" si="75"/>
        <v xml:space="preserve">         </v>
      </c>
      <c r="Z411" s="24" t="str">
        <f>IF(Saisie!AB411=0,"000",Saisie!AB411*100)</f>
        <v>000</v>
      </c>
      <c r="AA411" s="24" t="str">
        <f>IF(Saisie!F411=0,"",Saisie!F411)</f>
        <v>26112017</v>
      </c>
      <c r="AB411" s="24" t="str">
        <f>IF(Saisie!G411=0,"",Saisie!G411)</f>
        <v>01012426</v>
      </c>
      <c r="AC411" s="8" t="str">
        <f t="shared" si="76"/>
        <v xml:space="preserve">                    </v>
      </c>
    </row>
    <row r="412" spans="1:29" x14ac:dyDescent="0.25">
      <c r="A412" s="3" t="s">
        <v>467</v>
      </c>
      <c r="B412" s="15" t="str">
        <f t="shared" si="66"/>
        <v xml:space="preserve">   </v>
      </c>
      <c r="C412" s="26" t="str">
        <f>Saisie!D412</f>
        <v>000000000406</v>
      </c>
      <c r="D412" s="24" t="str">
        <f>Saisie!B412</f>
        <v>NOM407</v>
      </c>
      <c r="E412" s="16" t="str">
        <f>VLOOKUP((25-LEN(D412)),'Data S'!AE$5:AF$10000,2,FALSE)</f>
        <v xml:space="preserve">                   </v>
      </c>
      <c r="F412" s="25" t="str">
        <f>Saisie!C412</f>
        <v>PRENOM407</v>
      </c>
      <c r="G412" s="15" t="str">
        <f>VLOOKUP((25-LEN(F412)),'Data S'!AE$5:AF$10000,2,FALSE)</f>
        <v xml:space="preserve">                </v>
      </c>
      <c r="H412" s="3" t="str">
        <f>Saisie!E412</f>
        <v>01012405</v>
      </c>
      <c r="I412" s="15" t="str">
        <f t="shared" si="67"/>
        <v xml:space="preserve">  </v>
      </c>
      <c r="J412" s="24">
        <f>Saisie!L412</f>
        <v>0</v>
      </c>
      <c r="K412" s="15" t="str">
        <f t="shared" si="68"/>
        <v xml:space="preserve">       </v>
      </c>
      <c r="L412" s="24" t="str">
        <f>IF(Saisie!K412=0,"000",Saisie!K412*100)</f>
        <v>000</v>
      </c>
      <c r="M412" s="15" t="str">
        <f t="shared" si="69"/>
        <v xml:space="preserve">  </v>
      </c>
      <c r="N412" s="24">
        <f>Saisie!Q412</f>
        <v>0</v>
      </c>
      <c r="O412" s="15" t="str">
        <f t="shared" si="70"/>
        <v xml:space="preserve">       </v>
      </c>
      <c r="P412" s="24" t="str">
        <f>IF(Saisie!P412=0,"000",Saisie!P412*100)</f>
        <v>000</v>
      </c>
      <c r="Q412" s="15" t="str">
        <f t="shared" si="71"/>
        <v xml:space="preserve">  </v>
      </c>
      <c r="R412" s="24">
        <f>Saisie!V412</f>
        <v>0</v>
      </c>
      <c r="S412" s="15" t="str">
        <f t="shared" si="72"/>
        <v xml:space="preserve">       </v>
      </c>
      <c r="T412" s="24" t="str">
        <f>IF(Saisie!U412=0,"000",Saisie!U412*100)</f>
        <v>000</v>
      </c>
      <c r="U412" s="15" t="str">
        <f t="shared" si="73"/>
        <v xml:space="preserve">  </v>
      </c>
      <c r="V412" s="24">
        <f>Saisie!AA412</f>
        <v>0</v>
      </c>
      <c r="W412" s="15" t="str">
        <f t="shared" si="74"/>
        <v xml:space="preserve">       </v>
      </c>
      <c r="X412" s="24" t="str">
        <f>IF(Saisie!Z412=0,"000",Saisie!Z412*100)</f>
        <v>000</v>
      </c>
      <c r="Y412" s="15" t="str">
        <f t="shared" si="75"/>
        <v xml:space="preserve">         </v>
      </c>
      <c r="Z412" s="24" t="str">
        <f>IF(Saisie!AB412=0,"000",Saisie!AB412*100)</f>
        <v>000</v>
      </c>
      <c r="AA412" s="24" t="str">
        <f>IF(Saisie!F412=0,"",Saisie!F412)</f>
        <v>26112017</v>
      </c>
      <c r="AB412" s="24" t="str">
        <f>IF(Saisie!G412=0,"",Saisie!G412)</f>
        <v>01012427</v>
      </c>
      <c r="AC412" s="8" t="str">
        <f t="shared" si="76"/>
        <v xml:space="preserve">                    </v>
      </c>
    </row>
    <row r="413" spans="1:29" x14ac:dyDescent="0.25">
      <c r="A413" s="3" t="s">
        <v>468</v>
      </c>
      <c r="B413" s="15" t="str">
        <f t="shared" si="66"/>
        <v xml:space="preserve">   </v>
      </c>
      <c r="C413" s="26" t="str">
        <f>Saisie!D413</f>
        <v>000000000407</v>
      </c>
      <c r="D413" s="24" t="str">
        <f>Saisie!B413</f>
        <v>NOM408</v>
      </c>
      <c r="E413" s="16" t="str">
        <f>VLOOKUP((25-LEN(D413)),'Data S'!AE$5:AF$10000,2,FALSE)</f>
        <v xml:space="preserve">                   </v>
      </c>
      <c r="F413" s="25" t="str">
        <f>Saisie!C413</f>
        <v>PRENOM408</v>
      </c>
      <c r="G413" s="15" t="str">
        <f>VLOOKUP((25-LEN(F413)),'Data S'!AE$5:AF$10000,2,FALSE)</f>
        <v xml:space="preserve">                </v>
      </c>
      <c r="H413" s="3" t="str">
        <f>Saisie!E413</f>
        <v>01012406</v>
      </c>
      <c r="I413" s="15" t="str">
        <f t="shared" si="67"/>
        <v xml:space="preserve">  </v>
      </c>
      <c r="J413" s="24">
        <f>Saisie!L413</f>
        <v>0</v>
      </c>
      <c r="K413" s="15" t="str">
        <f t="shared" si="68"/>
        <v xml:space="preserve">       </v>
      </c>
      <c r="L413" s="24" t="str">
        <f>IF(Saisie!K413=0,"000",Saisie!K413*100)</f>
        <v>000</v>
      </c>
      <c r="M413" s="15" t="str">
        <f t="shared" si="69"/>
        <v xml:space="preserve">  </v>
      </c>
      <c r="N413" s="24">
        <f>Saisie!Q413</f>
        <v>0</v>
      </c>
      <c r="O413" s="15" t="str">
        <f t="shared" si="70"/>
        <v xml:space="preserve">       </v>
      </c>
      <c r="P413" s="24" t="str">
        <f>IF(Saisie!P413=0,"000",Saisie!P413*100)</f>
        <v>000</v>
      </c>
      <c r="Q413" s="15" t="str">
        <f t="shared" si="71"/>
        <v xml:space="preserve">  </v>
      </c>
      <c r="R413" s="24">
        <f>Saisie!V413</f>
        <v>0</v>
      </c>
      <c r="S413" s="15" t="str">
        <f t="shared" si="72"/>
        <v xml:space="preserve">       </v>
      </c>
      <c r="T413" s="24" t="str">
        <f>IF(Saisie!U413=0,"000",Saisie!U413*100)</f>
        <v>000</v>
      </c>
      <c r="U413" s="15" t="str">
        <f t="shared" si="73"/>
        <v xml:space="preserve">  </v>
      </c>
      <c r="V413" s="24">
        <f>Saisie!AA413</f>
        <v>0</v>
      </c>
      <c r="W413" s="15" t="str">
        <f t="shared" si="74"/>
        <v xml:space="preserve">       </v>
      </c>
      <c r="X413" s="24" t="str">
        <f>IF(Saisie!Z413=0,"000",Saisie!Z413*100)</f>
        <v>000</v>
      </c>
      <c r="Y413" s="15" t="str">
        <f t="shared" si="75"/>
        <v xml:space="preserve">         </v>
      </c>
      <c r="Z413" s="24" t="str">
        <f>IF(Saisie!AB413=0,"000",Saisie!AB413*100)</f>
        <v>000</v>
      </c>
      <c r="AA413" s="24" t="str">
        <f>IF(Saisie!F413=0,"",Saisie!F413)</f>
        <v>26112017</v>
      </c>
      <c r="AB413" s="24" t="str">
        <f>IF(Saisie!G413=0,"",Saisie!G413)</f>
        <v>01012428</v>
      </c>
      <c r="AC413" s="8" t="str">
        <f t="shared" si="76"/>
        <v xml:space="preserve">                    </v>
      </c>
    </row>
    <row r="414" spans="1:29" x14ac:dyDescent="0.25">
      <c r="A414" s="3" t="s">
        <v>469</v>
      </c>
      <c r="B414" s="15" t="str">
        <f t="shared" si="66"/>
        <v xml:space="preserve">   </v>
      </c>
      <c r="C414" s="26" t="str">
        <f>Saisie!D414</f>
        <v>000000000408</v>
      </c>
      <c r="D414" s="24" t="str">
        <f>Saisie!B414</f>
        <v>NOM409</v>
      </c>
      <c r="E414" s="16" t="str">
        <f>VLOOKUP((25-LEN(D414)),'Data S'!AE$5:AF$10000,2,FALSE)</f>
        <v xml:space="preserve">                   </v>
      </c>
      <c r="F414" s="25" t="str">
        <f>Saisie!C414</f>
        <v>PRENOM409</v>
      </c>
      <c r="G414" s="15" t="str">
        <f>VLOOKUP((25-LEN(F414)),'Data S'!AE$5:AF$10000,2,FALSE)</f>
        <v xml:space="preserve">                </v>
      </c>
      <c r="H414" s="3" t="str">
        <f>Saisie!E414</f>
        <v>01012407</v>
      </c>
      <c r="I414" s="15" t="str">
        <f t="shared" si="67"/>
        <v xml:space="preserve">  </v>
      </c>
      <c r="J414" s="24">
        <f>Saisie!L414</f>
        <v>0</v>
      </c>
      <c r="K414" s="15" t="str">
        <f t="shared" si="68"/>
        <v xml:space="preserve">       </v>
      </c>
      <c r="L414" s="24" t="str">
        <f>IF(Saisie!K414=0,"000",Saisie!K414*100)</f>
        <v>000</v>
      </c>
      <c r="M414" s="15" t="str">
        <f t="shared" si="69"/>
        <v xml:space="preserve">  </v>
      </c>
      <c r="N414" s="24">
        <f>Saisie!Q414</f>
        <v>0</v>
      </c>
      <c r="O414" s="15" t="str">
        <f t="shared" si="70"/>
        <v xml:space="preserve">       </v>
      </c>
      <c r="P414" s="24" t="str">
        <f>IF(Saisie!P414=0,"000",Saisie!P414*100)</f>
        <v>000</v>
      </c>
      <c r="Q414" s="15" t="str">
        <f t="shared" si="71"/>
        <v xml:space="preserve">  </v>
      </c>
      <c r="R414" s="24">
        <f>Saisie!V414</f>
        <v>0</v>
      </c>
      <c r="S414" s="15" t="str">
        <f t="shared" si="72"/>
        <v xml:space="preserve">       </v>
      </c>
      <c r="T414" s="24" t="str">
        <f>IF(Saisie!U414=0,"000",Saisie!U414*100)</f>
        <v>000</v>
      </c>
      <c r="U414" s="15" t="str">
        <f t="shared" si="73"/>
        <v xml:space="preserve">  </v>
      </c>
      <c r="V414" s="24">
        <f>Saisie!AA414</f>
        <v>0</v>
      </c>
      <c r="W414" s="15" t="str">
        <f t="shared" si="74"/>
        <v xml:space="preserve">       </v>
      </c>
      <c r="X414" s="24" t="str">
        <f>IF(Saisie!Z414=0,"000",Saisie!Z414*100)</f>
        <v>000</v>
      </c>
      <c r="Y414" s="15" t="str">
        <f t="shared" si="75"/>
        <v xml:space="preserve">         </v>
      </c>
      <c r="Z414" s="24" t="str">
        <f>IF(Saisie!AB414=0,"000",Saisie!AB414*100)</f>
        <v>000</v>
      </c>
      <c r="AA414" s="24" t="str">
        <f>IF(Saisie!F414=0,"",Saisie!F414)</f>
        <v>26112017</v>
      </c>
      <c r="AB414" s="24" t="str">
        <f>IF(Saisie!G414=0,"",Saisie!G414)</f>
        <v>01012429</v>
      </c>
      <c r="AC414" s="8" t="str">
        <f t="shared" si="76"/>
        <v xml:space="preserve">                    </v>
      </c>
    </row>
    <row r="415" spans="1:29" x14ac:dyDescent="0.25">
      <c r="A415" s="3" t="s">
        <v>470</v>
      </c>
      <c r="B415" s="15" t="str">
        <f t="shared" si="66"/>
        <v xml:space="preserve">   </v>
      </c>
      <c r="C415" s="26" t="str">
        <f>Saisie!D415</f>
        <v>000000000409</v>
      </c>
      <c r="D415" s="24" t="str">
        <f>Saisie!B415</f>
        <v>NOM410</v>
      </c>
      <c r="E415" s="16" t="str">
        <f>VLOOKUP((25-LEN(D415)),'Data S'!AE$5:AF$10000,2,FALSE)</f>
        <v xml:space="preserve">                   </v>
      </c>
      <c r="F415" s="25" t="str">
        <f>Saisie!C415</f>
        <v>PRENOM410</v>
      </c>
      <c r="G415" s="15" t="str">
        <f>VLOOKUP((25-LEN(F415)),'Data S'!AE$5:AF$10000,2,FALSE)</f>
        <v xml:space="preserve">                </v>
      </c>
      <c r="H415" s="3" t="str">
        <f>Saisie!E415</f>
        <v>01012408</v>
      </c>
      <c r="I415" s="15" t="str">
        <f t="shared" si="67"/>
        <v xml:space="preserve">  </v>
      </c>
      <c r="J415" s="24">
        <f>Saisie!L415</f>
        <v>0</v>
      </c>
      <c r="K415" s="15" t="str">
        <f t="shared" si="68"/>
        <v xml:space="preserve">       </v>
      </c>
      <c r="L415" s="24" t="str">
        <f>IF(Saisie!K415=0,"000",Saisie!K415*100)</f>
        <v>000</v>
      </c>
      <c r="M415" s="15" t="str">
        <f t="shared" si="69"/>
        <v xml:space="preserve">  </v>
      </c>
      <c r="N415" s="24">
        <f>Saisie!Q415</f>
        <v>0</v>
      </c>
      <c r="O415" s="15" t="str">
        <f t="shared" si="70"/>
        <v xml:space="preserve">       </v>
      </c>
      <c r="P415" s="24" t="str">
        <f>IF(Saisie!P415=0,"000",Saisie!P415*100)</f>
        <v>000</v>
      </c>
      <c r="Q415" s="15" t="str">
        <f t="shared" si="71"/>
        <v xml:space="preserve">  </v>
      </c>
      <c r="R415" s="24">
        <f>Saisie!V415</f>
        <v>0</v>
      </c>
      <c r="S415" s="15" t="str">
        <f t="shared" si="72"/>
        <v xml:space="preserve">       </v>
      </c>
      <c r="T415" s="24" t="str">
        <f>IF(Saisie!U415=0,"000",Saisie!U415*100)</f>
        <v>000</v>
      </c>
      <c r="U415" s="15" t="str">
        <f t="shared" si="73"/>
        <v xml:space="preserve">  </v>
      </c>
      <c r="V415" s="24">
        <f>Saisie!AA415</f>
        <v>0</v>
      </c>
      <c r="W415" s="15" t="str">
        <f t="shared" si="74"/>
        <v xml:space="preserve">       </v>
      </c>
      <c r="X415" s="24" t="str">
        <f>IF(Saisie!Z415=0,"000",Saisie!Z415*100)</f>
        <v>000</v>
      </c>
      <c r="Y415" s="15" t="str">
        <f t="shared" si="75"/>
        <v xml:space="preserve">         </v>
      </c>
      <c r="Z415" s="24" t="str">
        <f>IF(Saisie!AB415=0,"000",Saisie!AB415*100)</f>
        <v>000</v>
      </c>
      <c r="AA415" s="24" t="str">
        <f>IF(Saisie!F415=0,"",Saisie!F415)</f>
        <v>26112017</v>
      </c>
      <c r="AB415" s="24" t="str">
        <f>IF(Saisie!G415=0,"",Saisie!G415)</f>
        <v>01012430</v>
      </c>
      <c r="AC415" s="8" t="str">
        <f t="shared" si="76"/>
        <v xml:space="preserve">                    </v>
      </c>
    </row>
    <row r="416" spans="1:29" x14ac:dyDescent="0.25">
      <c r="A416" s="3" t="s">
        <v>471</v>
      </c>
      <c r="B416" s="15" t="str">
        <f t="shared" si="66"/>
        <v xml:space="preserve">   </v>
      </c>
      <c r="C416" s="26" t="str">
        <f>Saisie!D416</f>
        <v>000000000410</v>
      </c>
      <c r="D416" s="24" t="str">
        <f>Saisie!B416</f>
        <v>NOM411</v>
      </c>
      <c r="E416" s="16" t="str">
        <f>VLOOKUP((25-LEN(D416)),'Data S'!AE$5:AF$10000,2,FALSE)</f>
        <v xml:space="preserve">                   </v>
      </c>
      <c r="F416" s="25" t="str">
        <f>Saisie!C416</f>
        <v>PRENOM411</v>
      </c>
      <c r="G416" s="15" t="str">
        <f>VLOOKUP((25-LEN(F416)),'Data S'!AE$5:AF$10000,2,FALSE)</f>
        <v xml:space="preserve">                </v>
      </c>
      <c r="H416" s="3" t="str">
        <f>Saisie!E416</f>
        <v>01012409</v>
      </c>
      <c r="I416" s="15" t="str">
        <f t="shared" si="67"/>
        <v xml:space="preserve">  </v>
      </c>
      <c r="J416" s="24">
        <f>Saisie!L416</f>
        <v>0</v>
      </c>
      <c r="K416" s="15" t="str">
        <f t="shared" si="68"/>
        <v xml:space="preserve">       </v>
      </c>
      <c r="L416" s="24" t="str">
        <f>IF(Saisie!K416=0,"000",Saisie!K416*100)</f>
        <v>000</v>
      </c>
      <c r="M416" s="15" t="str">
        <f t="shared" si="69"/>
        <v xml:space="preserve">  </v>
      </c>
      <c r="N416" s="24">
        <f>Saisie!Q416</f>
        <v>0</v>
      </c>
      <c r="O416" s="15" t="str">
        <f t="shared" si="70"/>
        <v xml:space="preserve">       </v>
      </c>
      <c r="P416" s="24" t="str">
        <f>IF(Saisie!P416=0,"000",Saisie!P416*100)</f>
        <v>000</v>
      </c>
      <c r="Q416" s="15" t="str">
        <f t="shared" si="71"/>
        <v xml:space="preserve">  </v>
      </c>
      <c r="R416" s="24">
        <f>Saisie!V416</f>
        <v>0</v>
      </c>
      <c r="S416" s="15" t="str">
        <f t="shared" si="72"/>
        <v xml:space="preserve">       </v>
      </c>
      <c r="T416" s="24" t="str">
        <f>IF(Saisie!U416=0,"000",Saisie!U416*100)</f>
        <v>000</v>
      </c>
      <c r="U416" s="15" t="str">
        <f t="shared" si="73"/>
        <v xml:space="preserve">  </v>
      </c>
      <c r="V416" s="24">
        <f>Saisie!AA416</f>
        <v>0</v>
      </c>
      <c r="W416" s="15" t="str">
        <f t="shared" si="74"/>
        <v xml:space="preserve">       </v>
      </c>
      <c r="X416" s="24" t="str">
        <f>IF(Saisie!Z416=0,"000",Saisie!Z416*100)</f>
        <v>000</v>
      </c>
      <c r="Y416" s="15" t="str">
        <f t="shared" si="75"/>
        <v xml:space="preserve">         </v>
      </c>
      <c r="Z416" s="24" t="str">
        <f>IF(Saisie!AB416=0,"000",Saisie!AB416*100)</f>
        <v>000</v>
      </c>
      <c r="AA416" s="24" t="str">
        <f>IF(Saisie!F416=0,"",Saisie!F416)</f>
        <v>26112017</v>
      </c>
      <c r="AB416" s="24" t="str">
        <f>IF(Saisie!G416=0,"",Saisie!G416)</f>
        <v>01012431</v>
      </c>
      <c r="AC416" s="8" t="str">
        <f t="shared" si="76"/>
        <v xml:space="preserve">                    </v>
      </c>
    </row>
    <row r="417" spans="1:29" x14ac:dyDescent="0.25">
      <c r="A417" s="3" t="s">
        <v>472</v>
      </c>
      <c r="B417" s="15" t="str">
        <f t="shared" si="66"/>
        <v xml:space="preserve">   </v>
      </c>
      <c r="C417" s="26" t="str">
        <f>Saisie!D417</f>
        <v>000000000411</v>
      </c>
      <c r="D417" s="24" t="str">
        <f>Saisie!B417</f>
        <v>NOM412</v>
      </c>
      <c r="E417" s="16" t="str">
        <f>VLOOKUP((25-LEN(D417)),'Data S'!AE$5:AF$10000,2,FALSE)</f>
        <v xml:space="preserve">                   </v>
      </c>
      <c r="F417" s="25" t="str">
        <f>Saisie!C417</f>
        <v>PRENOM412</v>
      </c>
      <c r="G417" s="15" t="str">
        <f>VLOOKUP((25-LEN(F417)),'Data S'!AE$5:AF$10000,2,FALSE)</f>
        <v xml:space="preserve">                </v>
      </c>
      <c r="H417" s="3" t="str">
        <f>Saisie!E417</f>
        <v>01012410</v>
      </c>
      <c r="I417" s="15" t="str">
        <f t="shared" si="67"/>
        <v xml:space="preserve">  </v>
      </c>
      <c r="J417" s="24">
        <f>Saisie!L417</f>
        <v>0</v>
      </c>
      <c r="K417" s="15" t="str">
        <f t="shared" si="68"/>
        <v xml:space="preserve">       </v>
      </c>
      <c r="L417" s="24" t="str">
        <f>IF(Saisie!K417=0,"000",Saisie!K417*100)</f>
        <v>000</v>
      </c>
      <c r="M417" s="15" t="str">
        <f t="shared" si="69"/>
        <v xml:space="preserve">  </v>
      </c>
      <c r="N417" s="24">
        <f>Saisie!Q417</f>
        <v>0</v>
      </c>
      <c r="O417" s="15" t="str">
        <f t="shared" si="70"/>
        <v xml:space="preserve">       </v>
      </c>
      <c r="P417" s="24" t="str">
        <f>IF(Saisie!P417=0,"000",Saisie!P417*100)</f>
        <v>000</v>
      </c>
      <c r="Q417" s="15" t="str">
        <f t="shared" si="71"/>
        <v xml:space="preserve">  </v>
      </c>
      <c r="R417" s="24">
        <f>Saisie!V417</f>
        <v>0</v>
      </c>
      <c r="S417" s="15" t="str">
        <f t="shared" si="72"/>
        <v xml:space="preserve">       </v>
      </c>
      <c r="T417" s="24" t="str">
        <f>IF(Saisie!U417=0,"000",Saisie!U417*100)</f>
        <v>000</v>
      </c>
      <c r="U417" s="15" t="str">
        <f t="shared" si="73"/>
        <v xml:space="preserve">  </v>
      </c>
      <c r="V417" s="24">
        <f>Saisie!AA417</f>
        <v>0</v>
      </c>
      <c r="W417" s="15" t="str">
        <f t="shared" si="74"/>
        <v xml:space="preserve">       </v>
      </c>
      <c r="X417" s="24" t="str">
        <f>IF(Saisie!Z417=0,"000",Saisie!Z417*100)</f>
        <v>000</v>
      </c>
      <c r="Y417" s="15" t="str">
        <f t="shared" si="75"/>
        <v xml:space="preserve">         </v>
      </c>
      <c r="Z417" s="24" t="str">
        <f>IF(Saisie!AB417=0,"000",Saisie!AB417*100)</f>
        <v>000</v>
      </c>
      <c r="AA417" s="24" t="str">
        <f>IF(Saisie!F417=0,"",Saisie!F417)</f>
        <v>26112017</v>
      </c>
      <c r="AB417" s="24" t="str">
        <f>IF(Saisie!G417=0,"",Saisie!G417)</f>
        <v>01012432</v>
      </c>
      <c r="AC417" s="8" t="str">
        <f t="shared" si="76"/>
        <v xml:space="preserve">                    </v>
      </c>
    </row>
    <row r="418" spans="1:29" x14ac:dyDescent="0.25">
      <c r="A418" s="3" t="s">
        <v>473</v>
      </c>
      <c r="B418" s="15" t="str">
        <f t="shared" si="66"/>
        <v xml:space="preserve">   </v>
      </c>
      <c r="C418" s="26" t="str">
        <f>Saisie!D418</f>
        <v>000000000412</v>
      </c>
      <c r="D418" s="24" t="str">
        <f>Saisie!B418</f>
        <v>NOM413</v>
      </c>
      <c r="E418" s="16" t="str">
        <f>VLOOKUP((25-LEN(D418)),'Data S'!AE$5:AF$10000,2,FALSE)</f>
        <v xml:space="preserve">                   </v>
      </c>
      <c r="F418" s="25" t="str">
        <f>Saisie!C418</f>
        <v>PRENOM413</v>
      </c>
      <c r="G418" s="15" t="str">
        <f>VLOOKUP((25-LEN(F418)),'Data S'!AE$5:AF$10000,2,FALSE)</f>
        <v xml:space="preserve">                </v>
      </c>
      <c r="H418" s="3" t="str">
        <f>Saisie!E418</f>
        <v>01012411</v>
      </c>
      <c r="I418" s="15" t="str">
        <f t="shared" si="67"/>
        <v xml:space="preserve">  </v>
      </c>
      <c r="J418" s="24">
        <f>Saisie!L418</f>
        <v>0</v>
      </c>
      <c r="K418" s="15" t="str">
        <f t="shared" si="68"/>
        <v xml:space="preserve">       </v>
      </c>
      <c r="L418" s="24" t="str">
        <f>IF(Saisie!K418=0,"000",Saisie!K418*100)</f>
        <v>000</v>
      </c>
      <c r="M418" s="15" t="str">
        <f t="shared" si="69"/>
        <v xml:space="preserve">  </v>
      </c>
      <c r="N418" s="24">
        <f>Saisie!Q418</f>
        <v>0</v>
      </c>
      <c r="O418" s="15" t="str">
        <f t="shared" si="70"/>
        <v xml:space="preserve">       </v>
      </c>
      <c r="P418" s="24" t="str">
        <f>IF(Saisie!P418=0,"000",Saisie!P418*100)</f>
        <v>000</v>
      </c>
      <c r="Q418" s="15" t="str">
        <f t="shared" si="71"/>
        <v xml:space="preserve">  </v>
      </c>
      <c r="R418" s="24">
        <f>Saisie!V418</f>
        <v>0</v>
      </c>
      <c r="S418" s="15" t="str">
        <f t="shared" si="72"/>
        <v xml:space="preserve">       </v>
      </c>
      <c r="T418" s="24" t="str">
        <f>IF(Saisie!U418=0,"000",Saisie!U418*100)</f>
        <v>000</v>
      </c>
      <c r="U418" s="15" t="str">
        <f t="shared" si="73"/>
        <v xml:space="preserve">  </v>
      </c>
      <c r="V418" s="24">
        <f>Saisie!AA418</f>
        <v>0</v>
      </c>
      <c r="W418" s="15" t="str">
        <f t="shared" si="74"/>
        <v xml:space="preserve">       </v>
      </c>
      <c r="X418" s="24" t="str">
        <f>IF(Saisie!Z418=0,"000",Saisie!Z418*100)</f>
        <v>000</v>
      </c>
      <c r="Y418" s="15" t="str">
        <f t="shared" si="75"/>
        <v xml:space="preserve">         </v>
      </c>
      <c r="Z418" s="24" t="str">
        <f>IF(Saisie!AB418=0,"000",Saisie!AB418*100)</f>
        <v>000</v>
      </c>
      <c r="AA418" s="24" t="str">
        <f>IF(Saisie!F418=0,"",Saisie!F418)</f>
        <v>26112017</v>
      </c>
      <c r="AB418" s="24" t="str">
        <f>IF(Saisie!G418=0,"",Saisie!G418)</f>
        <v>01012433</v>
      </c>
      <c r="AC418" s="8" t="str">
        <f t="shared" si="76"/>
        <v xml:space="preserve">                    </v>
      </c>
    </row>
    <row r="419" spans="1:29" x14ac:dyDescent="0.25">
      <c r="A419" s="3" t="s">
        <v>474</v>
      </c>
      <c r="B419" s="15" t="str">
        <f t="shared" si="66"/>
        <v xml:space="preserve">   </v>
      </c>
      <c r="C419" s="26" t="str">
        <f>Saisie!D419</f>
        <v>000000000413</v>
      </c>
      <c r="D419" s="24" t="str">
        <f>Saisie!B419</f>
        <v>NOM414</v>
      </c>
      <c r="E419" s="16" t="str">
        <f>VLOOKUP((25-LEN(D419)),'Data S'!AE$5:AF$10000,2,FALSE)</f>
        <v xml:space="preserve">                   </v>
      </c>
      <c r="F419" s="25" t="str">
        <f>Saisie!C419</f>
        <v>PRENOM414</v>
      </c>
      <c r="G419" s="15" t="str">
        <f>VLOOKUP((25-LEN(F419)),'Data S'!AE$5:AF$10000,2,FALSE)</f>
        <v xml:space="preserve">                </v>
      </c>
      <c r="H419" s="3" t="str">
        <f>Saisie!E419</f>
        <v>01012412</v>
      </c>
      <c r="I419" s="15" t="str">
        <f t="shared" si="67"/>
        <v xml:space="preserve">  </v>
      </c>
      <c r="J419" s="24">
        <f>Saisie!L419</f>
        <v>0</v>
      </c>
      <c r="K419" s="15" t="str">
        <f t="shared" si="68"/>
        <v xml:space="preserve">       </v>
      </c>
      <c r="L419" s="24" t="str">
        <f>IF(Saisie!K419=0,"000",Saisie!K419*100)</f>
        <v>000</v>
      </c>
      <c r="M419" s="15" t="str">
        <f t="shared" si="69"/>
        <v xml:space="preserve">  </v>
      </c>
      <c r="N419" s="24">
        <f>Saisie!Q419</f>
        <v>0</v>
      </c>
      <c r="O419" s="15" t="str">
        <f t="shared" si="70"/>
        <v xml:space="preserve">       </v>
      </c>
      <c r="P419" s="24" t="str">
        <f>IF(Saisie!P419=0,"000",Saisie!P419*100)</f>
        <v>000</v>
      </c>
      <c r="Q419" s="15" t="str">
        <f t="shared" si="71"/>
        <v xml:space="preserve">  </v>
      </c>
      <c r="R419" s="24">
        <f>Saisie!V419</f>
        <v>0</v>
      </c>
      <c r="S419" s="15" t="str">
        <f t="shared" si="72"/>
        <v xml:space="preserve">       </v>
      </c>
      <c r="T419" s="24" t="str">
        <f>IF(Saisie!U419=0,"000",Saisie!U419*100)</f>
        <v>000</v>
      </c>
      <c r="U419" s="15" t="str">
        <f t="shared" si="73"/>
        <v xml:space="preserve">  </v>
      </c>
      <c r="V419" s="24">
        <f>Saisie!AA419</f>
        <v>0</v>
      </c>
      <c r="W419" s="15" t="str">
        <f t="shared" si="74"/>
        <v xml:space="preserve">       </v>
      </c>
      <c r="X419" s="24" t="str">
        <f>IF(Saisie!Z419=0,"000",Saisie!Z419*100)</f>
        <v>000</v>
      </c>
      <c r="Y419" s="15" t="str">
        <f t="shared" si="75"/>
        <v xml:space="preserve">         </v>
      </c>
      <c r="Z419" s="24" t="str">
        <f>IF(Saisie!AB419=0,"000",Saisie!AB419*100)</f>
        <v>000</v>
      </c>
      <c r="AA419" s="24" t="str">
        <f>IF(Saisie!F419=0,"",Saisie!F419)</f>
        <v>26112017</v>
      </c>
      <c r="AB419" s="24" t="str">
        <f>IF(Saisie!G419=0,"",Saisie!G419)</f>
        <v>01012434</v>
      </c>
      <c r="AC419" s="8" t="str">
        <f t="shared" si="76"/>
        <v xml:space="preserve">                    </v>
      </c>
    </row>
    <row r="420" spans="1:29" x14ac:dyDescent="0.25">
      <c r="A420" s="3" t="s">
        <v>475</v>
      </c>
      <c r="B420" s="15" t="str">
        <f t="shared" si="66"/>
        <v xml:space="preserve">   </v>
      </c>
      <c r="C420" s="26" t="str">
        <f>Saisie!D420</f>
        <v>000000000414</v>
      </c>
      <c r="D420" s="24" t="str">
        <f>Saisie!B420</f>
        <v>NOM415</v>
      </c>
      <c r="E420" s="16" t="str">
        <f>VLOOKUP((25-LEN(D420)),'Data S'!AE$5:AF$10000,2,FALSE)</f>
        <v xml:space="preserve">                   </v>
      </c>
      <c r="F420" s="25" t="str">
        <f>Saisie!C420</f>
        <v>PRENOM415</v>
      </c>
      <c r="G420" s="15" t="str">
        <f>VLOOKUP((25-LEN(F420)),'Data S'!AE$5:AF$10000,2,FALSE)</f>
        <v xml:space="preserve">                </v>
      </c>
      <c r="H420" s="3" t="str">
        <f>Saisie!E420</f>
        <v>01012413</v>
      </c>
      <c r="I420" s="15" t="str">
        <f t="shared" si="67"/>
        <v xml:space="preserve">  </v>
      </c>
      <c r="J420" s="24">
        <f>Saisie!L420</f>
        <v>0</v>
      </c>
      <c r="K420" s="15" t="str">
        <f t="shared" si="68"/>
        <v xml:space="preserve">       </v>
      </c>
      <c r="L420" s="24" t="str">
        <f>IF(Saisie!K420=0,"000",Saisie!K420*100)</f>
        <v>000</v>
      </c>
      <c r="M420" s="15" t="str">
        <f t="shared" si="69"/>
        <v xml:space="preserve">  </v>
      </c>
      <c r="N420" s="24">
        <f>Saisie!Q420</f>
        <v>0</v>
      </c>
      <c r="O420" s="15" t="str">
        <f t="shared" si="70"/>
        <v xml:space="preserve">       </v>
      </c>
      <c r="P420" s="24" t="str">
        <f>IF(Saisie!P420=0,"000",Saisie!P420*100)</f>
        <v>000</v>
      </c>
      <c r="Q420" s="15" t="str">
        <f t="shared" si="71"/>
        <v xml:space="preserve">  </v>
      </c>
      <c r="R420" s="24">
        <f>Saisie!V420</f>
        <v>0</v>
      </c>
      <c r="S420" s="15" t="str">
        <f t="shared" si="72"/>
        <v xml:space="preserve">       </v>
      </c>
      <c r="T420" s="24" t="str">
        <f>IF(Saisie!U420=0,"000",Saisie!U420*100)</f>
        <v>000</v>
      </c>
      <c r="U420" s="15" t="str">
        <f t="shared" si="73"/>
        <v xml:space="preserve">  </v>
      </c>
      <c r="V420" s="24">
        <f>Saisie!AA420</f>
        <v>0</v>
      </c>
      <c r="W420" s="15" t="str">
        <f t="shared" si="74"/>
        <v xml:space="preserve">       </v>
      </c>
      <c r="X420" s="24" t="str">
        <f>IF(Saisie!Z420=0,"000",Saisie!Z420*100)</f>
        <v>000</v>
      </c>
      <c r="Y420" s="15" t="str">
        <f t="shared" si="75"/>
        <v xml:space="preserve">         </v>
      </c>
      <c r="Z420" s="24" t="str">
        <f>IF(Saisie!AB420=0,"000",Saisie!AB420*100)</f>
        <v>000</v>
      </c>
      <c r="AA420" s="24" t="str">
        <f>IF(Saisie!F420=0,"",Saisie!F420)</f>
        <v>26112017</v>
      </c>
      <c r="AB420" s="24" t="str">
        <f>IF(Saisie!G420=0,"",Saisie!G420)</f>
        <v>01012435</v>
      </c>
      <c r="AC420" s="8" t="str">
        <f t="shared" si="76"/>
        <v xml:space="preserve">                    </v>
      </c>
    </row>
    <row r="421" spans="1:29" x14ac:dyDescent="0.25">
      <c r="A421" s="3" t="s">
        <v>476</v>
      </c>
      <c r="B421" s="15" t="str">
        <f t="shared" si="66"/>
        <v xml:space="preserve">   </v>
      </c>
      <c r="C421" s="26" t="str">
        <f>Saisie!D421</f>
        <v>000000000415</v>
      </c>
      <c r="D421" s="24" t="str">
        <f>Saisie!B421</f>
        <v>NOM416</v>
      </c>
      <c r="E421" s="16" t="str">
        <f>VLOOKUP((25-LEN(D421)),'Data S'!AE$5:AF$10000,2,FALSE)</f>
        <v xml:space="preserve">                   </v>
      </c>
      <c r="F421" s="25" t="str">
        <f>Saisie!C421</f>
        <v>PRENOM416</v>
      </c>
      <c r="G421" s="15" t="str">
        <f>VLOOKUP((25-LEN(F421)),'Data S'!AE$5:AF$10000,2,FALSE)</f>
        <v xml:space="preserve">                </v>
      </c>
      <c r="H421" s="3" t="str">
        <f>Saisie!E421</f>
        <v>01012414</v>
      </c>
      <c r="I421" s="15" t="str">
        <f t="shared" si="67"/>
        <v xml:space="preserve">  </v>
      </c>
      <c r="J421" s="24">
        <f>Saisie!L421</f>
        <v>0</v>
      </c>
      <c r="K421" s="15" t="str">
        <f t="shared" si="68"/>
        <v xml:space="preserve">       </v>
      </c>
      <c r="L421" s="24" t="str">
        <f>IF(Saisie!K421=0,"000",Saisie!K421*100)</f>
        <v>000</v>
      </c>
      <c r="M421" s="15" t="str">
        <f t="shared" si="69"/>
        <v xml:space="preserve">  </v>
      </c>
      <c r="N421" s="24">
        <f>Saisie!Q421</f>
        <v>0</v>
      </c>
      <c r="O421" s="15" t="str">
        <f t="shared" si="70"/>
        <v xml:space="preserve">       </v>
      </c>
      <c r="P421" s="24" t="str">
        <f>IF(Saisie!P421=0,"000",Saisie!P421*100)</f>
        <v>000</v>
      </c>
      <c r="Q421" s="15" t="str">
        <f t="shared" si="71"/>
        <v xml:space="preserve">  </v>
      </c>
      <c r="R421" s="24">
        <f>Saisie!V421</f>
        <v>0</v>
      </c>
      <c r="S421" s="15" t="str">
        <f t="shared" si="72"/>
        <v xml:space="preserve">       </v>
      </c>
      <c r="T421" s="24" t="str">
        <f>IF(Saisie!U421=0,"000",Saisie!U421*100)</f>
        <v>000</v>
      </c>
      <c r="U421" s="15" t="str">
        <f t="shared" si="73"/>
        <v xml:space="preserve">  </v>
      </c>
      <c r="V421" s="24">
        <f>Saisie!AA421</f>
        <v>0</v>
      </c>
      <c r="W421" s="15" t="str">
        <f t="shared" si="74"/>
        <v xml:space="preserve">       </v>
      </c>
      <c r="X421" s="24" t="str">
        <f>IF(Saisie!Z421=0,"000",Saisie!Z421*100)</f>
        <v>000</v>
      </c>
      <c r="Y421" s="15" t="str">
        <f t="shared" si="75"/>
        <v xml:space="preserve">         </v>
      </c>
      <c r="Z421" s="24" t="str">
        <f>IF(Saisie!AB421=0,"000",Saisie!AB421*100)</f>
        <v>000</v>
      </c>
      <c r="AA421" s="24" t="str">
        <f>IF(Saisie!F421=0,"",Saisie!F421)</f>
        <v>26112017</v>
      </c>
      <c r="AB421" s="24" t="str">
        <f>IF(Saisie!G421=0,"",Saisie!G421)</f>
        <v>01012436</v>
      </c>
      <c r="AC421" s="8" t="str">
        <f t="shared" si="76"/>
        <v xml:space="preserve">                    </v>
      </c>
    </row>
    <row r="422" spans="1:29" x14ac:dyDescent="0.25">
      <c r="A422" s="3" t="s">
        <v>477</v>
      </c>
      <c r="B422" s="15" t="str">
        <f t="shared" si="66"/>
        <v xml:space="preserve">   </v>
      </c>
      <c r="C422" s="26" t="str">
        <f>Saisie!D422</f>
        <v>000000000416</v>
      </c>
      <c r="D422" s="24" t="str">
        <f>Saisie!B422</f>
        <v>NOM417</v>
      </c>
      <c r="E422" s="16" t="str">
        <f>VLOOKUP((25-LEN(D422)),'Data S'!AE$5:AF$10000,2,FALSE)</f>
        <v xml:space="preserve">                   </v>
      </c>
      <c r="F422" s="25" t="str">
        <f>Saisie!C422</f>
        <v>PRENOM417</v>
      </c>
      <c r="G422" s="15" t="str">
        <f>VLOOKUP((25-LEN(F422)),'Data S'!AE$5:AF$10000,2,FALSE)</f>
        <v xml:space="preserve">                </v>
      </c>
      <c r="H422" s="3" t="str">
        <f>Saisie!E422</f>
        <v>01012415</v>
      </c>
      <c r="I422" s="15" t="str">
        <f t="shared" si="67"/>
        <v xml:space="preserve">  </v>
      </c>
      <c r="J422" s="24">
        <f>Saisie!L422</f>
        <v>0</v>
      </c>
      <c r="K422" s="15" t="str">
        <f t="shared" si="68"/>
        <v xml:space="preserve">       </v>
      </c>
      <c r="L422" s="24" t="str">
        <f>IF(Saisie!K422=0,"000",Saisie!K422*100)</f>
        <v>000</v>
      </c>
      <c r="M422" s="15" t="str">
        <f t="shared" si="69"/>
        <v xml:space="preserve">  </v>
      </c>
      <c r="N422" s="24">
        <f>Saisie!Q422</f>
        <v>0</v>
      </c>
      <c r="O422" s="15" t="str">
        <f t="shared" si="70"/>
        <v xml:space="preserve">       </v>
      </c>
      <c r="P422" s="24" t="str">
        <f>IF(Saisie!P422=0,"000",Saisie!P422*100)</f>
        <v>000</v>
      </c>
      <c r="Q422" s="15" t="str">
        <f t="shared" si="71"/>
        <v xml:space="preserve">  </v>
      </c>
      <c r="R422" s="24">
        <f>Saisie!V422</f>
        <v>0</v>
      </c>
      <c r="S422" s="15" t="str">
        <f t="shared" si="72"/>
        <v xml:space="preserve">       </v>
      </c>
      <c r="T422" s="24" t="str">
        <f>IF(Saisie!U422=0,"000",Saisie!U422*100)</f>
        <v>000</v>
      </c>
      <c r="U422" s="15" t="str">
        <f t="shared" si="73"/>
        <v xml:space="preserve">  </v>
      </c>
      <c r="V422" s="24">
        <f>Saisie!AA422</f>
        <v>0</v>
      </c>
      <c r="W422" s="15" t="str">
        <f t="shared" si="74"/>
        <v xml:space="preserve">       </v>
      </c>
      <c r="X422" s="24" t="str">
        <f>IF(Saisie!Z422=0,"000",Saisie!Z422*100)</f>
        <v>000</v>
      </c>
      <c r="Y422" s="15" t="str">
        <f t="shared" si="75"/>
        <v xml:space="preserve">         </v>
      </c>
      <c r="Z422" s="24" t="str">
        <f>IF(Saisie!AB422=0,"000",Saisie!AB422*100)</f>
        <v>000</v>
      </c>
      <c r="AA422" s="24" t="str">
        <f>IF(Saisie!F422=0,"",Saisie!F422)</f>
        <v>26112017</v>
      </c>
      <c r="AB422" s="24" t="str">
        <f>IF(Saisie!G422=0,"",Saisie!G422)</f>
        <v>01012437</v>
      </c>
      <c r="AC422" s="8" t="str">
        <f t="shared" si="76"/>
        <v xml:space="preserve">                    </v>
      </c>
    </row>
    <row r="423" spans="1:29" x14ac:dyDescent="0.25">
      <c r="A423" s="3" t="s">
        <v>478</v>
      </c>
      <c r="B423" s="15" t="str">
        <f t="shared" si="66"/>
        <v xml:space="preserve">   </v>
      </c>
      <c r="C423" s="26" t="str">
        <f>Saisie!D423</f>
        <v>000000000417</v>
      </c>
      <c r="D423" s="24" t="str">
        <f>Saisie!B423</f>
        <v>NOM418</v>
      </c>
      <c r="E423" s="16" t="str">
        <f>VLOOKUP((25-LEN(D423)),'Data S'!AE$5:AF$10000,2,FALSE)</f>
        <v xml:space="preserve">                   </v>
      </c>
      <c r="F423" s="25" t="str">
        <f>Saisie!C423</f>
        <v>PRENOM418</v>
      </c>
      <c r="G423" s="15" t="str">
        <f>VLOOKUP((25-LEN(F423)),'Data S'!AE$5:AF$10000,2,FALSE)</f>
        <v xml:space="preserve">                </v>
      </c>
      <c r="H423" s="3" t="str">
        <f>Saisie!E423</f>
        <v>01012416</v>
      </c>
      <c r="I423" s="15" t="str">
        <f t="shared" si="67"/>
        <v xml:space="preserve">  </v>
      </c>
      <c r="J423" s="24">
        <f>Saisie!L423</f>
        <v>0</v>
      </c>
      <c r="K423" s="15" t="str">
        <f t="shared" si="68"/>
        <v xml:space="preserve">       </v>
      </c>
      <c r="L423" s="24" t="str">
        <f>IF(Saisie!K423=0,"000",Saisie!K423*100)</f>
        <v>000</v>
      </c>
      <c r="M423" s="15" t="str">
        <f t="shared" si="69"/>
        <v xml:space="preserve">  </v>
      </c>
      <c r="N423" s="24">
        <f>Saisie!Q423</f>
        <v>0</v>
      </c>
      <c r="O423" s="15" t="str">
        <f t="shared" si="70"/>
        <v xml:space="preserve">       </v>
      </c>
      <c r="P423" s="24" t="str">
        <f>IF(Saisie!P423=0,"000",Saisie!P423*100)</f>
        <v>000</v>
      </c>
      <c r="Q423" s="15" t="str">
        <f t="shared" si="71"/>
        <v xml:space="preserve">  </v>
      </c>
      <c r="R423" s="24">
        <f>Saisie!V423</f>
        <v>0</v>
      </c>
      <c r="S423" s="15" t="str">
        <f t="shared" si="72"/>
        <v xml:space="preserve">       </v>
      </c>
      <c r="T423" s="24" t="str">
        <f>IF(Saisie!U423=0,"000",Saisie!U423*100)</f>
        <v>000</v>
      </c>
      <c r="U423" s="15" t="str">
        <f t="shared" si="73"/>
        <v xml:space="preserve">  </v>
      </c>
      <c r="V423" s="24">
        <f>Saisie!AA423</f>
        <v>0</v>
      </c>
      <c r="W423" s="15" t="str">
        <f t="shared" si="74"/>
        <v xml:space="preserve">       </v>
      </c>
      <c r="X423" s="24" t="str">
        <f>IF(Saisie!Z423=0,"000",Saisie!Z423*100)</f>
        <v>000</v>
      </c>
      <c r="Y423" s="15" t="str">
        <f t="shared" si="75"/>
        <v xml:space="preserve">         </v>
      </c>
      <c r="Z423" s="24" t="str">
        <f>IF(Saisie!AB423=0,"000",Saisie!AB423*100)</f>
        <v>000</v>
      </c>
      <c r="AA423" s="24" t="str">
        <f>IF(Saisie!F423=0,"",Saisie!F423)</f>
        <v>26112017</v>
      </c>
      <c r="AB423" s="24" t="str">
        <f>IF(Saisie!G423=0,"",Saisie!G423)</f>
        <v>01012438</v>
      </c>
      <c r="AC423" s="8" t="str">
        <f t="shared" si="76"/>
        <v xml:space="preserve">                    </v>
      </c>
    </row>
    <row r="424" spans="1:29" x14ac:dyDescent="0.25">
      <c r="A424" s="3" t="s">
        <v>479</v>
      </c>
      <c r="B424" s="15" t="str">
        <f t="shared" si="66"/>
        <v xml:space="preserve">   </v>
      </c>
      <c r="C424" s="26" t="str">
        <f>Saisie!D424</f>
        <v>000000000418</v>
      </c>
      <c r="D424" s="24" t="str">
        <f>Saisie!B424</f>
        <v>NOM419</v>
      </c>
      <c r="E424" s="16" t="str">
        <f>VLOOKUP((25-LEN(D424)),'Data S'!AE$5:AF$10000,2,FALSE)</f>
        <v xml:space="preserve">                   </v>
      </c>
      <c r="F424" s="25" t="str">
        <f>Saisie!C424</f>
        <v>PRENOM419</v>
      </c>
      <c r="G424" s="15" t="str">
        <f>VLOOKUP((25-LEN(F424)),'Data S'!AE$5:AF$10000,2,FALSE)</f>
        <v xml:space="preserve">                </v>
      </c>
      <c r="H424" s="3" t="str">
        <f>Saisie!E424</f>
        <v>01012417</v>
      </c>
      <c r="I424" s="15" t="str">
        <f t="shared" si="67"/>
        <v xml:space="preserve">  </v>
      </c>
      <c r="J424" s="24">
        <f>Saisie!L424</f>
        <v>0</v>
      </c>
      <c r="K424" s="15" t="str">
        <f t="shared" si="68"/>
        <v xml:space="preserve">       </v>
      </c>
      <c r="L424" s="24" t="str">
        <f>IF(Saisie!K424=0,"000",Saisie!K424*100)</f>
        <v>000</v>
      </c>
      <c r="M424" s="15" t="str">
        <f t="shared" si="69"/>
        <v xml:space="preserve">  </v>
      </c>
      <c r="N424" s="24">
        <f>Saisie!Q424</f>
        <v>0</v>
      </c>
      <c r="O424" s="15" t="str">
        <f t="shared" si="70"/>
        <v xml:space="preserve">       </v>
      </c>
      <c r="P424" s="24" t="str">
        <f>IF(Saisie!P424=0,"000",Saisie!P424*100)</f>
        <v>000</v>
      </c>
      <c r="Q424" s="15" t="str">
        <f t="shared" si="71"/>
        <v xml:space="preserve">  </v>
      </c>
      <c r="R424" s="24">
        <f>Saisie!V424</f>
        <v>0</v>
      </c>
      <c r="S424" s="15" t="str">
        <f t="shared" si="72"/>
        <v xml:space="preserve">       </v>
      </c>
      <c r="T424" s="24" t="str">
        <f>IF(Saisie!U424=0,"000",Saisie!U424*100)</f>
        <v>000</v>
      </c>
      <c r="U424" s="15" t="str">
        <f t="shared" si="73"/>
        <v xml:space="preserve">  </v>
      </c>
      <c r="V424" s="24">
        <f>Saisie!AA424</f>
        <v>0</v>
      </c>
      <c r="W424" s="15" t="str">
        <f t="shared" si="74"/>
        <v xml:space="preserve">       </v>
      </c>
      <c r="X424" s="24" t="str">
        <f>IF(Saisie!Z424=0,"000",Saisie!Z424*100)</f>
        <v>000</v>
      </c>
      <c r="Y424" s="15" t="str">
        <f t="shared" si="75"/>
        <v xml:space="preserve">         </v>
      </c>
      <c r="Z424" s="24" t="str">
        <f>IF(Saisie!AB424=0,"000",Saisie!AB424*100)</f>
        <v>000</v>
      </c>
      <c r="AA424" s="24" t="str">
        <f>IF(Saisie!F424=0,"",Saisie!F424)</f>
        <v>26112017</v>
      </c>
      <c r="AB424" s="24" t="str">
        <f>IF(Saisie!G424=0,"",Saisie!G424)</f>
        <v>01012439</v>
      </c>
      <c r="AC424" s="8" t="str">
        <f t="shared" si="76"/>
        <v xml:space="preserve">                    </v>
      </c>
    </row>
    <row r="425" spans="1:29" x14ac:dyDescent="0.25">
      <c r="A425" s="3" t="s">
        <v>480</v>
      </c>
      <c r="B425" s="15" t="str">
        <f t="shared" si="66"/>
        <v xml:space="preserve">   </v>
      </c>
      <c r="C425" s="26" t="str">
        <f>Saisie!D425</f>
        <v>000000000419</v>
      </c>
      <c r="D425" s="24" t="str">
        <f>Saisie!B425</f>
        <v>NOM420</v>
      </c>
      <c r="E425" s="16" t="str">
        <f>VLOOKUP((25-LEN(D425)),'Data S'!AE$5:AF$10000,2,FALSE)</f>
        <v xml:space="preserve">                   </v>
      </c>
      <c r="F425" s="25" t="str">
        <f>Saisie!C425</f>
        <v>PRENOM420</v>
      </c>
      <c r="G425" s="15" t="str">
        <f>VLOOKUP((25-LEN(F425)),'Data S'!AE$5:AF$10000,2,FALSE)</f>
        <v xml:space="preserve">                </v>
      </c>
      <c r="H425" s="3" t="str">
        <f>Saisie!E425</f>
        <v>01012418</v>
      </c>
      <c r="I425" s="15" t="str">
        <f t="shared" si="67"/>
        <v xml:space="preserve">  </v>
      </c>
      <c r="J425" s="24">
        <f>Saisie!L425</f>
        <v>0</v>
      </c>
      <c r="K425" s="15" t="str">
        <f t="shared" si="68"/>
        <v xml:space="preserve">       </v>
      </c>
      <c r="L425" s="24" t="str">
        <f>IF(Saisie!K425=0,"000",Saisie!K425*100)</f>
        <v>000</v>
      </c>
      <c r="M425" s="15" t="str">
        <f t="shared" si="69"/>
        <v xml:space="preserve">  </v>
      </c>
      <c r="N425" s="24">
        <f>Saisie!Q425</f>
        <v>0</v>
      </c>
      <c r="O425" s="15" t="str">
        <f t="shared" si="70"/>
        <v xml:space="preserve">       </v>
      </c>
      <c r="P425" s="24" t="str">
        <f>IF(Saisie!P425=0,"000",Saisie!P425*100)</f>
        <v>000</v>
      </c>
      <c r="Q425" s="15" t="str">
        <f t="shared" si="71"/>
        <v xml:space="preserve">  </v>
      </c>
      <c r="R425" s="24">
        <f>Saisie!V425</f>
        <v>0</v>
      </c>
      <c r="S425" s="15" t="str">
        <f t="shared" si="72"/>
        <v xml:space="preserve">       </v>
      </c>
      <c r="T425" s="24" t="str">
        <f>IF(Saisie!U425=0,"000",Saisie!U425*100)</f>
        <v>000</v>
      </c>
      <c r="U425" s="15" t="str">
        <f t="shared" si="73"/>
        <v xml:space="preserve">  </v>
      </c>
      <c r="V425" s="24">
        <f>Saisie!AA425</f>
        <v>0</v>
      </c>
      <c r="W425" s="15" t="str">
        <f t="shared" si="74"/>
        <v xml:space="preserve">       </v>
      </c>
      <c r="X425" s="24" t="str">
        <f>IF(Saisie!Z425=0,"000",Saisie!Z425*100)</f>
        <v>000</v>
      </c>
      <c r="Y425" s="15" t="str">
        <f t="shared" si="75"/>
        <v xml:space="preserve">         </v>
      </c>
      <c r="Z425" s="24" t="str">
        <f>IF(Saisie!AB425=0,"000",Saisie!AB425*100)</f>
        <v>000</v>
      </c>
      <c r="AA425" s="24" t="str">
        <f>IF(Saisie!F425=0,"",Saisie!F425)</f>
        <v>26112017</v>
      </c>
      <c r="AB425" s="24" t="str">
        <f>IF(Saisie!G425=0,"",Saisie!G425)</f>
        <v>01012440</v>
      </c>
      <c r="AC425" s="8" t="str">
        <f t="shared" si="76"/>
        <v xml:space="preserve">                    </v>
      </c>
    </row>
    <row r="426" spans="1:29" x14ac:dyDescent="0.25">
      <c r="A426" s="3" t="s">
        <v>481</v>
      </c>
      <c r="B426" s="15" t="str">
        <f t="shared" si="66"/>
        <v xml:space="preserve">   </v>
      </c>
      <c r="C426" s="26" t="str">
        <f>Saisie!D426</f>
        <v>000000000420</v>
      </c>
      <c r="D426" s="24" t="str">
        <f>Saisie!B426</f>
        <v>NOM421</v>
      </c>
      <c r="E426" s="16" t="str">
        <f>VLOOKUP((25-LEN(D426)),'Data S'!AE$5:AF$10000,2,FALSE)</f>
        <v xml:space="preserve">                   </v>
      </c>
      <c r="F426" s="25" t="str">
        <f>Saisie!C426</f>
        <v>PRENOM421</v>
      </c>
      <c r="G426" s="15" t="str">
        <f>VLOOKUP((25-LEN(F426)),'Data S'!AE$5:AF$10000,2,FALSE)</f>
        <v xml:space="preserve">                </v>
      </c>
      <c r="H426" s="3" t="str">
        <f>Saisie!E426</f>
        <v>01012419</v>
      </c>
      <c r="I426" s="15" t="str">
        <f t="shared" si="67"/>
        <v xml:space="preserve">  </v>
      </c>
      <c r="J426" s="24">
        <f>Saisie!L426</f>
        <v>0</v>
      </c>
      <c r="K426" s="15" t="str">
        <f t="shared" si="68"/>
        <v xml:space="preserve">       </v>
      </c>
      <c r="L426" s="24" t="str">
        <f>IF(Saisie!K426=0,"000",Saisie!K426*100)</f>
        <v>000</v>
      </c>
      <c r="M426" s="15" t="str">
        <f t="shared" si="69"/>
        <v xml:space="preserve">  </v>
      </c>
      <c r="N426" s="24">
        <f>Saisie!Q426</f>
        <v>0</v>
      </c>
      <c r="O426" s="15" t="str">
        <f t="shared" si="70"/>
        <v xml:space="preserve">       </v>
      </c>
      <c r="P426" s="24" t="str">
        <f>IF(Saisie!P426=0,"000",Saisie!P426*100)</f>
        <v>000</v>
      </c>
      <c r="Q426" s="15" t="str">
        <f t="shared" si="71"/>
        <v xml:space="preserve">  </v>
      </c>
      <c r="R426" s="24">
        <f>Saisie!V426</f>
        <v>0</v>
      </c>
      <c r="S426" s="15" t="str">
        <f t="shared" si="72"/>
        <v xml:space="preserve">       </v>
      </c>
      <c r="T426" s="24" t="str">
        <f>IF(Saisie!U426=0,"000",Saisie!U426*100)</f>
        <v>000</v>
      </c>
      <c r="U426" s="15" t="str">
        <f t="shared" si="73"/>
        <v xml:space="preserve">  </v>
      </c>
      <c r="V426" s="24">
        <f>Saisie!AA426</f>
        <v>0</v>
      </c>
      <c r="W426" s="15" t="str">
        <f t="shared" si="74"/>
        <v xml:space="preserve">       </v>
      </c>
      <c r="X426" s="24" t="str">
        <f>IF(Saisie!Z426=0,"000",Saisie!Z426*100)</f>
        <v>000</v>
      </c>
      <c r="Y426" s="15" t="str">
        <f t="shared" si="75"/>
        <v xml:space="preserve">         </v>
      </c>
      <c r="Z426" s="24" t="str">
        <f>IF(Saisie!AB426=0,"000",Saisie!AB426*100)</f>
        <v>000</v>
      </c>
      <c r="AA426" s="24" t="str">
        <f>IF(Saisie!F426=0,"",Saisie!F426)</f>
        <v>26112017</v>
      </c>
      <c r="AB426" s="24" t="str">
        <f>IF(Saisie!G426=0,"",Saisie!G426)</f>
        <v>01012441</v>
      </c>
      <c r="AC426" s="8" t="str">
        <f t="shared" si="76"/>
        <v xml:space="preserve">                    </v>
      </c>
    </row>
    <row r="427" spans="1:29" x14ac:dyDescent="0.25">
      <c r="A427" s="3" t="s">
        <v>482</v>
      </c>
      <c r="B427" s="15" t="str">
        <f t="shared" si="66"/>
        <v xml:space="preserve">   </v>
      </c>
      <c r="C427" s="26" t="str">
        <f>Saisie!D427</f>
        <v>000000000421</v>
      </c>
      <c r="D427" s="24" t="str">
        <f>Saisie!B427</f>
        <v>NOM422</v>
      </c>
      <c r="E427" s="16" t="str">
        <f>VLOOKUP((25-LEN(D427)),'Data S'!AE$5:AF$10000,2,FALSE)</f>
        <v xml:space="preserve">                   </v>
      </c>
      <c r="F427" s="25" t="str">
        <f>Saisie!C427</f>
        <v>PRENOM422</v>
      </c>
      <c r="G427" s="15" t="str">
        <f>VLOOKUP((25-LEN(F427)),'Data S'!AE$5:AF$10000,2,FALSE)</f>
        <v xml:space="preserve">                </v>
      </c>
      <c r="H427" s="3" t="str">
        <f>Saisie!E427</f>
        <v>01012420</v>
      </c>
      <c r="I427" s="15" t="str">
        <f t="shared" si="67"/>
        <v xml:space="preserve">  </v>
      </c>
      <c r="J427" s="24">
        <f>Saisie!L427</f>
        <v>0</v>
      </c>
      <c r="K427" s="15" t="str">
        <f t="shared" si="68"/>
        <v xml:space="preserve">       </v>
      </c>
      <c r="L427" s="24" t="str">
        <f>IF(Saisie!K427=0,"000",Saisie!K427*100)</f>
        <v>000</v>
      </c>
      <c r="M427" s="15" t="str">
        <f t="shared" si="69"/>
        <v xml:space="preserve">  </v>
      </c>
      <c r="N427" s="24">
        <f>Saisie!Q427</f>
        <v>0</v>
      </c>
      <c r="O427" s="15" t="str">
        <f t="shared" si="70"/>
        <v xml:space="preserve">       </v>
      </c>
      <c r="P427" s="24" t="str">
        <f>IF(Saisie!P427=0,"000",Saisie!P427*100)</f>
        <v>000</v>
      </c>
      <c r="Q427" s="15" t="str">
        <f t="shared" si="71"/>
        <v xml:space="preserve">  </v>
      </c>
      <c r="R427" s="24">
        <f>Saisie!V427</f>
        <v>0</v>
      </c>
      <c r="S427" s="15" t="str">
        <f t="shared" si="72"/>
        <v xml:space="preserve">       </v>
      </c>
      <c r="T427" s="24" t="str">
        <f>IF(Saisie!U427=0,"000",Saisie!U427*100)</f>
        <v>000</v>
      </c>
      <c r="U427" s="15" t="str">
        <f t="shared" si="73"/>
        <v xml:space="preserve">  </v>
      </c>
      <c r="V427" s="24">
        <f>Saisie!AA427</f>
        <v>0</v>
      </c>
      <c r="W427" s="15" t="str">
        <f t="shared" si="74"/>
        <v xml:space="preserve">       </v>
      </c>
      <c r="X427" s="24" t="str">
        <f>IF(Saisie!Z427=0,"000",Saisie!Z427*100)</f>
        <v>000</v>
      </c>
      <c r="Y427" s="15" t="str">
        <f t="shared" si="75"/>
        <v xml:space="preserve">         </v>
      </c>
      <c r="Z427" s="24" t="str">
        <f>IF(Saisie!AB427=0,"000",Saisie!AB427*100)</f>
        <v>000</v>
      </c>
      <c r="AA427" s="24" t="str">
        <f>IF(Saisie!F427=0,"",Saisie!F427)</f>
        <v>26112017</v>
      </c>
      <c r="AB427" s="24" t="str">
        <f>IF(Saisie!G427=0,"",Saisie!G427)</f>
        <v>01012442</v>
      </c>
      <c r="AC427" s="8" t="str">
        <f t="shared" si="76"/>
        <v xml:space="preserve">                    </v>
      </c>
    </row>
    <row r="428" spans="1:29" x14ac:dyDescent="0.25">
      <c r="A428" s="3" t="s">
        <v>483</v>
      </c>
      <c r="B428" s="15" t="str">
        <f t="shared" si="66"/>
        <v xml:space="preserve">   </v>
      </c>
      <c r="C428" s="26" t="str">
        <f>Saisie!D428</f>
        <v>000000000422</v>
      </c>
      <c r="D428" s="24" t="str">
        <f>Saisie!B428</f>
        <v>NOM423</v>
      </c>
      <c r="E428" s="16" t="str">
        <f>VLOOKUP((25-LEN(D428)),'Data S'!AE$5:AF$10000,2,FALSE)</f>
        <v xml:space="preserve">                   </v>
      </c>
      <c r="F428" s="25" t="str">
        <f>Saisie!C428</f>
        <v>PRENOM423</v>
      </c>
      <c r="G428" s="15" t="str">
        <f>VLOOKUP((25-LEN(F428)),'Data S'!AE$5:AF$10000,2,FALSE)</f>
        <v xml:space="preserve">                </v>
      </c>
      <c r="H428" s="3" t="str">
        <f>Saisie!E428</f>
        <v>01012421</v>
      </c>
      <c r="I428" s="15" t="str">
        <f t="shared" si="67"/>
        <v xml:space="preserve">  </v>
      </c>
      <c r="J428" s="24">
        <f>Saisie!L428</f>
        <v>0</v>
      </c>
      <c r="K428" s="15" t="str">
        <f t="shared" si="68"/>
        <v xml:space="preserve">       </v>
      </c>
      <c r="L428" s="24" t="str">
        <f>IF(Saisie!K428=0,"000",Saisie!K428*100)</f>
        <v>000</v>
      </c>
      <c r="M428" s="15" t="str">
        <f t="shared" si="69"/>
        <v xml:space="preserve">  </v>
      </c>
      <c r="N428" s="24">
        <f>Saisie!Q428</f>
        <v>0</v>
      </c>
      <c r="O428" s="15" t="str">
        <f t="shared" si="70"/>
        <v xml:space="preserve">       </v>
      </c>
      <c r="P428" s="24" t="str">
        <f>IF(Saisie!P428=0,"000",Saisie!P428*100)</f>
        <v>000</v>
      </c>
      <c r="Q428" s="15" t="str">
        <f t="shared" si="71"/>
        <v xml:space="preserve">  </v>
      </c>
      <c r="R428" s="24">
        <f>Saisie!V428</f>
        <v>0</v>
      </c>
      <c r="S428" s="15" t="str">
        <f t="shared" si="72"/>
        <v xml:space="preserve">       </v>
      </c>
      <c r="T428" s="24" t="str">
        <f>IF(Saisie!U428=0,"000",Saisie!U428*100)</f>
        <v>000</v>
      </c>
      <c r="U428" s="15" t="str">
        <f t="shared" si="73"/>
        <v xml:space="preserve">  </v>
      </c>
      <c r="V428" s="24">
        <f>Saisie!AA428</f>
        <v>0</v>
      </c>
      <c r="W428" s="15" t="str">
        <f t="shared" si="74"/>
        <v xml:space="preserve">       </v>
      </c>
      <c r="X428" s="24" t="str">
        <f>IF(Saisie!Z428=0,"000",Saisie!Z428*100)</f>
        <v>000</v>
      </c>
      <c r="Y428" s="15" t="str">
        <f t="shared" si="75"/>
        <v xml:space="preserve">         </v>
      </c>
      <c r="Z428" s="24" t="str">
        <f>IF(Saisie!AB428=0,"000",Saisie!AB428*100)</f>
        <v>000</v>
      </c>
      <c r="AA428" s="24" t="str">
        <f>IF(Saisie!F428=0,"",Saisie!F428)</f>
        <v>26112017</v>
      </c>
      <c r="AB428" s="24" t="str">
        <f>IF(Saisie!G428=0,"",Saisie!G428)</f>
        <v>01012443</v>
      </c>
      <c r="AC428" s="8" t="str">
        <f t="shared" si="76"/>
        <v xml:space="preserve">                    </v>
      </c>
    </row>
    <row r="429" spans="1:29" x14ac:dyDescent="0.25">
      <c r="A429" s="3" t="s">
        <v>484</v>
      </c>
      <c r="B429" s="15" t="str">
        <f t="shared" si="66"/>
        <v xml:space="preserve">   </v>
      </c>
      <c r="C429" s="26" t="str">
        <f>Saisie!D429</f>
        <v>000000000423</v>
      </c>
      <c r="D429" s="24" t="str">
        <f>Saisie!B429</f>
        <v>NOM424</v>
      </c>
      <c r="E429" s="16" t="str">
        <f>VLOOKUP((25-LEN(D429)),'Data S'!AE$5:AF$10000,2,FALSE)</f>
        <v xml:space="preserve">                   </v>
      </c>
      <c r="F429" s="25" t="str">
        <f>Saisie!C429</f>
        <v>PRENOM424</v>
      </c>
      <c r="G429" s="15" t="str">
        <f>VLOOKUP((25-LEN(F429)),'Data S'!AE$5:AF$10000,2,FALSE)</f>
        <v xml:space="preserve">                </v>
      </c>
      <c r="H429" s="3" t="str">
        <f>Saisie!E429</f>
        <v>01012422</v>
      </c>
      <c r="I429" s="15" t="str">
        <f t="shared" si="67"/>
        <v xml:space="preserve">  </v>
      </c>
      <c r="J429" s="24">
        <f>Saisie!L429</f>
        <v>0</v>
      </c>
      <c r="K429" s="15" t="str">
        <f t="shared" si="68"/>
        <v xml:space="preserve">       </v>
      </c>
      <c r="L429" s="24" t="str">
        <f>IF(Saisie!K429=0,"000",Saisie!K429*100)</f>
        <v>000</v>
      </c>
      <c r="M429" s="15" t="str">
        <f t="shared" si="69"/>
        <v xml:space="preserve">  </v>
      </c>
      <c r="N429" s="24">
        <f>Saisie!Q429</f>
        <v>0</v>
      </c>
      <c r="O429" s="15" t="str">
        <f t="shared" si="70"/>
        <v xml:space="preserve">       </v>
      </c>
      <c r="P429" s="24" t="str">
        <f>IF(Saisie!P429=0,"000",Saisie!P429*100)</f>
        <v>000</v>
      </c>
      <c r="Q429" s="15" t="str">
        <f t="shared" si="71"/>
        <v xml:space="preserve">  </v>
      </c>
      <c r="R429" s="24">
        <f>Saisie!V429</f>
        <v>0</v>
      </c>
      <c r="S429" s="15" t="str">
        <f t="shared" si="72"/>
        <v xml:space="preserve">       </v>
      </c>
      <c r="T429" s="24" t="str">
        <f>IF(Saisie!U429=0,"000",Saisie!U429*100)</f>
        <v>000</v>
      </c>
      <c r="U429" s="15" t="str">
        <f t="shared" si="73"/>
        <v xml:space="preserve">  </v>
      </c>
      <c r="V429" s="24">
        <f>Saisie!AA429</f>
        <v>0</v>
      </c>
      <c r="W429" s="15" t="str">
        <f t="shared" si="74"/>
        <v xml:space="preserve">       </v>
      </c>
      <c r="X429" s="24" t="str">
        <f>IF(Saisie!Z429=0,"000",Saisie!Z429*100)</f>
        <v>000</v>
      </c>
      <c r="Y429" s="15" t="str">
        <f t="shared" si="75"/>
        <v xml:space="preserve">         </v>
      </c>
      <c r="Z429" s="24" t="str">
        <f>IF(Saisie!AB429=0,"000",Saisie!AB429*100)</f>
        <v>000</v>
      </c>
      <c r="AA429" s="24" t="str">
        <f>IF(Saisie!F429=0,"",Saisie!F429)</f>
        <v>26112017</v>
      </c>
      <c r="AB429" s="24" t="str">
        <f>IF(Saisie!G429=0,"",Saisie!G429)</f>
        <v>01012444</v>
      </c>
      <c r="AC429" s="8" t="str">
        <f t="shared" si="76"/>
        <v xml:space="preserve">                    </v>
      </c>
    </row>
    <row r="430" spans="1:29" x14ac:dyDescent="0.25">
      <c r="A430" s="3" t="s">
        <v>485</v>
      </c>
      <c r="B430" s="15" t="str">
        <f t="shared" si="66"/>
        <v xml:space="preserve">   </v>
      </c>
      <c r="C430" s="26" t="str">
        <f>Saisie!D430</f>
        <v>000000000424</v>
      </c>
      <c r="D430" s="24" t="str">
        <f>Saisie!B430</f>
        <v>NOM425</v>
      </c>
      <c r="E430" s="16" t="str">
        <f>VLOOKUP((25-LEN(D430)),'Data S'!AE$5:AF$10000,2,FALSE)</f>
        <v xml:space="preserve">                   </v>
      </c>
      <c r="F430" s="25" t="str">
        <f>Saisie!C430</f>
        <v>PRENOM425</v>
      </c>
      <c r="G430" s="15" t="str">
        <f>VLOOKUP((25-LEN(F430)),'Data S'!AE$5:AF$10000,2,FALSE)</f>
        <v xml:space="preserve">                </v>
      </c>
      <c r="H430" s="3" t="str">
        <f>Saisie!E430</f>
        <v>01012423</v>
      </c>
      <c r="I430" s="15" t="str">
        <f t="shared" si="67"/>
        <v xml:space="preserve">  </v>
      </c>
      <c r="J430" s="24">
        <f>Saisie!L430</f>
        <v>0</v>
      </c>
      <c r="K430" s="15" t="str">
        <f t="shared" si="68"/>
        <v xml:space="preserve">       </v>
      </c>
      <c r="L430" s="24" t="str">
        <f>IF(Saisie!K430=0,"000",Saisie!K430*100)</f>
        <v>000</v>
      </c>
      <c r="M430" s="15" t="str">
        <f t="shared" si="69"/>
        <v xml:space="preserve">  </v>
      </c>
      <c r="N430" s="24">
        <f>Saisie!Q430</f>
        <v>0</v>
      </c>
      <c r="O430" s="15" t="str">
        <f t="shared" si="70"/>
        <v xml:space="preserve">       </v>
      </c>
      <c r="P430" s="24" t="str">
        <f>IF(Saisie!P430=0,"000",Saisie!P430*100)</f>
        <v>000</v>
      </c>
      <c r="Q430" s="15" t="str">
        <f t="shared" si="71"/>
        <v xml:space="preserve">  </v>
      </c>
      <c r="R430" s="24">
        <f>Saisie!V430</f>
        <v>0</v>
      </c>
      <c r="S430" s="15" t="str">
        <f t="shared" si="72"/>
        <v xml:space="preserve">       </v>
      </c>
      <c r="T430" s="24" t="str">
        <f>IF(Saisie!U430=0,"000",Saisie!U430*100)</f>
        <v>000</v>
      </c>
      <c r="U430" s="15" t="str">
        <f t="shared" si="73"/>
        <v xml:space="preserve">  </v>
      </c>
      <c r="V430" s="24">
        <f>Saisie!AA430</f>
        <v>0</v>
      </c>
      <c r="W430" s="15" t="str">
        <f t="shared" si="74"/>
        <v xml:space="preserve">       </v>
      </c>
      <c r="X430" s="24" t="str">
        <f>IF(Saisie!Z430=0,"000",Saisie!Z430*100)</f>
        <v>000</v>
      </c>
      <c r="Y430" s="15" t="str">
        <f t="shared" si="75"/>
        <v xml:space="preserve">         </v>
      </c>
      <c r="Z430" s="24" t="str">
        <f>IF(Saisie!AB430=0,"000",Saisie!AB430*100)</f>
        <v>000</v>
      </c>
      <c r="AA430" s="24" t="str">
        <f>IF(Saisie!F430=0,"",Saisie!F430)</f>
        <v>26112017</v>
      </c>
      <c r="AB430" s="24" t="str">
        <f>IF(Saisie!G430=0,"",Saisie!G430)</f>
        <v>01012445</v>
      </c>
      <c r="AC430" s="8" t="str">
        <f t="shared" si="76"/>
        <v xml:space="preserve">                    </v>
      </c>
    </row>
    <row r="431" spans="1:29" x14ac:dyDescent="0.25">
      <c r="A431" s="3" t="s">
        <v>486</v>
      </c>
      <c r="B431" s="15" t="str">
        <f t="shared" si="66"/>
        <v xml:space="preserve">   </v>
      </c>
      <c r="C431" s="26" t="str">
        <f>Saisie!D431</f>
        <v>000000000425</v>
      </c>
      <c r="D431" s="24" t="str">
        <f>Saisie!B431</f>
        <v>NOM426</v>
      </c>
      <c r="E431" s="16" t="str">
        <f>VLOOKUP((25-LEN(D431)),'Data S'!AE$5:AF$10000,2,FALSE)</f>
        <v xml:space="preserve">                   </v>
      </c>
      <c r="F431" s="25" t="str">
        <f>Saisie!C431</f>
        <v>PRENOM426</v>
      </c>
      <c r="G431" s="15" t="str">
        <f>VLOOKUP((25-LEN(F431)),'Data S'!AE$5:AF$10000,2,FALSE)</f>
        <v xml:space="preserve">                </v>
      </c>
      <c r="H431" s="3" t="str">
        <f>Saisie!E431</f>
        <v>01012424</v>
      </c>
      <c r="I431" s="15" t="str">
        <f t="shared" si="67"/>
        <v xml:space="preserve">  </v>
      </c>
      <c r="J431" s="24">
        <f>Saisie!L431</f>
        <v>0</v>
      </c>
      <c r="K431" s="15" t="str">
        <f t="shared" si="68"/>
        <v xml:space="preserve">       </v>
      </c>
      <c r="L431" s="24" t="str">
        <f>IF(Saisie!K431=0,"000",Saisie!K431*100)</f>
        <v>000</v>
      </c>
      <c r="M431" s="15" t="str">
        <f t="shared" si="69"/>
        <v xml:space="preserve">  </v>
      </c>
      <c r="N431" s="24">
        <f>Saisie!Q431</f>
        <v>0</v>
      </c>
      <c r="O431" s="15" t="str">
        <f t="shared" si="70"/>
        <v xml:space="preserve">       </v>
      </c>
      <c r="P431" s="24" t="str">
        <f>IF(Saisie!P431=0,"000",Saisie!P431*100)</f>
        <v>000</v>
      </c>
      <c r="Q431" s="15" t="str">
        <f t="shared" si="71"/>
        <v xml:space="preserve">  </v>
      </c>
      <c r="R431" s="24">
        <f>Saisie!V431</f>
        <v>0</v>
      </c>
      <c r="S431" s="15" t="str">
        <f t="shared" si="72"/>
        <v xml:space="preserve">       </v>
      </c>
      <c r="T431" s="24" t="str">
        <f>IF(Saisie!U431=0,"000",Saisie!U431*100)</f>
        <v>000</v>
      </c>
      <c r="U431" s="15" t="str">
        <f t="shared" si="73"/>
        <v xml:space="preserve">  </v>
      </c>
      <c r="V431" s="24">
        <f>Saisie!AA431</f>
        <v>0</v>
      </c>
      <c r="W431" s="15" t="str">
        <f t="shared" si="74"/>
        <v xml:space="preserve">       </v>
      </c>
      <c r="X431" s="24" t="str">
        <f>IF(Saisie!Z431=0,"000",Saisie!Z431*100)</f>
        <v>000</v>
      </c>
      <c r="Y431" s="15" t="str">
        <f t="shared" si="75"/>
        <v xml:space="preserve">         </v>
      </c>
      <c r="Z431" s="24" t="str">
        <f>IF(Saisie!AB431=0,"000",Saisie!AB431*100)</f>
        <v>000</v>
      </c>
      <c r="AA431" s="24" t="str">
        <f>IF(Saisie!F431=0,"",Saisie!F431)</f>
        <v>26112017</v>
      </c>
      <c r="AB431" s="24" t="str">
        <f>IF(Saisie!G431=0,"",Saisie!G431)</f>
        <v>01012446</v>
      </c>
      <c r="AC431" s="8" t="str">
        <f t="shared" si="76"/>
        <v xml:space="preserve">                    </v>
      </c>
    </row>
    <row r="432" spans="1:29" x14ac:dyDescent="0.25">
      <c r="A432" s="3" t="s">
        <v>487</v>
      </c>
      <c r="B432" s="15" t="str">
        <f t="shared" si="66"/>
        <v xml:space="preserve">   </v>
      </c>
      <c r="C432" s="26" t="str">
        <f>Saisie!D432</f>
        <v>000000000426</v>
      </c>
      <c r="D432" s="24" t="str">
        <f>Saisie!B432</f>
        <v>NOM427</v>
      </c>
      <c r="E432" s="16" t="str">
        <f>VLOOKUP((25-LEN(D432)),'Data S'!AE$5:AF$10000,2,FALSE)</f>
        <v xml:space="preserve">                   </v>
      </c>
      <c r="F432" s="25" t="str">
        <f>Saisie!C432</f>
        <v>PRENOM427</v>
      </c>
      <c r="G432" s="15" t="str">
        <f>VLOOKUP((25-LEN(F432)),'Data S'!AE$5:AF$10000,2,FALSE)</f>
        <v xml:space="preserve">                </v>
      </c>
      <c r="H432" s="3" t="str">
        <f>Saisie!E432</f>
        <v>01012425</v>
      </c>
      <c r="I432" s="15" t="str">
        <f t="shared" si="67"/>
        <v xml:space="preserve">  </v>
      </c>
      <c r="J432" s="24">
        <f>Saisie!L432</f>
        <v>0</v>
      </c>
      <c r="K432" s="15" t="str">
        <f t="shared" si="68"/>
        <v xml:space="preserve">       </v>
      </c>
      <c r="L432" s="24" t="str">
        <f>IF(Saisie!K432=0,"000",Saisie!K432*100)</f>
        <v>000</v>
      </c>
      <c r="M432" s="15" t="str">
        <f t="shared" si="69"/>
        <v xml:space="preserve">  </v>
      </c>
      <c r="N432" s="24">
        <f>Saisie!Q432</f>
        <v>0</v>
      </c>
      <c r="O432" s="15" t="str">
        <f t="shared" si="70"/>
        <v xml:space="preserve">       </v>
      </c>
      <c r="P432" s="24" t="str">
        <f>IF(Saisie!P432=0,"000",Saisie!P432*100)</f>
        <v>000</v>
      </c>
      <c r="Q432" s="15" t="str">
        <f t="shared" si="71"/>
        <v xml:space="preserve">  </v>
      </c>
      <c r="R432" s="24">
        <f>Saisie!V432</f>
        <v>0</v>
      </c>
      <c r="S432" s="15" t="str">
        <f t="shared" si="72"/>
        <v xml:space="preserve">       </v>
      </c>
      <c r="T432" s="24" t="str">
        <f>IF(Saisie!U432=0,"000",Saisie!U432*100)</f>
        <v>000</v>
      </c>
      <c r="U432" s="15" t="str">
        <f t="shared" si="73"/>
        <v xml:space="preserve">  </v>
      </c>
      <c r="V432" s="24">
        <f>Saisie!AA432</f>
        <v>0</v>
      </c>
      <c r="W432" s="15" t="str">
        <f t="shared" si="74"/>
        <v xml:space="preserve">       </v>
      </c>
      <c r="X432" s="24" t="str">
        <f>IF(Saisie!Z432=0,"000",Saisie!Z432*100)</f>
        <v>000</v>
      </c>
      <c r="Y432" s="15" t="str">
        <f t="shared" si="75"/>
        <v xml:space="preserve">         </v>
      </c>
      <c r="Z432" s="24" t="str">
        <f>IF(Saisie!AB432=0,"000",Saisie!AB432*100)</f>
        <v>000</v>
      </c>
      <c r="AA432" s="24" t="str">
        <f>IF(Saisie!F432=0,"",Saisie!F432)</f>
        <v>26112017</v>
      </c>
      <c r="AB432" s="24" t="str">
        <f>IF(Saisie!G432=0,"",Saisie!G432)</f>
        <v>01012447</v>
      </c>
      <c r="AC432" s="8" t="str">
        <f t="shared" si="76"/>
        <v xml:space="preserve">                    </v>
      </c>
    </row>
    <row r="433" spans="1:29" x14ac:dyDescent="0.25">
      <c r="A433" s="3" t="s">
        <v>488</v>
      </c>
      <c r="B433" s="15" t="str">
        <f t="shared" si="66"/>
        <v xml:space="preserve">   </v>
      </c>
      <c r="C433" s="26" t="str">
        <f>Saisie!D433</f>
        <v>000000000427</v>
      </c>
      <c r="D433" s="24" t="str">
        <f>Saisie!B433</f>
        <v>NOM428</v>
      </c>
      <c r="E433" s="16" t="str">
        <f>VLOOKUP((25-LEN(D433)),'Data S'!AE$5:AF$10000,2,FALSE)</f>
        <v xml:space="preserve">                   </v>
      </c>
      <c r="F433" s="25" t="str">
        <f>Saisie!C433</f>
        <v>PRENOM428</v>
      </c>
      <c r="G433" s="15" t="str">
        <f>VLOOKUP((25-LEN(F433)),'Data S'!AE$5:AF$10000,2,FALSE)</f>
        <v xml:space="preserve">                </v>
      </c>
      <c r="H433" s="3" t="str">
        <f>Saisie!E433</f>
        <v>01012426</v>
      </c>
      <c r="I433" s="15" t="str">
        <f t="shared" si="67"/>
        <v xml:space="preserve">  </v>
      </c>
      <c r="J433" s="24">
        <f>Saisie!L433</f>
        <v>0</v>
      </c>
      <c r="K433" s="15" t="str">
        <f t="shared" si="68"/>
        <v xml:space="preserve">       </v>
      </c>
      <c r="L433" s="24" t="str">
        <f>IF(Saisie!K433=0,"000",Saisie!K433*100)</f>
        <v>000</v>
      </c>
      <c r="M433" s="15" t="str">
        <f t="shared" si="69"/>
        <v xml:space="preserve">  </v>
      </c>
      <c r="N433" s="24">
        <f>Saisie!Q433</f>
        <v>0</v>
      </c>
      <c r="O433" s="15" t="str">
        <f t="shared" si="70"/>
        <v xml:space="preserve">       </v>
      </c>
      <c r="P433" s="24" t="str">
        <f>IF(Saisie!P433=0,"000",Saisie!P433*100)</f>
        <v>000</v>
      </c>
      <c r="Q433" s="15" t="str">
        <f t="shared" si="71"/>
        <v xml:space="preserve">  </v>
      </c>
      <c r="R433" s="24">
        <f>Saisie!V433</f>
        <v>0</v>
      </c>
      <c r="S433" s="15" t="str">
        <f t="shared" si="72"/>
        <v xml:space="preserve">       </v>
      </c>
      <c r="T433" s="24" t="str">
        <f>IF(Saisie!U433=0,"000",Saisie!U433*100)</f>
        <v>000</v>
      </c>
      <c r="U433" s="15" t="str">
        <f t="shared" si="73"/>
        <v xml:space="preserve">  </v>
      </c>
      <c r="V433" s="24">
        <f>Saisie!AA433</f>
        <v>0</v>
      </c>
      <c r="W433" s="15" t="str">
        <f t="shared" si="74"/>
        <v xml:space="preserve">       </v>
      </c>
      <c r="X433" s="24" t="str">
        <f>IF(Saisie!Z433=0,"000",Saisie!Z433*100)</f>
        <v>000</v>
      </c>
      <c r="Y433" s="15" t="str">
        <f t="shared" si="75"/>
        <v xml:space="preserve">         </v>
      </c>
      <c r="Z433" s="24" t="str">
        <f>IF(Saisie!AB433=0,"000",Saisie!AB433*100)</f>
        <v>000</v>
      </c>
      <c r="AA433" s="24" t="str">
        <f>IF(Saisie!F433=0,"",Saisie!F433)</f>
        <v>26112017</v>
      </c>
      <c r="AB433" s="24" t="str">
        <f>IF(Saisie!G433=0,"",Saisie!G433)</f>
        <v>01012448</v>
      </c>
      <c r="AC433" s="8" t="str">
        <f t="shared" si="76"/>
        <v xml:space="preserve">                    </v>
      </c>
    </row>
    <row r="434" spans="1:29" x14ac:dyDescent="0.25">
      <c r="A434" s="3" t="s">
        <v>489</v>
      </c>
      <c r="B434" s="15" t="str">
        <f t="shared" si="66"/>
        <v xml:space="preserve">   </v>
      </c>
      <c r="C434" s="26" t="str">
        <f>Saisie!D434</f>
        <v>000000000428</v>
      </c>
      <c r="D434" s="24" t="str">
        <f>Saisie!B434</f>
        <v>NOM429</v>
      </c>
      <c r="E434" s="16" t="str">
        <f>VLOOKUP((25-LEN(D434)),'Data S'!AE$5:AF$10000,2,FALSE)</f>
        <v xml:space="preserve">                   </v>
      </c>
      <c r="F434" s="25" t="str">
        <f>Saisie!C434</f>
        <v>PRENOM429</v>
      </c>
      <c r="G434" s="15" t="str">
        <f>VLOOKUP((25-LEN(F434)),'Data S'!AE$5:AF$10000,2,FALSE)</f>
        <v xml:space="preserve">                </v>
      </c>
      <c r="H434" s="3" t="str">
        <f>Saisie!E434</f>
        <v>01012427</v>
      </c>
      <c r="I434" s="15" t="str">
        <f t="shared" si="67"/>
        <v xml:space="preserve">  </v>
      </c>
      <c r="J434" s="24">
        <f>Saisie!L434</f>
        <v>0</v>
      </c>
      <c r="K434" s="15" t="str">
        <f t="shared" si="68"/>
        <v xml:space="preserve">       </v>
      </c>
      <c r="L434" s="24" t="str">
        <f>IF(Saisie!K434=0,"000",Saisie!K434*100)</f>
        <v>000</v>
      </c>
      <c r="M434" s="15" t="str">
        <f t="shared" si="69"/>
        <v xml:space="preserve">  </v>
      </c>
      <c r="N434" s="24">
        <f>Saisie!Q434</f>
        <v>0</v>
      </c>
      <c r="O434" s="15" t="str">
        <f t="shared" si="70"/>
        <v xml:space="preserve">       </v>
      </c>
      <c r="P434" s="24" t="str">
        <f>IF(Saisie!P434=0,"000",Saisie!P434*100)</f>
        <v>000</v>
      </c>
      <c r="Q434" s="15" t="str">
        <f t="shared" si="71"/>
        <v xml:space="preserve">  </v>
      </c>
      <c r="R434" s="24">
        <f>Saisie!V434</f>
        <v>0</v>
      </c>
      <c r="S434" s="15" t="str">
        <f t="shared" si="72"/>
        <v xml:space="preserve">       </v>
      </c>
      <c r="T434" s="24" t="str">
        <f>IF(Saisie!U434=0,"000",Saisie!U434*100)</f>
        <v>000</v>
      </c>
      <c r="U434" s="15" t="str">
        <f t="shared" si="73"/>
        <v xml:space="preserve">  </v>
      </c>
      <c r="V434" s="24">
        <f>Saisie!AA434</f>
        <v>0</v>
      </c>
      <c r="W434" s="15" t="str">
        <f t="shared" si="74"/>
        <v xml:space="preserve">       </v>
      </c>
      <c r="X434" s="24" t="str">
        <f>IF(Saisie!Z434=0,"000",Saisie!Z434*100)</f>
        <v>000</v>
      </c>
      <c r="Y434" s="15" t="str">
        <f t="shared" si="75"/>
        <v xml:space="preserve">         </v>
      </c>
      <c r="Z434" s="24" t="str">
        <f>IF(Saisie!AB434=0,"000",Saisie!AB434*100)</f>
        <v>000</v>
      </c>
      <c r="AA434" s="24" t="str">
        <f>IF(Saisie!F434=0,"",Saisie!F434)</f>
        <v>26112017</v>
      </c>
      <c r="AB434" s="24" t="str">
        <f>IF(Saisie!G434=0,"",Saisie!G434)</f>
        <v>01012449</v>
      </c>
      <c r="AC434" s="8" t="str">
        <f t="shared" si="76"/>
        <v xml:space="preserve">                    </v>
      </c>
    </row>
    <row r="435" spans="1:29" x14ac:dyDescent="0.25">
      <c r="A435" s="3" t="s">
        <v>490</v>
      </c>
      <c r="B435" s="15" t="str">
        <f t="shared" si="66"/>
        <v xml:space="preserve">   </v>
      </c>
      <c r="C435" s="26" t="str">
        <f>Saisie!D435</f>
        <v>000000000429</v>
      </c>
      <c r="D435" s="24" t="str">
        <f>Saisie!B435</f>
        <v>NOM430</v>
      </c>
      <c r="E435" s="16" t="str">
        <f>VLOOKUP((25-LEN(D435)),'Data S'!AE$5:AF$10000,2,FALSE)</f>
        <v xml:space="preserve">                   </v>
      </c>
      <c r="F435" s="25" t="str">
        <f>Saisie!C435</f>
        <v>PRENOM430</v>
      </c>
      <c r="G435" s="15" t="str">
        <f>VLOOKUP((25-LEN(F435)),'Data S'!AE$5:AF$10000,2,FALSE)</f>
        <v xml:space="preserve">                </v>
      </c>
      <c r="H435" s="3" t="str">
        <f>Saisie!E435</f>
        <v>01012428</v>
      </c>
      <c r="I435" s="15" t="str">
        <f t="shared" si="67"/>
        <v xml:space="preserve">  </v>
      </c>
      <c r="J435" s="24">
        <f>Saisie!L435</f>
        <v>0</v>
      </c>
      <c r="K435" s="15" t="str">
        <f t="shared" si="68"/>
        <v xml:space="preserve">       </v>
      </c>
      <c r="L435" s="24" t="str">
        <f>IF(Saisie!K435=0,"000",Saisie!K435*100)</f>
        <v>000</v>
      </c>
      <c r="M435" s="15" t="str">
        <f t="shared" si="69"/>
        <v xml:space="preserve">  </v>
      </c>
      <c r="N435" s="24">
        <f>Saisie!Q435</f>
        <v>0</v>
      </c>
      <c r="O435" s="15" t="str">
        <f t="shared" si="70"/>
        <v xml:space="preserve">       </v>
      </c>
      <c r="P435" s="24" t="str">
        <f>IF(Saisie!P435=0,"000",Saisie!P435*100)</f>
        <v>000</v>
      </c>
      <c r="Q435" s="15" t="str">
        <f t="shared" si="71"/>
        <v xml:space="preserve">  </v>
      </c>
      <c r="R435" s="24">
        <f>Saisie!V435</f>
        <v>0</v>
      </c>
      <c r="S435" s="15" t="str">
        <f t="shared" si="72"/>
        <v xml:space="preserve">       </v>
      </c>
      <c r="T435" s="24" t="str">
        <f>IF(Saisie!U435=0,"000",Saisie!U435*100)</f>
        <v>000</v>
      </c>
      <c r="U435" s="15" t="str">
        <f t="shared" si="73"/>
        <v xml:space="preserve">  </v>
      </c>
      <c r="V435" s="24">
        <f>Saisie!AA435</f>
        <v>0</v>
      </c>
      <c r="W435" s="15" t="str">
        <f t="shared" si="74"/>
        <v xml:space="preserve">       </v>
      </c>
      <c r="X435" s="24" t="str">
        <f>IF(Saisie!Z435=0,"000",Saisie!Z435*100)</f>
        <v>000</v>
      </c>
      <c r="Y435" s="15" t="str">
        <f t="shared" si="75"/>
        <v xml:space="preserve">         </v>
      </c>
      <c r="Z435" s="24" t="str">
        <f>IF(Saisie!AB435=0,"000",Saisie!AB435*100)</f>
        <v>000</v>
      </c>
      <c r="AA435" s="24" t="str">
        <f>IF(Saisie!F435=0,"",Saisie!F435)</f>
        <v>26112017</v>
      </c>
      <c r="AB435" s="24" t="str">
        <f>IF(Saisie!G435=0,"",Saisie!G435)</f>
        <v>01012450</v>
      </c>
      <c r="AC435" s="8" t="str">
        <f t="shared" si="76"/>
        <v xml:space="preserve">                    </v>
      </c>
    </row>
    <row r="436" spans="1:29" x14ac:dyDescent="0.25">
      <c r="A436" s="3" t="s">
        <v>491</v>
      </c>
      <c r="B436" s="15" t="str">
        <f t="shared" si="66"/>
        <v xml:space="preserve">   </v>
      </c>
      <c r="C436" s="26" t="str">
        <f>Saisie!D436</f>
        <v>000000000430</v>
      </c>
      <c r="D436" s="24" t="str">
        <f>Saisie!B436</f>
        <v>NOM431</v>
      </c>
      <c r="E436" s="16" t="str">
        <f>VLOOKUP((25-LEN(D436)),'Data S'!AE$5:AF$10000,2,FALSE)</f>
        <v xml:space="preserve">                   </v>
      </c>
      <c r="F436" s="25" t="str">
        <f>Saisie!C436</f>
        <v>PRENOM431</v>
      </c>
      <c r="G436" s="15" t="str">
        <f>VLOOKUP((25-LEN(F436)),'Data S'!AE$5:AF$10000,2,FALSE)</f>
        <v xml:space="preserve">                </v>
      </c>
      <c r="H436" s="3" t="str">
        <f>Saisie!E436</f>
        <v>01012429</v>
      </c>
      <c r="I436" s="15" t="str">
        <f t="shared" si="67"/>
        <v xml:space="preserve">  </v>
      </c>
      <c r="J436" s="24">
        <f>Saisie!L436</f>
        <v>0</v>
      </c>
      <c r="K436" s="15" t="str">
        <f t="shared" si="68"/>
        <v xml:space="preserve">       </v>
      </c>
      <c r="L436" s="24" t="str">
        <f>IF(Saisie!K436=0,"000",Saisie!K436*100)</f>
        <v>000</v>
      </c>
      <c r="M436" s="15" t="str">
        <f t="shared" si="69"/>
        <v xml:space="preserve">  </v>
      </c>
      <c r="N436" s="24">
        <f>Saisie!Q436</f>
        <v>0</v>
      </c>
      <c r="O436" s="15" t="str">
        <f t="shared" si="70"/>
        <v xml:space="preserve">       </v>
      </c>
      <c r="P436" s="24" t="str">
        <f>IF(Saisie!P436=0,"000",Saisie!P436*100)</f>
        <v>000</v>
      </c>
      <c r="Q436" s="15" t="str">
        <f t="shared" si="71"/>
        <v xml:space="preserve">  </v>
      </c>
      <c r="R436" s="24">
        <f>Saisie!V436</f>
        <v>0</v>
      </c>
      <c r="S436" s="15" t="str">
        <f t="shared" si="72"/>
        <v xml:space="preserve">       </v>
      </c>
      <c r="T436" s="24" t="str">
        <f>IF(Saisie!U436=0,"000",Saisie!U436*100)</f>
        <v>000</v>
      </c>
      <c r="U436" s="15" t="str">
        <f t="shared" si="73"/>
        <v xml:space="preserve">  </v>
      </c>
      <c r="V436" s="24">
        <f>Saisie!AA436</f>
        <v>0</v>
      </c>
      <c r="W436" s="15" t="str">
        <f t="shared" si="74"/>
        <v xml:space="preserve">       </v>
      </c>
      <c r="X436" s="24" t="str">
        <f>IF(Saisie!Z436=0,"000",Saisie!Z436*100)</f>
        <v>000</v>
      </c>
      <c r="Y436" s="15" t="str">
        <f t="shared" si="75"/>
        <v xml:space="preserve">         </v>
      </c>
      <c r="Z436" s="24" t="str">
        <f>IF(Saisie!AB436=0,"000",Saisie!AB436*100)</f>
        <v>000</v>
      </c>
      <c r="AA436" s="24" t="str">
        <f>IF(Saisie!F436=0,"",Saisie!F436)</f>
        <v>26112017</v>
      </c>
      <c r="AB436" s="24" t="str">
        <f>IF(Saisie!G436=0,"",Saisie!G436)</f>
        <v>01012451</v>
      </c>
      <c r="AC436" s="8" t="str">
        <f t="shared" si="76"/>
        <v xml:space="preserve">                    </v>
      </c>
    </row>
    <row r="437" spans="1:29" x14ac:dyDescent="0.25">
      <c r="A437" s="3" t="s">
        <v>492</v>
      </c>
      <c r="B437" s="15" t="str">
        <f t="shared" si="66"/>
        <v xml:space="preserve">   </v>
      </c>
      <c r="C437" s="26" t="str">
        <f>Saisie!D437</f>
        <v>000000000431</v>
      </c>
      <c r="D437" s="24" t="str">
        <f>Saisie!B437</f>
        <v>NOM432</v>
      </c>
      <c r="E437" s="16" t="str">
        <f>VLOOKUP((25-LEN(D437)),'Data S'!AE$5:AF$10000,2,FALSE)</f>
        <v xml:space="preserve">                   </v>
      </c>
      <c r="F437" s="25" t="str">
        <f>Saisie!C437</f>
        <v>PRENOM432</v>
      </c>
      <c r="G437" s="15" t="str">
        <f>VLOOKUP((25-LEN(F437)),'Data S'!AE$5:AF$10000,2,FALSE)</f>
        <v xml:space="preserve">                </v>
      </c>
      <c r="H437" s="3" t="str">
        <f>Saisie!E437</f>
        <v>01012430</v>
      </c>
      <c r="I437" s="15" t="str">
        <f t="shared" si="67"/>
        <v xml:space="preserve">  </v>
      </c>
      <c r="J437" s="24">
        <f>Saisie!L437</f>
        <v>0</v>
      </c>
      <c r="K437" s="15" t="str">
        <f t="shared" si="68"/>
        <v xml:space="preserve">       </v>
      </c>
      <c r="L437" s="24" t="str">
        <f>IF(Saisie!K437=0,"000",Saisie!K437*100)</f>
        <v>000</v>
      </c>
      <c r="M437" s="15" t="str">
        <f t="shared" si="69"/>
        <v xml:space="preserve">  </v>
      </c>
      <c r="N437" s="24">
        <f>Saisie!Q437</f>
        <v>0</v>
      </c>
      <c r="O437" s="15" t="str">
        <f t="shared" si="70"/>
        <v xml:space="preserve">       </v>
      </c>
      <c r="P437" s="24" t="str">
        <f>IF(Saisie!P437=0,"000",Saisie!P437*100)</f>
        <v>000</v>
      </c>
      <c r="Q437" s="15" t="str">
        <f t="shared" si="71"/>
        <v xml:space="preserve">  </v>
      </c>
      <c r="R437" s="24">
        <f>Saisie!V437</f>
        <v>0</v>
      </c>
      <c r="S437" s="15" t="str">
        <f t="shared" si="72"/>
        <v xml:space="preserve">       </v>
      </c>
      <c r="T437" s="24" t="str">
        <f>IF(Saisie!U437=0,"000",Saisie!U437*100)</f>
        <v>000</v>
      </c>
      <c r="U437" s="15" t="str">
        <f t="shared" si="73"/>
        <v xml:space="preserve">  </v>
      </c>
      <c r="V437" s="24">
        <f>Saisie!AA437</f>
        <v>0</v>
      </c>
      <c r="W437" s="15" t="str">
        <f t="shared" si="74"/>
        <v xml:space="preserve">       </v>
      </c>
      <c r="X437" s="24" t="str">
        <f>IF(Saisie!Z437=0,"000",Saisie!Z437*100)</f>
        <v>000</v>
      </c>
      <c r="Y437" s="15" t="str">
        <f t="shared" si="75"/>
        <v xml:space="preserve">         </v>
      </c>
      <c r="Z437" s="24" t="str">
        <f>IF(Saisie!AB437=0,"000",Saisie!AB437*100)</f>
        <v>000</v>
      </c>
      <c r="AA437" s="24" t="str">
        <f>IF(Saisie!F437=0,"",Saisie!F437)</f>
        <v>26112017</v>
      </c>
      <c r="AB437" s="24" t="str">
        <f>IF(Saisie!G437=0,"",Saisie!G437)</f>
        <v>01012452</v>
      </c>
      <c r="AC437" s="8" t="str">
        <f t="shared" si="76"/>
        <v xml:space="preserve">                    </v>
      </c>
    </row>
    <row r="438" spans="1:29" x14ac:dyDescent="0.25">
      <c r="A438" s="3" t="s">
        <v>493</v>
      </c>
      <c r="B438" s="15" t="str">
        <f t="shared" si="66"/>
        <v xml:space="preserve">   </v>
      </c>
      <c r="C438" s="26" t="str">
        <f>Saisie!D438</f>
        <v>000000000432</v>
      </c>
      <c r="D438" s="24" t="str">
        <f>Saisie!B438</f>
        <v>NOM433</v>
      </c>
      <c r="E438" s="16" t="str">
        <f>VLOOKUP((25-LEN(D438)),'Data S'!AE$5:AF$10000,2,FALSE)</f>
        <v xml:space="preserve">                   </v>
      </c>
      <c r="F438" s="25" t="str">
        <f>Saisie!C438</f>
        <v>PRENOM433</v>
      </c>
      <c r="G438" s="15" t="str">
        <f>VLOOKUP((25-LEN(F438)),'Data S'!AE$5:AF$10000,2,FALSE)</f>
        <v xml:space="preserve">                </v>
      </c>
      <c r="H438" s="3" t="str">
        <f>Saisie!E438</f>
        <v>01012431</v>
      </c>
      <c r="I438" s="15" t="str">
        <f t="shared" si="67"/>
        <v xml:space="preserve">  </v>
      </c>
      <c r="J438" s="24">
        <f>Saisie!L438</f>
        <v>0</v>
      </c>
      <c r="K438" s="15" t="str">
        <f t="shared" si="68"/>
        <v xml:space="preserve">       </v>
      </c>
      <c r="L438" s="24" t="str">
        <f>IF(Saisie!K438=0,"000",Saisie!K438*100)</f>
        <v>000</v>
      </c>
      <c r="M438" s="15" t="str">
        <f t="shared" si="69"/>
        <v xml:space="preserve">  </v>
      </c>
      <c r="N438" s="24">
        <f>Saisie!Q438</f>
        <v>0</v>
      </c>
      <c r="O438" s="15" t="str">
        <f t="shared" si="70"/>
        <v xml:space="preserve">       </v>
      </c>
      <c r="P438" s="24" t="str">
        <f>IF(Saisie!P438=0,"000",Saisie!P438*100)</f>
        <v>000</v>
      </c>
      <c r="Q438" s="15" t="str">
        <f t="shared" si="71"/>
        <v xml:space="preserve">  </v>
      </c>
      <c r="R438" s="24">
        <f>Saisie!V438</f>
        <v>0</v>
      </c>
      <c r="S438" s="15" t="str">
        <f t="shared" si="72"/>
        <v xml:space="preserve">       </v>
      </c>
      <c r="T438" s="24" t="str">
        <f>IF(Saisie!U438=0,"000",Saisie!U438*100)</f>
        <v>000</v>
      </c>
      <c r="U438" s="15" t="str">
        <f t="shared" si="73"/>
        <v xml:space="preserve">  </v>
      </c>
      <c r="V438" s="24">
        <f>Saisie!AA438</f>
        <v>0</v>
      </c>
      <c r="W438" s="15" t="str">
        <f t="shared" si="74"/>
        <v xml:space="preserve">       </v>
      </c>
      <c r="X438" s="24" t="str">
        <f>IF(Saisie!Z438=0,"000",Saisie!Z438*100)</f>
        <v>000</v>
      </c>
      <c r="Y438" s="15" t="str">
        <f t="shared" si="75"/>
        <v xml:space="preserve">         </v>
      </c>
      <c r="Z438" s="24" t="str">
        <f>IF(Saisie!AB438=0,"000",Saisie!AB438*100)</f>
        <v>000</v>
      </c>
      <c r="AA438" s="24" t="str">
        <f>IF(Saisie!F438=0,"",Saisie!F438)</f>
        <v>26112017</v>
      </c>
      <c r="AB438" s="24" t="str">
        <f>IF(Saisie!G438=0,"",Saisie!G438)</f>
        <v>01012453</v>
      </c>
      <c r="AC438" s="8" t="str">
        <f t="shared" si="76"/>
        <v xml:space="preserve">                    </v>
      </c>
    </row>
    <row r="439" spans="1:29" x14ac:dyDescent="0.25">
      <c r="A439" s="3" t="s">
        <v>494</v>
      </c>
      <c r="B439" s="15" t="str">
        <f t="shared" si="66"/>
        <v xml:space="preserve">   </v>
      </c>
      <c r="C439" s="26" t="str">
        <f>Saisie!D439</f>
        <v>000000000433</v>
      </c>
      <c r="D439" s="24" t="str">
        <f>Saisie!B439</f>
        <v>NOM434</v>
      </c>
      <c r="E439" s="16" t="str">
        <f>VLOOKUP((25-LEN(D439)),'Data S'!AE$5:AF$10000,2,FALSE)</f>
        <v xml:space="preserve">                   </v>
      </c>
      <c r="F439" s="25" t="str">
        <f>Saisie!C439</f>
        <v>PRENOM434</v>
      </c>
      <c r="G439" s="15" t="str">
        <f>VLOOKUP((25-LEN(F439)),'Data S'!AE$5:AF$10000,2,FALSE)</f>
        <v xml:space="preserve">                </v>
      </c>
      <c r="H439" s="3" t="str">
        <f>Saisie!E439</f>
        <v>01012432</v>
      </c>
      <c r="I439" s="15" t="str">
        <f t="shared" si="67"/>
        <v xml:space="preserve">  </v>
      </c>
      <c r="J439" s="24">
        <f>Saisie!L439</f>
        <v>0</v>
      </c>
      <c r="K439" s="15" t="str">
        <f t="shared" si="68"/>
        <v xml:space="preserve">       </v>
      </c>
      <c r="L439" s="24" t="str">
        <f>IF(Saisie!K439=0,"000",Saisie!K439*100)</f>
        <v>000</v>
      </c>
      <c r="M439" s="15" t="str">
        <f t="shared" si="69"/>
        <v xml:space="preserve">  </v>
      </c>
      <c r="N439" s="24">
        <f>Saisie!Q439</f>
        <v>0</v>
      </c>
      <c r="O439" s="15" t="str">
        <f t="shared" si="70"/>
        <v xml:space="preserve">       </v>
      </c>
      <c r="P439" s="24" t="str">
        <f>IF(Saisie!P439=0,"000",Saisie!P439*100)</f>
        <v>000</v>
      </c>
      <c r="Q439" s="15" t="str">
        <f t="shared" si="71"/>
        <v xml:space="preserve">  </v>
      </c>
      <c r="R439" s="24">
        <f>Saisie!V439</f>
        <v>0</v>
      </c>
      <c r="S439" s="15" t="str">
        <f t="shared" si="72"/>
        <v xml:space="preserve">       </v>
      </c>
      <c r="T439" s="24" t="str">
        <f>IF(Saisie!U439=0,"000",Saisie!U439*100)</f>
        <v>000</v>
      </c>
      <c r="U439" s="15" t="str">
        <f t="shared" si="73"/>
        <v xml:space="preserve">  </v>
      </c>
      <c r="V439" s="24">
        <f>Saisie!AA439</f>
        <v>0</v>
      </c>
      <c r="W439" s="15" t="str">
        <f t="shared" si="74"/>
        <v xml:space="preserve">       </v>
      </c>
      <c r="X439" s="24" t="str">
        <f>IF(Saisie!Z439=0,"000",Saisie!Z439*100)</f>
        <v>000</v>
      </c>
      <c r="Y439" s="15" t="str">
        <f t="shared" si="75"/>
        <v xml:space="preserve">         </v>
      </c>
      <c r="Z439" s="24" t="str">
        <f>IF(Saisie!AB439=0,"000",Saisie!AB439*100)</f>
        <v>000</v>
      </c>
      <c r="AA439" s="24" t="str">
        <f>IF(Saisie!F439=0,"",Saisie!F439)</f>
        <v>26112017</v>
      </c>
      <c r="AB439" s="24" t="str">
        <f>IF(Saisie!G439=0,"",Saisie!G439)</f>
        <v>01012454</v>
      </c>
      <c r="AC439" s="8" t="str">
        <f t="shared" si="76"/>
        <v xml:space="preserve">                    </v>
      </c>
    </row>
    <row r="440" spans="1:29" x14ac:dyDescent="0.25">
      <c r="A440" s="3" t="s">
        <v>495</v>
      </c>
      <c r="B440" s="15" t="str">
        <f t="shared" si="66"/>
        <v xml:space="preserve">   </v>
      </c>
      <c r="C440" s="26" t="str">
        <f>Saisie!D440</f>
        <v>000000000434</v>
      </c>
      <c r="D440" s="24" t="str">
        <f>Saisie!B440</f>
        <v>NOM435</v>
      </c>
      <c r="E440" s="16" t="str">
        <f>VLOOKUP((25-LEN(D440)),'Data S'!AE$5:AF$10000,2,FALSE)</f>
        <v xml:space="preserve">                   </v>
      </c>
      <c r="F440" s="25" t="str">
        <f>Saisie!C440</f>
        <v>PRENOM435</v>
      </c>
      <c r="G440" s="15" t="str">
        <f>VLOOKUP((25-LEN(F440)),'Data S'!AE$5:AF$10000,2,FALSE)</f>
        <v xml:space="preserve">                </v>
      </c>
      <c r="H440" s="3" t="str">
        <f>Saisie!E440</f>
        <v>01012433</v>
      </c>
      <c r="I440" s="15" t="str">
        <f t="shared" si="67"/>
        <v xml:space="preserve">  </v>
      </c>
      <c r="J440" s="24">
        <f>Saisie!L440</f>
        <v>0</v>
      </c>
      <c r="K440" s="15" t="str">
        <f t="shared" si="68"/>
        <v xml:space="preserve">       </v>
      </c>
      <c r="L440" s="24" t="str">
        <f>IF(Saisie!K440=0,"000",Saisie!K440*100)</f>
        <v>000</v>
      </c>
      <c r="M440" s="15" t="str">
        <f t="shared" si="69"/>
        <v xml:space="preserve">  </v>
      </c>
      <c r="N440" s="24">
        <f>Saisie!Q440</f>
        <v>0</v>
      </c>
      <c r="O440" s="15" t="str">
        <f t="shared" si="70"/>
        <v xml:space="preserve">       </v>
      </c>
      <c r="P440" s="24" t="str">
        <f>IF(Saisie!P440=0,"000",Saisie!P440*100)</f>
        <v>000</v>
      </c>
      <c r="Q440" s="15" t="str">
        <f t="shared" si="71"/>
        <v xml:space="preserve">  </v>
      </c>
      <c r="R440" s="24">
        <f>Saisie!V440</f>
        <v>0</v>
      </c>
      <c r="S440" s="15" t="str">
        <f t="shared" si="72"/>
        <v xml:space="preserve">       </v>
      </c>
      <c r="T440" s="24" t="str">
        <f>IF(Saisie!U440=0,"000",Saisie!U440*100)</f>
        <v>000</v>
      </c>
      <c r="U440" s="15" t="str">
        <f t="shared" si="73"/>
        <v xml:space="preserve">  </v>
      </c>
      <c r="V440" s="24">
        <f>Saisie!AA440</f>
        <v>0</v>
      </c>
      <c r="W440" s="15" t="str">
        <f t="shared" si="74"/>
        <v xml:space="preserve">       </v>
      </c>
      <c r="X440" s="24" t="str">
        <f>IF(Saisie!Z440=0,"000",Saisie!Z440*100)</f>
        <v>000</v>
      </c>
      <c r="Y440" s="15" t="str">
        <f t="shared" si="75"/>
        <v xml:space="preserve">         </v>
      </c>
      <c r="Z440" s="24" t="str">
        <f>IF(Saisie!AB440=0,"000",Saisie!AB440*100)</f>
        <v>000</v>
      </c>
      <c r="AA440" s="24" t="str">
        <f>IF(Saisie!F440=0,"",Saisie!F440)</f>
        <v>26112017</v>
      </c>
      <c r="AB440" s="24" t="str">
        <f>IF(Saisie!G440=0,"",Saisie!G440)</f>
        <v>01012455</v>
      </c>
      <c r="AC440" s="8" t="str">
        <f t="shared" si="76"/>
        <v xml:space="preserve">                    </v>
      </c>
    </row>
    <row r="441" spans="1:29" x14ac:dyDescent="0.25">
      <c r="A441" s="3" t="s">
        <v>496</v>
      </c>
      <c r="B441" s="15" t="str">
        <f t="shared" si="66"/>
        <v xml:space="preserve">   </v>
      </c>
      <c r="C441" s="26" t="str">
        <f>Saisie!D441</f>
        <v>000000000435</v>
      </c>
      <c r="D441" s="24" t="str">
        <f>Saisie!B441</f>
        <v>NOM436</v>
      </c>
      <c r="E441" s="16" t="str">
        <f>VLOOKUP((25-LEN(D441)),'Data S'!AE$5:AF$10000,2,FALSE)</f>
        <v xml:space="preserve">                   </v>
      </c>
      <c r="F441" s="25" t="str">
        <f>Saisie!C441</f>
        <v>PRENOM436</v>
      </c>
      <c r="G441" s="15" t="str">
        <f>VLOOKUP((25-LEN(F441)),'Data S'!AE$5:AF$10000,2,FALSE)</f>
        <v xml:space="preserve">                </v>
      </c>
      <c r="H441" s="3" t="str">
        <f>Saisie!E441</f>
        <v>01012434</v>
      </c>
      <c r="I441" s="15" t="str">
        <f t="shared" si="67"/>
        <v xml:space="preserve">  </v>
      </c>
      <c r="J441" s="24">
        <f>Saisie!L441</f>
        <v>0</v>
      </c>
      <c r="K441" s="15" t="str">
        <f t="shared" si="68"/>
        <v xml:space="preserve">       </v>
      </c>
      <c r="L441" s="24" t="str">
        <f>IF(Saisie!K441=0,"000",Saisie!K441*100)</f>
        <v>000</v>
      </c>
      <c r="M441" s="15" t="str">
        <f t="shared" si="69"/>
        <v xml:space="preserve">  </v>
      </c>
      <c r="N441" s="24">
        <f>Saisie!Q441</f>
        <v>0</v>
      </c>
      <c r="O441" s="15" t="str">
        <f t="shared" si="70"/>
        <v xml:space="preserve">       </v>
      </c>
      <c r="P441" s="24" t="str">
        <f>IF(Saisie!P441=0,"000",Saisie!P441*100)</f>
        <v>000</v>
      </c>
      <c r="Q441" s="15" t="str">
        <f t="shared" si="71"/>
        <v xml:space="preserve">  </v>
      </c>
      <c r="R441" s="24">
        <f>Saisie!V441</f>
        <v>0</v>
      </c>
      <c r="S441" s="15" t="str">
        <f t="shared" si="72"/>
        <v xml:space="preserve">       </v>
      </c>
      <c r="T441" s="24" t="str">
        <f>IF(Saisie!U441=0,"000",Saisie!U441*100)</f>
        <v>000</v>
      </c>
      <c r="U441" s="15" t="str">
        <f t="shared" si="73"/>
        <v xml:space="preserve">  </v>
      </c>
      <c r="V441" s="24">
        <f>Saisie!AA441</f>
        <v>0</v>
      </c>
      <c r="W441" s="15" t="str">
        <f t="shared" si="74"/>
        <v xml:space="preserve">       </v>
      </c>
      <c r="X441" s="24" t="str">
        <f>IF(Saisie!Z441=0,"000",Saisie!Z441*100)</f>
        <v>000</v>
      </c>
      <c r="Y441" s="15" t="str">
        <f t="shared" si="75"/>
        <v xml:space="preserve">         </v>
      </c>
      <c r="Z441" s="24" t="str">
        <f>IF(Saisie!AB441=0,"000",Saisie!AB441*100)</f>
        <v>000</v>
      </c>
      <c r="AA441" s="24" t="str">
        <f>IF(Saisie!F441=0,"",Saisie!F441)</f>
        <v>26112017</v>
      </c>
      <c r="AB441" s="24" t="str">
        <f>IF(Saisie!G441=0,"",Saisie!G441)</f>
        <v>01012456</v>
      </c>
      <c r="AC441" s="8" t="str">
        <f t="shared" si="76"/>
        <v xml:space="preserve">                    </v>
      </c>
    </row>
    <row r="442" spans="1:29" x14ac:dyDescent="0.25">
      <c r="A442" s="3" t="s">
        <v>497</v>
      </c>
      <c r="B442" s="15" t="str">
        <f t="shared" si="66"/>
        <v xml:space="preserve">   </v>
      </c>
      <c r="C442" s="26" t="str">
        <f>Saisie!D442</f>
        <v>000000000436</v>
      </c>
      <c r="D442" s="24" t="str">
        <f>Saisie!B442</f>
        <v>NOM437</v>
      </c>
      <c r="E442" s="16" t="str">
        <f>VLOOKUP((25-LEN(D442)),'Data S'!AE$5:AF$10000,2,FALSE)</f>
        <v xml:space="preserve">                   </v>
      </c>
      <c r="F442" s="25" t="str">
        <f>Saisie!C442</f>
        <v>PRENOM437</v>
      </c>
      <c r="G442" s="15" t="str">
        <f>VLOOKUP((25-LEN(F442)),'Data S'!AE$5:AF$10000,2,FALSE)</f>
        <v xml:space="preserve">                </v>
      </c>
      <c r="H442" s="3" t="str">
        <f>Saisie!E442</f>
        <v>01012435</v>
      </c>
      <c r="I442" s="15" t="str">
        <f t="shared" si="67"/>
        <v xml:space="preserve">  </v>
      </c>
      <c r="J442" s="24">
        <f>Saisie!L442</f>
        <v>0</v>
      </c>
      <c r="K442" s="15" t="str">
        <f t="shared" si="68"/>
        <v xml:space="preserve">       </v>
      </c>
      <c r="L442" s="24" t="str">
        <f>IF(Saisie!K442=0,"000",Saisie!K442*100)</f>
        <v>000</v>
      </c>
      <c r="M442" s="15" t="str">
        <f t="shared" si="69"/>
        <v xml:space="preserve">  </v>
      </c>
      <c r="N442" s="24">
        <f>Saisie!Q442</f>
        <v>0</v>
      </c>
      <c r="O442" s="15" t="str">
        <f t="shared" si="70"/>
        <v xml:space="preserve">       </v>
      </c>
      <c r="P442" s="24" t="str">
        <f>IF(Saisie!P442=0,"000",Saisie!P442*100)</f>
        <v>000</v>
      </c>
      <c r="Q442" s="15" t="str">
        <f t="shared" si="71"/>
        <v xml:space="preserve">  </v>
      </c>
      <c r="R442" s="24">
        <f>Saisie!V442</f>
        <v>0</v>
      </c>
      <c r="S442" s="15" t="str">
        <f t="shared" si="72"/>
        <v xml:space="preserve">       </v>
      </c>
      <c r="T442" s="24" t="str">
        <f>IF(Saisie!U442=0,"000",Saisie!U442*100)</f>
        <v>000</v>
      </c>
      <c r="U442" s="15" t="str">
        <f t="shared" si="73"/>
        <v xml:space="preserve">  </v>
      </c>
      <c r="V442" s="24">
        <f>Saisie!AA442</f>
        <v>0</v>
      </c>
      <c r="W442" s="15" t="str">
        <f t="shared" si="74"/>
        <v xml:space="preserve">       </v>
      </c>
      <c r="X442" s="24" t="str">
        <f>IF(Saisie!Z442=0,"000",Saisie!Z442*100)</f>
        <v>000</v>
      </c>
      <c r="Y442" s="15" t="str">
        <f t="shared" si="75"/>
        <v xml:space="preserve">         </v>
      </c>
      <c r="Z442" s="24" t="str">
        <f>IF(Saisie!AB442=0,"000",Saisie!AB442*100)</f>
        <v>000</v>
      </c>
      <c r="AA442" s="24" t="str">
        <f>IF(Saisie!F442=0,"",Saisie!F442)</f>
        <v>26112017</v>
      </c>
      <c r="AB442" s="24" t="str">
        <f>IF(Saisie!G442=0,"",Saisie!G442)</f>
        <v>01012457</v>
      </c>
      <c r="AC442" s="8" t="str">
        <f t="shared" si="76"/>
        <v xml:space="preserve">                    </v>
      </c>
    </row>
    <row r="443" spans="1:29" x14ac:dyDescent="0.25">
      <c r="A443" s="3" t="s">
        <v>498</v>
      </c>
      <c r="B443" s="15" t="str">
        <f t="shared" si="66"/>
        <v xml:space="preserve">   </v>
      </c>
      <c r="C443" s="26" t="str">
        <f>Saisie!D443</f>
        <v>000000000437</v>
      </c>
      <c r="D443" s="24" t="str">
        <f>Saisie!B443</f>
        <v>NOM438</v>
      </c>
      <c r="E443" s="16" t="str">
        <f>VLOOKUP((25-LEN(D443)),'Data S'!AE$5:AF$10000,2,FALSE)</f>
        <v xml:space="preserve">                   </v>
      </c>
      <c r="F443" s="25" t="str">
        <f>Saisie!C443</f>
        <v>PRENOM438</v>
      </c>
      <c r="G443" s="15" t="str">
        <f>VLOOKUP((25-LEN(F443)),'Data S'!AE$5:AF$10000,2,FALSE)</f>
        <v xml:space="preserve">                </v>
      </c>
      <c r="H443" s="3" t="str">
        <f>Saisie!E443</f>
        <v>01012436</v>
      </c>
      <c r="I443" s="15" t="str">
        <f t="shared" si="67"/>
        <v xml:space="preserve">  </v>
      </c>
      <c r="J443" s="24">
        <f>Saisie!L443</f>
        <v>0</v>
      </c>
      <c r="K443" s="15" t="str">
        <f t="shared" si="68"/>
        <v xml:space="preserve">       </v>
      </c>
      <c r="L443" s="24" t="str">
        <f>IF(Saisie!K443=0,"000",Saisie!K443*100)</f>
        <v>000</v>
      </c>
      <c r="M443" s="15" t="str">
        <f t="shared" si="69"/>
        <v xml:space="preserve">  </v>
      </c>
      <c r="N443" s="24">
        <f>Saisie!Q443</f>
        <v>0</v>
      </c>
      <c r="O443" s="15" t="str">
        <f t="shared" si="70"/>
        <v xml:space="preserve">       </v>
      </c>
      <c r="P443" s="24" t="str">
        <f>IF(Saisie!P443=0,"000",Saisie!P443*100)</f>
        <v>000</v>
      </c>
      <c r="Q443" s="15" t="str">
        <f t="shared" si="71"/>
        <v xml:space="preserve">  </v>
      </c>
      <c r="R443" s="24">
        <f>Saisie!V443</f>
        <v>0</v>
      </c>
      <c r="S443" s="15" t="str">
        <f t="shared" si="72"/>
        <v xml:space="preserve">       </v>
      </c>
      <c r="T443" s="24" t="str">
        <f>IF(Saisie!U443=0,"000",Saisie!U443*100)</f>
        <v>000</v>
      </c>
      <c r="U443" s="15" t="str">
        <f t="shared" si="73"/>
        <v xml:space="preserve">  </v>
      </c>
      <c r="V443" s="24">
        <f>Saisie!AA443</f>
        <v>0</v>
      </c>
      <c r="W443" s="15" t="str">
        <f t="shared" si="74"/>
        <v xml:space="preserve">       </v>
      </c>
      <c r="X443" s="24" t="str">
        <f>IF(Saisie!Z443=0,"000",Saisie!Z443*100)</f>
        <v>000</v>
      </c>
      <c r="Y443" s="15" t="str">
        <f t="shared" si="75"/>
        <v xml:space="preserve">         </v>
      </c>
      <c r="Z443" s="24" t="str">
        <f>IF(Saisie!AB443=0,"000",Saisie!AB443*100)</f>
        <v>000</v>
      </c>
      <c r="AA443" s="24" t="str">
        <f>IF(Saisie!F443=0,"",Saisie!F443)</f>
        <v>26112017</v>
      </c>
      <c r="AB443" s="24" t="str">
        <f>IF(Saisie!G443=0,"",Saisie!G443)</f>
        <v>01012458</v>
      </c>
      <c r="AC443" s="8" t="str">
        <f t="shared" si="76"/>
        <v xml:space="preserve">                    </v>
      </c>
    </row>
    <row r="444" spans="1:29" x14ac:dyDescent="0.25">
      <c r="A444" s="3" t="s">
        <v>499</v>
      </c>
      <c r="B444" s="15" t="str">
        <f t="shared" si="66"/>
        <v xml:space="preserve">   </v>
      </c>
      <c r="C444" s="26" t="str">
        <f>Saisie!D444</f>
        <v>000000000438</v>
      </c>
      <c r="D444" s="24" t="str">
        <f>Saisie!B444</f>
        <v>NOM439</v>
      </c>
      <c r="E444" s="16" t="str">
        <f>VLOOKUP((25-LEN(D444)),'Data S'!AE$5:AF$10000,2,FALSE)</f>
        <v xml:space="preserve">                   </v>
      </c>
      <c r="F444" s="25" t="str">
        <f>Saisie!C444</f>
        <v>PRENOM439</v>
      </c>
      <c r="G444" s="15" t="str">
        <f>VLOOKUP((25-LEN(F444)),'Data S'!AE$5:AF$10000,2,FALSE)</f>
        <v xml:space="preserve">                </v>
      </c>
      <c r="H444" s="3" t="str">
        <f>Saisie!E444</f>
        <v>01012437</v>
      </c>
      <c r="I444" s="15" t="str">
        <f t="shared" si="67"/>
        <v xml:space="preserve">  </v>
      </c>
      <c r="J444" s="24">
        <f>Saisie!L444</f>
        <v>0</v>
      </c>
      <c r="K444" s="15" t="str">
        <f t="shared" si="68"/>
        <v xml:space="preserve">       </v>
      </c>
      <c r="L444" s="24" t="str">
        <f>IF(Saisie!K444=0,"000",Saisie!K444*100)</f>
        <v>000</v>
      </c>
      <c r="M444" s="15" t="str">
        <f t="shared" si="69"/>
        <v xml:space="preserve">  </v>
      </c>
      <c r="N444" s="24">
        <f>Saisie!Q444</f>
        <v>0</v>
      </c>
      <c r="O444" s="15" t="str">
        <f t="shared" si="70"/>
        <v xml:space="preserve">       </v>
      </c>
      <c r="P444" s="24" t="str">
        <f>IF(Saisie!P444=0,"000",Saisie!P444*100)</f>
        <v>000</v>
      </c>
      <c r="Q444" s="15" t="str">
        <f t="shared" si="71"/>
        <v xml:space="preserve">  </v>
      </c>
      <c r="R444" s="24">
        <f>Saisie!V444</f>
        <v>0</v>
      </c>
      <c r="S444" s="15" t="str">
        <f t="shared" si="72"/>
        <v xml:space="preserve">       </v>
      </c>
      <c r="T444" s="24" t="str">
        <f>IF(Saisie!U444=0,"000",Saisie!U444*100)</f>
        <v>000</v>
      </c>
      <c r="U444" s="15" t="str">
        <f t="shared" si="73"/>
        <v xml:space="preserve">  </v>
      </c>
      <c r="V444" s="24">
        <f>Saisie!AA444</f>
        <v>0</v>
      </c>
      <c r="W444" s="15" t="str">
        <f t="shared" si="74"/>
        <v xml:space="preserve">       </v>
      </c>
      <c r="X444" s="24" t="str">
        <f>IF(Saisie!Z444=0,"000",Saisie!Z444*100)</f>
        <v>000</v>
      </c>
      <c r="Y444" s="15" t="str">
        <f t="shared" si="75"/>
        <v xml:space="preserve">         </v>
      </c>
      <c r="Z444" s="24" t="str">
        <f>IF(Saisie!AB444=0,"000",Saisie!AB444*100)</f>
        <v>000</v>
      </c>
      <c r="AA444" s="24" t="str">
        <f>IF(Saisie!F444=0,"",Saisie!F444)</f>
        <v>26112017</v>
      </c>
      <c r="AB444" s="24" t="str">
        <f>IF(Saisie!G444=0,"",Saisie!G444)</f>
        <v>01012459</v>
      </c>
      <c r="AC444" s="8" t="str">
        <f t="shared" si="76"/>
        <v xml:space="preserve">                    </v>
      </c>
    </row>
    <row r="445" spans="1:29" x14ac:dyDescent="0.25">
      <c r="A445" s="3" t="s">
        <v>500</v>
      </c>
      <c r="B445" s="15" t="str">
        <f t="shared" si="66"/>
        <v xml:space="preserve">   </v>
      </c>
      <c r="C445" s="26" t="str">
        <f>Saisie!D445</f>
        <v>000000000439</v>
      </c>
      <c r="D445" s="24" t="str">
        <f>Saisie!B445</f>
        <v>NOM440</v>
      </c>
      <c r="E445" s="16" t="str">
        <f>VLOOKUP((25-LEN(D445)),'Data S'!AE$5:AF$10000,2,FALSE)</f>
        <v xml:space="preserve">                   </v>
      </c>
      <c r="F445" s="25" t="str">
        <f>Saisie!C445</f>
        <v>PRENOM440</v>
      </c>
      <c r="G445" s="15" t="str">
        <f>VLOOKUP((25-LEN(F445)),'Data S'!AE$5:AF$10000,2,FALSE)</f>
        <v xml:space="preserve">                </v>
      </c>
      <c r="H445" s="3" t="str">
        <f>Saisie!E445</f>
        <v>01012438</v>
      </c>
      <c r="I445" s="15" t="str">
        <f t="shared" si="67"/>
        <v xml:space="preserve">  </v>
      </c>
      <c r="J445" s="24">
        <f>Saisie!L445</f>
        <v>0</v>
      </c>
      <c r="K445" s="15" t="str">
        <f t="shared" si="68"/>
        <v xml:space="preserve">       </v>
      </c>
      <c r="L445" s="24" t="str">
        <f>IF(Saisie!K445=0,"000",Saisie!K445*100)</f>
        <v>000</v>
      </c>
      <c r="M445" s="15" t="str">
        <f t="shared" si="69"/>
        <v xml:space="preserve">  </v>
      </c>
      <c r="N445" s="24">
        <f>Saisie!Q445</f>
        <v>0</v>
      </c>
      <c r="O445" s="15" t="str">
        <f t="shared" si="70"/>
        <v xml:space="preserve">       </v>
      </c>
      <c r="P445" s="24" t="str">
        <f>IF(Saisie!P445=0,"000",Saisie!P445*100)</f>
        <v>000</v>
      </c>
      <c r="Q445" s="15" t="str">
        <f t="shared" si="71"/>
        <v xml:space="preserve">  </v>
      </c>
      <c r="R445" s="24">
        <f>Saisie!V445</f>
        <v>0</v>
      </c>
      <c r="S445" s="15" t="str">
        <f t="shared" si="72"/>
        <v xml:space="preserve">       </v>
      </c>
      <c r="T445" s="24" t="str">
        <f>IF(Saisie!U445=0,"000",Saisie!U445*100)</f>
        <v>000</v>
      </c>
      <c r="U445" s="15" t="str">
        <f t="shared" si="73"/>
        <v xml:space="preserve">  </v>
      </c>
      <c r="V445" s="24">
        <f>Saisie!AA445</f>
        <v>0</v>
      </c>
      <c r="W445" s="15" t="str">
        <f t="shared" si="74"/>
        <v xml:space="preserve">       </v>
      </c>
      <c r="X445" s="24" t="str">
        <f>IF(Saisie!Z445=0,"000",Saisie!Z445*100)</f>
        <v>000</v>
      </c>
      <c r="Y445" s="15" t="str">
        <f t="shared" si="75"/>
        <v xml:space="preserve">         </v>
      </c>
      <c r="Z445" s="24" t="str">
        <f>IF(Saisie!AB445=0,"000",Saisie!AB445*100)</f>
        <v>000</v>
      </c>
      <c r="AA445" s="24" t="str">
        <f>IF(Saisie!F445=0,"",Saisie!F445)</f>
        <v>26112017</v>
      </c>
      <c r="AB445" s="24" t="str">
        <f>IF(Saisie!G445=0,"",Saisie!G445)</f>
        <v>01012460</v>
      </c>
      <c r="AC445" s="8" t="str">
        <f t="shared" si="76"/>
        <v xml:space="preserve">                    </v>
      </c>
    </row>
    <row r="446" spans="1:29" x14ac:dyDescent="0.25">
      <c r="A446" s="3" t="s">
        <v>501</v>
      </c>
      <c r="B446" s="15" t="str">
        <f t="shared" si="66"/>
        <v xml:space="preserve">   </v>
      </c>
      <c r="C446" s="26" t="str">
        <f>Saisie!D446</f>
        <v>000000000440</v>
      </c>
      <c r="D446" s="24" t="str">
        <f>Saisie!B446</f>
        <v>NOM441</v>
      </c>
      <c r="E446" s="16" t="str">
        <f>VLOOKUP((25-LEN(D446)),'Data S'!AE$5:AF$10000,2,FALSE)</f>
        <v xml:space="preserve">                   </v>
      </c>
      <c r="F446" s="25" t="str">
        <f>Saisie!C446</f>
        <v>PRENOM441</v>
      </c>
      <c r="G446" s="15" t="str">
        <f>VLOOKUP((25-LEN(F446)),'Data S'!AE$5:AF$10000,2,FALSE)</f>
        <v xml:space="preserve">                </v>
      </c>
      <c r="H446" s="3" t="str">
        <f>Saisie!E446</f>
        <v>01012439</v>
      </c>
      <c r="I446" s="15" t="str">
        <f t="shared" si="67"/>
        <v xml:space="preserve">  </v>
      </c>
      <c r="J446" s="24">
        <f>Saisie!L446</f>
        <v>0</v>
      </c>
      <c r="K446" s="15" t="str">
        <f t="shared" si="68"/>
        <v xml:space="preserve">       </v>
      </c>
      <c r="L446" s="24" t="str">
        <f>IF(Saisie!K446=0,"000",Saisie!K446*100)</f>
        <v>000</v>
      </c>
      <c r="M446" s="15" t="str">
        <f t="shared" si="69"/>
        <v xml:space="preserve">  </v>
      </c>
      <c r="N446" s="24">
        <f>Saisie!Q446</f>
        <v>0</v>
      </c>
      <c r="O446" s="15" t="str">
        <f t="shared" si="70"/>
        <v xml:space="preserve">       </v>
      </c>
      <c r="P446" s="24" t="str">
        <f>IF(Saisie!P446=0,"000",Saisie!P446*100)</f>
        <v>000</v>
      </c>
      <c r="Q446" s="15" t="str">
        <f t="shared" si="71"/>
        <v xml:space="preserve">  </v>
      </c>
      <c r="R446" s="24">
        <f>Saisie!V446</f>
        <v>0</v>
      </c>
      <c r="S446" s="15" t="str">
        <f t="shared" si="72"/>
        <v xml:space="preserve">       </v>
      </c>
      <c r="T446" s="24" t="str">
        <f>IF(Saisie!U446=0,"000",Saisie!U446*100)</f>
        <v>000</v>
      </c>
      <c r="U446" s="15" t="str">
        <f t="shared" si="73"/>
        <v xml:space="preserve">  </v>
      </c>
      <c r="V446" s="24">
        <f>Saisie!AA446</f>
        <v>0</v>
      </c>
      <c r="W446" s="15" t="str">
        <f t="shared" si="74"/>
        <v xml:space="preserve">       </v>
      </c>
      <c r="X446" s="24" t="str">
        <f>IF(Saisie!Z446=0,"000",Saisie!Z446*100)</f>
        <v>000</v>
      </c>
      <c r="Y446" s="15" t="str">
        <f t="shared" si="75"/>
        <v xml:space="preserve">         </v>
      </c>
      <c r="Z446" s="24" t="str">
        <f>IF(Saisie!AB446=0,"000",Saisie!AB446*100)</f>
        <v>000</v>
      </c>
      <c r="AA446" s="24" t="str">
        <f>IF(Saisie!F446=0,"",Saisie!F446)</f>
        <v>26112017</v>
      </c>
      <c r="AB446" s="24" t="str">
        <f>IF(Saisie!G446=0,"",Saisie!G446)</f>
        <v>01012461</v>
      </c>
      <c r="AC446" s="8" t="str">
        <f t="shared" si="76"/>
        <v xml:space="preserve">                    </v>
      </c>
    </row>
    <row r="447" spans="1:29" x14ac:dyDescent="0.25">
      <c r="A447" s="3" t="s">
        <v>502</v>
      </c>
      <c r="B447" s="15" t="str">
        <f t="shared" si="66"/>
        <v xml:space="preserve">   </v>
      </c>
      <c r="C447" s="26" t="str">
        <f>Saisie!D447</f>
        <v>000000000441</v>
      </c>
      <c r="D447" s="24" t="str">
        <f>Saisie!B447</f>
        <v>NOM442</v>
      </c>
      <c r="E447" s="16" t="str">
        <f>VLOOKUP((25-LEN(D447)),'Data S'!AE$5:AF$10000,2,FALSE)</f>
        <v xml:space="preserve">                   </v>
      </c>
      <c r="F447" s="25" t="str">
        <f>Saisie!C447</f>
        <v>PRENOM442</v>
      </c>
      <c r="G447" s="15" t="str">
        <f>VLOOKUP((25-LEN(F447)),'Data S'!AE$5:AF$10000,2,FALSE)</f>
        <v xml:space="preserve">                </v>
      </c>
      <c r="H447" s="3" t="str">
        <f>Saisie!E447</f>
        <v>01012440</v>
      </c>
      <c r="I447" s="15" t="str">
        <f t="shared" si="67"/>
        <v xml:space="preserve">  </v>
      </c>
      <c r="J447" s="24">
        <f>Saisie!L447</f>
        <v>0</v>
      </c>
      <c r="K447" s="15" t="str">
        <f t="shared" si="68"/>
        <v xml:space="preserve">       </v>
      </c>
      <c r="L447" s="24" t="str">
        <f>IF(Saisie!K447=0,"000",Saisie!K447*100)</f>
        <v>000</v>
      </c>
      <c r="M447" s="15" t="str">
        <f t="shared" si="69"/>
        <v xml:space="preserve">  </v>
      </c>
      <c r="N447" s="24">
        <f>Saisie!Q447</f>
        <v>0</v>
      </c>
      <c r="O447" s="15" t="str">
        <f t="shared" si="70"/>
        <v xml:space="preserve">       </v>
      </c>
      <c r="P447" s="24" t="str">
        <f>IF(Saisie!P447=0,"000",Saisie!P447*100)</f>
        <v>000</v>
      </c>
      <c r="Q447" s="15" t="str">
        <f t="shared" si="71"/>
        <v xml:space="preserve">  </v>
      </c>
      <c r="R447" s="24">
        <f>Saisie!V447</f>
        <v>0</v>
      </c>
      <c r="S447" s="15" t="str">
        <f t="shared" si="72"/>
        <v xml:space="preserve">       </v>
      </c>
      <c r="T447" s="24" t="str">
        <f>IF(Saisie!U447=0,"000",Saisie!U447*100)</f>
        <v>000</v>
      </c>
      <c r="U447" s="15" t="str">
        <f t="shared" si="73"/>
        <v xml:space="preserve">  </v>
      </c>
      <c r="V447" s="24">
        <f>Saisie!AA447</f>
        <v>0</v>
      </c>
      <c r="W447" s="15" t="str">
        <f t="shared" si="74"/>
        <v xml:space="preserve">       </v>
      </c>
      <c r="X447" s="24" t="str">
        <f>IF(Saisie!Z447=0,"000",Saisie!Z447*100)</f>
        <v>000</v>
      </c>
      <c r="Y447" s="15" t="str">
        <f t="shared" si="75"/>
        <v xml:space="preserve">         </v>
      </c>
      <c r="Z447" s="24" t="str">
        <f>IF(Saisie!AB447=0,"000",Saisie!AB447*100)</f>
        <v>000</v>
      </c>
      <c r="AA447" s="24" t="str">
        <f>IF(Saisie!F447=0,"",Saisie!F447)</f>
        <v>26112017</v>
      </c>
      <c r="AB447" s="24" t="str">
        <f>IF(Saisie!G447=0,"",Saisie!G447)</f>
        <v>01012462</v>
      </c>
      <c r="AC447" s="8" t="str">
        <f t="shared" si="76"/>
        <v xml:space="preserve">                    </v>
      </c>
    </row>
    <row r="448" spans="1:29" x14ac:dyDescent="0.25">
      <c r="A448" s="3" t="s">
        <v>503</v>
      </c>
      <c r="B448" s="15" t="str">
        <f t="shared" si="66"/>
        <v xml:space="preserve">   </v>
      </c>
      <c r="C448" s="26" t="str">
        <f>Saisie!D448</f>
        <v>000000000442</v>
      </c>
      <c r="D448" s="24" t="str">
        <f>Saisie!B448</f>
        <v>NOM443</v>
      </c>
      <c r="E448" s="16" t="str">
        <f>VLOOKUP((25-LEN(D448)),'Data S'!AE$5:AF$10000,2,FALSE)</f>
        <v xml:space="preserve">                   </v>
      </c>
      <c r="F448" s="25" t="str">
        <f>Saisie!C448</f>
        <v>PRENOM443</v>
      </c>
      <c r="G448" s="15" t="str">
        <f>VLOOKUP((25-LEN(F448)),'Data S'!AE$5:AF$10000,2,FALSE)</f>
        <v xml:space="preserve">                </v>
      </c>
      <c r="H448" s="3" t="str">
        <f>Saisie!E448</f>
        <v>01012441</v>
      </c>
      <c r="I448" s="15" t="str">
        <f t="shared" si="67"/>
        <v xml:space="preserve">  </v>
      </c>
      <c r="J448" s="24">
        <f>Saisie!L448</f>
        <v>0</v>
      </c>
      <c r="K448" s="15" t="str">
        <f t="shared" si="68"/>
        <v xml:space="preserve">       </v>
      </c>
      <c r="L448" s="24" t="str">
        <f>IF(Saisie!K448=0,"000",Saisie!K448*100)</f>
        <v>000</v>
      </c>
      <c r="M448" s="15" t="str">
        <f t="shared" si="69"/>
        <v xml:space="preserve">  </v>
      </c>
      <c r="N448" s="24">
        <f>Saisie!Q448</f>
        <v>0</v>
      </c>
      <c r="O448" s="15" t="str">
        <f t="shared" si="70"/>
        <v xml:space="preserve">       </v>
      </c>
      <c r="P448" s="24" t="str">
        <f>IF(Saisie!P448=0,"000",Saisie!P448*100)</f>
        <v>000</v>
      </c>
      <c r="Q448" s="15" t="str">
        <f t="shared" si="71"/>
        <v xml:space="preserve">  </v>
      </c>
      <c r="R448" s="24">
        <f>Saisie!V448</f>
        <v>0</v>
      </c>
      <c r="S448" s="15" t="str">
        <f t="shared" si="72"/>
        <v xml:space="preserve">       </v>
      </c>
      <c r="T448" s="24" t="str">
        <f>IF(Saisie!U448=0,"000",Saisie!U448*100)</f>
        <v>000</v>
      </c>
      <c r="U448" s="15" t="str">
        <f t="shared" si="73"/>
        <v xml:space="preserve">  </v>
      </c>
      <c r="V448" s="24">
        <f>Saisie!AA448</f>
        <v>0</v>
      </c>
      <c r="W448" s="15" t="str">
        <f t="shared" si="74"/>
        <v xml:space="preserve">       </v>
      </c>
      <c r="X448" s="24" t="str">
        <f>IF(Saisie!Z448=0,"000",Saisie!Z448*100)</f>
        <v>000</v>
      </c>
      <c r="Y448" s="15" t="str">
        <f t="shared" si="75"/>
        <v xml:space="preserve">         </v>
      </c>
      <c r="Z448" s="24" t="str">
        <f>IF(Saisie!AB448=0,"000",Saisie!AB448*100)</f>
        <v>000</v>
      </c>
      <c r="AA448" s="24" t="str">
        <f>IF(Saisie!F448=0,"",Saisie!F448)</f>
        <v>26112017</v>
      </c>
      <c r="AB448" s="24" t="str">
        <f>IF(Saisie!G448=0,"",Saisie!G448)</f>
        <v>01012463</v>
      </c>
      <c r="AC448" s="8" t="str">
        <f t="shared" si="76"/>
        <v xml:space="preserve">                    </v>
      </c>
    </row>
    <row r="449" spans="1:29" x14ac:dyDescent="0.25">
      <c r="A449" s="3" t="s">
        <v>504</v>
      </c>
      <c r="B449" s="15" t="str">
        <f t="shared" si="66"/>
        <v xml:space="preserve">   </v>
      </c>
      <c r="C449" s="26" t="str">
        <f>Saisie!D449</f>
        <v>000000000443</v>
      </c>
      <c r="D449" s="24" t="str">
        <f>Saisie!B449</f>
        <v>NOM444</v>
      </c>
      <c r="E449" s="16" t="str">
        <f>VLOOKUP((25-LEN(D449)),'Data S'!AE$5:AF$10000,2,FALSE)</f>
        <v xml:space="preserve">                   </v>
      </c>
      <c r="F449" s="25" t="str">
        <f>Saisie!C449</f>
        <v>PRENOM444</v>
      </c>
      <c r="G449" s="15" t="str">
        <f>VLOOKUP((25-LEN(F449)),'Data S'!AE$5:AF$10000,2,FALSE)</f>
        <v xml:space="preserve">                </v>
      </c>
      <c r="H449" s="3" t="str">
        <f>Saisie!E449</f>
        <v>01012442</v>
      </c>
      <c r="I449" s="15" t="str">
        <f t="shared" si="67"/>
        <v xml:space="preserve">  </v>
      </c>
      <c r="J449" s="24">
        <f>Saisie!L449</f>
        <v>0</v>
      </c>
      <c r="K449" s="15" t="str">
        <f t="shared" si="68"/>
        <v xml:space="preserve">       </v>
      </c>
      <c r="L449" s="24" t="str">
        <f>IF(Saisie!K449=0,"000",Saisie!K449*100)</f>
        <v>000</v>
      </c>
      <c r="M449" s="15" t="str">
        <f t="shared" si="69"/>
        <v xml:space="preserve">  </v>
      </c>
      <c r="N449" s="24">
        <f>Saisie!Q449</f>
        <v>0</v>
      </c>
      <c r="O449" s="15" t="str">
        <f t="shared" si="70"/>
        <v xml:space="preserve">       </v>
      </c>
      <c r="P449" s="24" t="str">
        <f>IF(Saisie!P449=0,"000",Saisie!P449*100)</f>
        <v>000</v>
      </c>
      <c r="Q449" s="15" t="str">
        <f t="shared" si="71"/>
        <v xml:space="preserve">  </v>
      </c>
      <c r="R449" s="24">
        <f>Saisie!V449</f>
        <v>0</v>
      </c>
      <c r="S449" s="15" t="str">
        <f t="shared" si="72"/>
        <v xml:space="preserve">       </v>
      </c>
      <c r="T449" s="24" t="str">
        <f>IF(Saisie!U449=0,"000",Saisie!U449*100)</f>
        <v>000</v>
      </c>
      <c r="U449" s="15" t="str">
        <f t="shared" si="73"/>
        <v xml:space="preserve">  </v>
      </c>
      <c r="V449" s="24">
        <f>Saisie!AA449</f>
        <v>0</v>
      </c>
      <c r="W449" s="15" t="str">
        <f t="shared" si="74"/>
        <v xml:space="preserve">       </v>
      </c>
      <c r="X449" s="24" t="str">
        <f>IF(Saisie!Z449=0,"000",Saisie!Z449*100)</f>
        <v>000</v>
      </c>
      <c r="Y449" s="15" t="str">
        <f t="shared" si="75"/>
        <v xml:space="preserve">         </v>
      </c>
      <c r="Z449" s="24" t="str">
        <f>IF(Saisie!AB449=0,"000",Saisie!AB449*100)</f>
        <v>000</v>
      </c>
      <c r="AA449" s="24" t="str">
        <f>IF(Saisie!F449=0,"",Saisie!F449)</f>
        <v>26112017</v>
      </c>
      <c r="AB449" s="24" t="str">
        <f>IF(Saisie!G449=0,"",Saisie!G449)</f>
        <v>01012464</v>
      </c>
      <c r="AC449" s="8" t="str">
        <f t="shared" si="76"/>
        <v xml:space="preserve">                    </v>
      </c>
    </row>
    <row r="450" spans="1:29" x14ac:dyDescent="0.25">
      <c r="A450" s="3" t="s">
        <v>505</v>
      </c>
      <c r="B450" s="15" t="str">
        <f t="shared" si="66"/>
        <v xml:space="preserve">   </v>
      </c>
      <c r="C450" s="26" t="str">
        <f>Saisie!D450</f>
        <v>000000000444</v>
      </c>
      <c r="D450" s="24" t="str">
        <f>Saisie!B450</f>
        <v>NOM445</v>
      </c>
      <c r="E450" s="16" t="str">
        <f>VLOOKUP((25-LEN(D450)),'Data S'!AE$5:AF$10000,2,FALSE)</f>
        <v xml:space="preserve">                   </v>
      </c>
      <c r="F450" s="25" t="str">
        <f>Saisie!C450</f>
        <v>PRENOM445</v>
      </c>
      <c r="G450" s="15" t="str">
        <f>VLOOKUP((25-LEN(F450)),'Data S'!AE$5:AF$10000,2,FALSE)</f>
        <v xml:space="preserve">                </v>
      </c>
      <c r="H450" s="3" t="str">
        <f>Saisie!E450</f>
        <v>01012443</v>
      </c>
      <c r="I450" s="15" t="str">
        <f t="shared" si="67"/>
        <v xml:space="preserve">  </v>
      </c>
      <c r="J450" s="24">
        <f>Saisie!L450</f>
        <v>0</v>
      </c>
      <c r="K450" s="15" t="str">
        <f t="shared" si="68"/>
        <v xml:space="preserve">       </v>
      </c>
      <c r="L450" s="24" t="str">
        <f>IF(Saisie!K450=0,"000",Saisie!K450*100)</f>
        <v>000</v>
      </c>
      <c r="M450" s="15" t="str">
        <f t="shared" si="69"/>
        <v xml:space="preserve">  </v>
      </c>
      <c r="N450" s="24">
        <f>Saisie!Q450</f>
        <v>0</v>
      </c>
      <c r="O450" s="15" t="str">
        <f t="shared" si="70"/>
        <v xml:space="preserve">       </v>
      </c>
      <c r="P450" s="24" t="str">
        <f>IF(Saisie!P450=0,"000",Saisie!P450*100)</f>
        <v>000</v>
      </c>
      <c r="Q450" s="15" t="str">
        <f t="shared" si="71"/>
        <v xml:space="preserve">  </v>
      </c>
      <c r="R450" s="24">
        <f>Saisie!V450</f>
        <v>0</v>
      </c>
      <c r="S450" s="15" t="str">
        <f t="shared" si="72"/>
        <v xml:space="preserve">       </v>
      </c>
      <c r="T450" s="24" t="str">
        <f>IF(Saisie!U450=0,"000",Saisie!U450*100)</f>
        <v>000</v>
      </c>
      <c r="U450" s="15" t="str">
        <f t="shared" si="73"/>
        <v xml:space="preserve">  </v>
      </c>
      <c r="V450" s="24">
        <f>Saisie!AA450</f>
        <v>0</v>
      </c>
      <c r="W450" s="15" t="str">
        <f t="shared" si="74"/>
        <v xml:space="preserve">       </v>
      </c>
      <c r="X450" s="24" t="str">
        <f>IF(Saisie!Z450=0,"000",Saisie!Z450*100)</f>
        <v>000</v>
      </c>
      <c r="Y450" s="15" t="str">
        <f t="shared" si="75"/>
        <v xml:space="preserve">         </v>
      </c>
      <c r="Z450" s="24" t="str">
        <f>IF(Saisie!AB450=0,"000",Saisie!AB450*100)</f>
        <v>000</v>
      </c>
      <c r="AA450" s="24" t="str">
        <f>IF(Saisie!F450=0,"",Saisie!F450)</f>
        <v>26112017</v>
      </c>
      <c r="AB450" s="24" t="str">
        <f>IF(Saisie!G450=0,"",Saisie!G450)</f>
        <v>01012465</v>
      </c>
      <c r="AC450" s="8" t="str">
        <f t="shared" si="76"/>
        <v xml:space="preserve">                    </v>
      </c>
    </row>
    <row r="451" spans="1:29" x14ac:dyDescent="0.25">
      <c r="A451" s="3" t="s">
        <v>506</v>
      </c>
      <c r="B451" s="15" t="str">
        <f t="shared" si="66"/>
        <v xml:space="preserve">   </v>
      </c>
      <c r="C451" s="26" t="str">
        <f>Saisie!D451</f>
        <v>000000000445</v>
      </c>
      <c r="D451" s="24" t="str">
        <f>Saisie!B451</f>
        <v>NOM446</v>
      </c>
      <c r="E451" s="16" t="str">
        <f>VLOOKUP((25-LEN(D451)),'Data S'!AE$5:AF$10000,2,FALSE)</f>
        <v xml:space="preserve">                   </v>
      </c>
      <c r="F451" s="25" t="str">
        <f>Saisie!C451</f>
        <v>PRENOM446</v>
      </c>
      <c r="G451" s="15" t="str">
        <f>VLOOKUP((25-LEN(F451)),'Data S'!AE$5:AF$10000,2,FALSE)</f>
        <v xml:space="preserve">                </v>
      </c>
      <c r="H451" s="3" t="str">
        <f>Saisie!E451</f>
        <v>01012444</v>
      </c>
      <c r="I451" s="15" t="str">
        <f t="shared" si="67"/>
        <v xml:space="preserve">  </v>
      </c>
      <c r="J451" s="24">
        <f>Saisie!L451</f>
        <v>0</v>
      </c>
      <c r="K451" s="15" t="str">
        <f t="shared" si="68"/>
        <v xml:space="preserve">       </v>
      </c>
      <c r="L451" s="24" t="str">
        <f>IF(Saisie!K451=0,"000",Saisie!K451*100)</f>
        <v>000</v>
      </c>
      <c r="M451" s="15" t="str">
        <f t="shared" si="69"/>
        <v xml:space="preserve">  </v>
      </c>
      <c r="N451" s="24">
        <f>Saisie!Q451</f>
        <v>0</v>
      </c>
      <c r="O451" s="15" t="str">
        <f t="shared" si="70"/>
        <v xml:space="preserve">       </v>
      </c>
      <c r="P451" s="24" t="str">
        <f>IF(Saisie!P451=0,"000",Saisie!P451*100)</f>
        <v>000</v>
      </c>
      <c r="Q451" s="15" t="str">
        <f t="shared" si="71"/>
        <v xml:space="preserve">  </v>
      </c>
      <c r="R451" s="24">
        <f>Saisie!V451</f>
        <v>0</v>
      </c>
      <c r="S451" s="15" t="str">
        <f t="shared" si="72"/>
        <v xml:space="preserve">       </v>
      </c>
      <c r="T451" s="24" t="str">
        <f>IF(Saisie!U451=0,"000",Saisie!U451*100)</f>
        <v>000</v>
      </c>
      <c r="U451" s="15" t="str">
        <f t="shared" si="73"/>
        <v xml:space="preserve">  </v>
      </c>
      <c r="V451" s="24">
        <f>Saisie!AA451</f>
        <v>0</v>
      </c>
      <c r="W451" s="15" t="str">
        <f t="shared" si="74"/>
        <v xml:space="preserve">       </v>
      </c>
      <c r="X451" s="24" t="str">
        <f>IF(Saisie!Z451=0,"000",Saisie!Z451*100)</f>
        <v>000</v>
      </c>
      <c r="Y451" s="15" t="str">
        <f t="shared" si="75"/>
        <v xml:space="preserve">         </v>
      </c>
      <c r="Z451" s="24" t="str">
        <f>IF(Saisie!AB451=0,"000",Saisie!AB451*100)</f>
        <v>000</v>
      </c>
      <c r="AA451" s="24" t="str">
        <f>IF(Saisie!F451=0,"",Saisie!F451)</f>
        <v>26112017</v>
      </c>
      <c r="AB451" s="24" t="str">
        <f>IF(Saisie!G451=0,"",Saisie!G451)</f>
        <v>01012466</v>
      </c>
      <c r="AC451" s="8" t="str">
        <f t="shared" si="76"/>
        <v xml:space="preserve">                    </v>
      </c>
    </row>
    <row r="452" spans="1:29" x14ac:dyDescent="0.25">
      <c r="A452" s="3" t="s">
        <v>507</v>
      </c>
      <c r="B452" s="15" t="str">
        <f t="shared" si="66"/>
        <v xml:space="preserve">   </v>
      </c>
      <c r="C452" s="26" t="str">
        <f>Saisie!D452</f>
        <v>000000000446</v>
      </c>
      <c r="D452" s="24" t="str">
        <f>Saisie!B452</f>
        <v>NOM447</v>
      </c>
      <c r="E452" s="16" t="str">
        <f>VLOOKUP((25-LEN(D452)),'Data S'!AE$5:AF$10000,2,FALSE)</f>
        <v xml:space="preserve">                   </v>
      </c>
      <c r="F452" s="25" t="str">
        <f>Saisie!C452</f>
        <v>PRENOM447</v>
      </c>
      <c r="G452" s="15" t="str">
        <f>VLOOKUP((25-LEN(F452)),'Data S'!AE$5:AF$10000,2,FALSE)</f>
        <v xml:space="preserve">                </v>
      </c>
      <c r="H452" s="3" t="str">
        <f>Saisie!E452</f>
        <v>01012445</v>
      </c>
      <c r="I452" s="15" t="str">
        <f t="shared" si="67"/>
        <v xml:space="preserve">  </v>
      </c>
      <c r="J452" s="24">
        <f>Saisie!L452</f>
        <v>0</v>
      </c>
      <c r="K452" s="15" t="str">
        <f t="shared" si="68"/>
        <v xml:space="preserve">       </v>
      </c>
      <c r="L452" s="24" t="str">
        <f>IF(Saisie!K452=0,"000",Saisie!K452*100)</f>
        <v>000</v>
      </c>
      <c r="M452" s="15" t="str">
        <f t="shared" si="69"/>
        <v xml:space="preserve">  </v>
      </c>
      <c r="N452" s="24">
        <f>Saisie!Q452</f>
        <v>0</v>
      </c>
      <c r="O452" s="15" t="str">
        <f t="shared" si="70"/>
        <v xml:space="preserve">       </v>
      </c>
      <c r="P452" s="24" t="str">
        <f>IF(Saisie!P452=0,"000",Saisie!P452*100)</f>
        <v>000</v>
      </c>
      <c r="Q452" s="15" t="str">
        <f t="shared" si="71"/>
        <v xml:space="preserve">  </v>
      </c>
      <c r="R452" s="24">
        <f>Saisie!V452</f>
        <v>0</v>
      </c>
      <c r="S452" s="15" t="str">
        <f t="shared" si="72"/>
        <v xml:space="preserve">       </v>
      </c>
      <c r="T452" s="24" t="str">
        <f>IF(Saisie!U452=0,"000",Saisie!U452*100)</f>
        <v>000</v>
      </c>
      <c r="U452" s="15" t="str">
        <f t="shared" si="73"/>
        <v xml:space="preserve">  </v>
      </c>
      <c r="V452" s="24">
        <f>Saisie!AA452</f>
        <v>0</v>
      </c>
      <c r="W452" s="15" t="str">
        <f t="shared" si="74"/>
        <v xml:space="preserve">       </v>
      </c>
      <c r="X452" s="24" t="str">
        <f>IF(Saisie!Z452=0,"000",Saisie!Z452*100)</f>
        <v>000</v>
      </c>
      <c r="Y452" s="15" t="str">
        <f t="shared" si="75"/>
        <v xml:space="preserve">         </v>
      </c>
      <c r="Z452" s="24" t="str">
        <f>IF(Saisie!AB452=0,"000",Saisie!AB452*100)</f>
        <v>000</v>
      </c>
      <c r="AA452" s="24" t="str">
        <f>IF(Saisie!F452=0,"",Saisie!F452)</f>
        <v>26112017</v>
      </c>
      <c r="AB452" s="24" t="str">
        <f>IF(Saisie!G452=0,"",Saisie!G452)</f>
        <v>01012467</v>
      </c>
      <c r="AC452" s="8" t="str">
        <f t="shared" si="76"/>
        <v xml:space="preserve">                    </v>
      </c>
    </row>
    <row r="453" spans="1:29" x14ac:dyDescent="0.25">
      <c r="A453" s="3" t="s">
        <v>508</v>
      </c>
      <c r="B453" s="15" t="str">
        <f t="shared" si="66"/>
        <v xml:space="preserve">   </v>
      </c>
      <c r="C453" s="26" t="str">
        <f>Saisie!D453</f>
        <v>000000000447</v>
      </c>
      <c r="D453" s="24" t="str">
        <f>Saisie!B453</f>
        <v>NOM448</v>
      </c>
      <c r="E453" s="16" t="str">
        <f>VLOOKUP((25-LEN(D453)),'Data S'!AE$5:AF$10000,2,FALSE)</f>
        <v xml:space="preserve">                   </v>
      </c>
      <c r="F453" s="25" t="str">
        <f>Saisie!C453</f>
        <v>PRENOM448</v>
      </c>
      <c r="G453" s="15" t="str">
        <f>VLOOKUP((25-LEN(F453)),'Data S'!AE$5:AF$10000,2,FALSE)</f>
        <v xml:space="preserve">                </v>
      </c>
      <c r="H453" s="3" t="str">
        <f>Saisie!E453</f>
        <v>01012446</v>
      </c>
      <c r="I453" s="15" t="str">
        <f t="shared" si="67"/>
        <v xml:space="preserve">  </v>
      </c>
      <c r="J453" s="24">
        <f>Saisie!L453</f>
        <v>0</v>
      </c>
      <c r="K453" s="15" t="str">
        <f t="shared" si="68"/>
        <v xml:space="preserve">       </v>
      </c>
      <c r="L453" s="24" t="str">
        <f>IF(Saisie!K453=0,"000",Saisie!K453*100)</f>
        <v>000</v>
      </c>
      <c r="M453" s="15" t="str">
        <f t="shared" si="69"/>
        <v xml:space="preserve">  </v>
      </c>
      <c r="N453" s="24">
        <f>Saisie!Q453</f>
        <v>0</v>
      </c>
      <c r="O453" s="15" t="str">
        <f t="shared" si="70"/>
        <v xml:space="preserve">       </v>
      </c>
      <c r="P453" s="24" t="str">
        <f>IF(Saisie!P453=0,"000",Saisie!P453*100)</f>
        <v>000</v>
      </c>
      <c r="Q453" s="15" t="str">
        <f t="shared" si="71"/>
        <v xml:space="preserve">  </v>
      </c>
      <c r="R453" s="24">
        <f>Saisie!V453</f>
        <v>0</v>
      </c>
      <c r="S453" s="15" t="str">
        <f t="shared" si="72"/>
        <v xml:space="preserve">       </v>
      </c>
      <c r="T453" s="24" t="str">
        <f>IF(Saisie!U453=0,"000",Saisie!U453*100)</f>
        <v>000</v>
      </c>
      <c r="U453" s="15" t="str">
        <f t="shared" si="73"/>
        <v xml:space="preserve">  </v>
      </c>
      <c r="V453" s="24">
        <f>Saisie!AA453</f>
        <v>0</v>
      </c>
      <c r="W453" s="15" t="str">
        <f t="shared" si="74"/>
        <v xml:space="preserve">       </v>
      </c>
      <c r="X453" s="24" t="str">
        <f>IF(Saisie!Z453=0,"000",Saisie!Z453*100)</f>
        <v>000</v>
      </c>
      <c r="Y453" s="15" t="str">
        <f t="shared" si="75"/>
        <v xml:space="preserve">         </v>
      </c>
      <c r="Z453" s="24" t="str">
        <f>IF(Saisie!AB453=0,"000",Saisie!AB453*100)</f>
        <v>000</v>
      </c>
      <c r="AA453" s="24" t="str">
        <f>IF(Saisie!F453=0,"",Saisie!F453)</f>
        <v>26112017</v>
      </c>
      <c r="AB453" s="24" t="str">
        <f>IF(Saisie!G453=0,"",Saisie!G453)</f>
        <v>01012468</v>
      </c>
      <c r="AC453" s="8" t="str">
        <f t="shared" si="76"/>
        <v xml:space="preserve">                    </v>
      </c>
    </row>
    <row r="454" spans="1:29" x14ac:dyDescent="0.25">
      <c r="A454" s="3" t="s">
        <v>509</v>
      </c>
      <c r="B454" s="15" t="str">
        <f t="shared" si="66"/>
        <v xml:space="preserve">   </v>
      </c>
      <c r="C454" s="26" t="str">
        <f>Saisie!D454</f>
        <v>000000000448</v>
      </c>
      <c r="D454" s="24" t="str">
        <f>Saisie!B454</f>
        <v>NOM449</v>
      </c>
      <c r="E454" s="16" t="str">
        <f>VLOOKUP((25-LEN(D454)),'Data S'!AE$5:AF$10000,2,FALSE)</f>
        <v xml:space="preserve">                   </v>
      </c>
      <c r="F454" s="25" t="str">
        <f>Saisie!C454</f>
        <v>PRENOM449</v>
      </c>
      <c r="G454" s="15" t="str">
        <f>VLOOKUP((25-LEN(F454)),'Data S'!AE$5:AF$10000,2,FALSE)</f>
        <v xml:space="preserve">                </v>
      </c>
      <c r="H454" s="3" t="str">
        <f>Saisie!E454</f>
        <v>01012447</v>
      </c>
      <c r="I454" s="15" t="str">
        <f t="shared" si="67"/>
        <v xml:space="preserve">  </v>
      </c>
      <c r="J454" s="24">
        <f>Saisie!L454</f>
        <v>0</v>
      </c>
      <c r="K454" s="15" t="str">
        <f t="shared" si="68"/>
        <v xml:space="preserve">       </v>
      </c>
      <c r="L454" s="24" t="str">
        <f>IF(Saisie!K454=0,"000",Saisie!K454*100)</f>
        <v>000</v>
      </c>
      <c r="M454" s="15" t="str">
        <f t="shared" si="69"/>
        <v xml:space="preserve">  </v>
      </c>
      <c r="N454" s="24">
        <f>Saisie!Q454</f>
        <v>0</v>
      </c>
      <c r="O454" s="15" t="str">
        <f t="shared" si="70"/>
        <v xml:space="preserve">       </v>
      </c>
      <c r="P454" s="24" t="str">
        <f>IF(Saisie!P454=0,"000",Saisie!P454*100)</f>
        <v>000</v>
      </c>
      <c r="Q454" s="15" t="str">
        <f t="shared" si="71"/>
        <v xml:space="preserve">  </v>
      </c>
      <c r="R454" s="24">
        <f>Saisie!V454</f>
        <v>0</v>
      </c>
      <c r="S454" s="15" t="str">
        <f t="shared" si="72"/>
        <v xml:space="preserve">       </v>
      </c>
      <c r="T454" s="24" t="str">
        <f>IF(Saisie!U454=0,"000",Saisie!U454*100)</f>
        <v>000</v>
      </c>
      <c r="U454" s="15" t="str">
        <f t="shared" si="73"/>
        <v xml:space="preserve">  </v>
      </c>
      <c r="V454" s="24">
        <f>Saisie!AA454</f>
        <v>0</v>
      </c>
      <c r="W454" s="15" t="str">
        <f t="shared" si="74"/>
        <v xml:space="preserve">       </v>
      </c>
      <c r="X454" s="24" t="str">
        <f>IF(Saisie!Z454=0,"000",Saisie!Z454*100)</f>
        <v>000</v>
      </c>
      <c r="Y454" s="15" t="str">
        <f t="shared" si="75"/>
        <v xml:space="preserve">         </v>
      </c>
      <c r="Z454" s="24" t="str">
        <f>IF(Saisie!AB454=0,"000",Saisie!AB454*100)</f>
        <v>000</v>
      </c>
      <c r="AA454" s="24" t="str">
        <f>IF(Saisie!F454=0,"",Saisie!F454)</f>
        <v>26112017</v>
      </c>
      <c r="AB454" s="24" t="str">
        <f>IF(Saisie!G454=0,"",Saisie!G454)</f>
        <v>01012469</v>
      </c>
      <c r="AC454" s="8" t="str">
        <f t="shared" si="76"/>
        <v xml:space="preserve">                    </v>
      </c>
    </row>
    <row r="455" spans="1:29" x14ac:dyDescent="0.25">
      <c r="A455" s="3" t="s">
        <v>510</v>
      </c>
      <c r="B455" s="15" t="str">
        <f t="shared" ref="B455:B518" si="77">VLOOKUP((6-LEN(A455)),AE$5:AF$9999,2,FALSE)</f>
        <v xml:space="preserve">   </v>
      </c>
      <c r="C455" s="26" t="str">
        <f>Saisie!D455</f>
        <v>000000000449</v>
      </c>
      <c r="D455" s="24" t="str">
        <f>Saisie!B455</f>
        <v>NOM450</v>
      </c>
      <c r="E455" s="16" t="str">
        <f>VLOOKUP((25-LEN(D455)),'Data S'!AE$5:AF$10000,2,FALSE)</f>
        <v xml:space="preserve">                   </v>
      </c>
      <c r="F455" s="25" t="str">
        <f>Saisie!C455</f>
        <v>PRENOM450</v>
      </c>
      <c r="G455" s="15" t="str">
        <f>VLOOKUP((25-LEN(F455)),'Data S'!AE$5:AF$10000,2,FALSE)</f>
        <v xml:space="preserve">                </v>
      </c>
      <c r="H455" s="3" t="str">
        <f>Saisie!E455</f>
        <v>01012448</v>
      </c>
      <c r="I455" s="15" t="str">
        <f t="shared" ref="I455:I518" si="78">VLOOKUP((3-LEN(J455)),AE$5:AF$9999,2,FALSE)</f>
        <v xml:space="preserve">  </v>
      </c>
      <c r="J455" s="24">
        <f>Saisie!L455</f>
        <v>0</v>
      </c>
      <c r="K455" s="15" t="str">
        <f t="shared" ref="K455:K518" si="79">VLOOKUP((10-LEN(L455)),AE$5:AF$10000,2,FALSE)</f>
        <v xml:space="preserve">       </v>
      </c>
      <c r="L455" s="24" t="str">
        <f>IF(Saisie!K455=0,"000",Saisie!K455*100)</f>
        <v>000</v>
      </c>
      <c r="M455" s="15" t="str">
        <f t="shared" ref="M455:M518" si="80">VLOOKUP((3-LEN(N455)),AE$5:AF$9999,2,FALSE)</f>
        <v xml:space="preserve">  </v>
      </c>
      <c r="N455" s="24">
        <f>Saisie!Q455</f>
        <v>0</v>
      </c>
      <c r="O455" s="15" t="str">
        <f t="shared" ref="O455:O518" si="81">VLOOKUP((10-LEN(P455)),AE$5:AF$10000,2,FALSE)</f>
        <v xml:space="preserve">       </v>
      </c>
      <c r="P455" s="24" t="str">
        <f>IF(Saisie!P455=0,"000",Saisie!P455*100)</f>
        <v>000</v>
      </c>
      <c r="Q455" s="15" t="str">
        <f t="shared" ref="Q455:Q518" si="82">VLOOKUP((3-LEN(R455)),AE$5:AF$9999,2,FALSE)</f>
        <v xml:space="preserve">  </v>
      </c>
      <c r="R455" s="24">
        <f>Saisie!V455</f>
        <v>0</v>
      </c>
      <c r="S455" s="15" t="str">
        <f t="shared" ref="S455:S518" si="83">VLOOKUP((10-LEN(T455)),AE$5:AF$10000,2,FALSE)</f>
        <v xml:space="preserve">       </v>
      </c>
      <c r="T455" s="24" t="str">
        <f>IF(Saisie!U455=0,"000",Saisie!U455*100)</f>
        <v>000</v>
      </c>
      <c r="U455" s="15" t="str">
        <f t="shared" ref="U455:U518" si="84">VLOOKUP((3-LEN(V455)),AE$5:AF$9999,2,FALSE)</f>
        <v xml:space="preserve">  </v>
      </c>
      <c r="V455" s="24">
        <f>Saisie!AA455</f>
        <v>0</v>
      </c>
      <c r="W455" s="15" t="str">
        <f t="shared" ref="W455:W518" si="85">VLOOKUP((10-LEN(X455)),AE$5:AF$10000,2,FALSE)</f>
        <v xml:space="preserve">       </v>
      </c>
      <c r="X455" s="24" t="str">
        <f>IF(Saisie!Z455=0,"000",Saisie!Z455*100)</f>
        <v>000</v>
      </c>
      <c r="Y455" s="15" t="str">
        <f t="shared" ref="Y455:Y518" si="86">VLOOKUP((12-LEN(Z455)),AE$5:AF$10000,2,FALSE)</f>
        <v xml:space="preserve">         </v>
      </c>
      <c r="Z455" s="24" t="str">
        <f>IF(Saisie!AB455=0,"000",Saisie!AB455*100)</f>
        <v>000</v>
      </c>
      <c r="AA455" s="24" t="str">
        <f>IF(Saisie!F455=0,"",Saisie!F455)</f>
        <v>26112017</v>
      </c>
      <c r="AB455" s="24" t="str">
        <f>IF(Saisie!G455=0,"",Saisie!G455)</f>
        <v>01012470</v>
      </c>
      <c r="AC455" s="8" t="str">
        <f t="shared" ref="AC455:AC518" si="87">VLOOKUP((28-LEN(AB455)),AE$5:AF$9999,2,FALSE)</f>
        <v xml:space="preserve">                    </v>
      </c>
    </row>
    <row r="456" spans="1:29" x14ac:dyDescent="0.25">
      <c r="A456" s="3" t="s">
        <v>511</v>
      </c>
      <c r="B456" s="15" t="str">
        <f t="shared" si="77"/>
        <v xml:space="preserve">   </v>
      </c>
      <c r="C456" s="26" t="str">
        <f>Saisie!D456</f>
        <v>000000000450</v>
      </c>
      <c r="D456" s="24" t="str">
        <f>Saisie!B456</f>
        <v>NOM451</v>
      </c>
      <c r="E456" s="16" t="str">
        <f>VLOOKUP((25-LEN(D456)),'Data S'!AE$5:AF$10000,2,FALSE)</f>
        <v xml:space="preserve">                   </v>
      </c>
      <c r="F456" s="25" t="str">
        <f>Saisie!C456</f>
        <v>PRENOM451</v>
      </c>
      <c r="G456" s="15" t="str">
        <f>VLOOKUP((25-LEN(F456)),'Data S'!AE$5:AF$10000,2,FALSE)</f>
        <v xml:space="preserve">                </v>
      </c>
      <c r="H456" s="3" t="str">
        <f>Saisie!E456</f>
        <v>01012449</v>
      </c>
      <c r="I456" s="15" t="str">
        <f t="shared" si="78"/>
        <v xml:space="preserve">  </v>
      </c>
      <c r="J456" s="24">
        <f>Saisie!L456</f>
        <v>0</v>
      </c>
      <c r="K456" s="15" t="str">
        <f t="shared" si="79"/>
        <v xml:space="preserve">       </v>
      </c>
      <c r="L456" s="24" t="str">
        <f>IF(Saisie!K456=0,"000",Saisie!K456*100)</f>
        <v>000</v>
      </c>
      <c r="M456" s="15" t="str">
        <f t="shared" si="80"/>
        <v xml:space="preserve">  </v>
      </c>
      <c r="N456" s="24">
        <f>Saisie!Q456</f>
        <v>0</v>
      </c>
      <c r="O456" s="15" t="str">
        <f t="shared" si="81"/>
        <v xml:space="preserve">       </v>
      </c>
      <c r="P456" s="24" t="str">
        <f>IF(Saisie!P456=0,"000",Saisie!P456*100)</f>
        <v>000</v>
      </c>
      <c r="Q456" s="15" t="str">
        <f t="shared" si="82"/>
        <v xml:space="preserve">  </v>
      </c>
      <c r="R456" s="24">
        <f>Saisie!V456</f>
        <v>0</v>
      </c>
      <c r="S456" s="15" t="str">
        <f t="shared" si="83"/>
        <v xml:space="preserve">       </v>
      </c>
      <c r="T456" s="24" t="str">
        <f>IF(Saisie!U456=0,"000",Saisie!U456*100)</f>
        <v>000</v>
      </c>
      <c r="U456" s="15" t="str">
        <f t="shared" si="84"/>
        <v xml:space="preserve">  </v>
      </c>
      <c r="V456" s="24">
        <f>Saisie!AA456</f>
        <v>0</v>
      </c>
      <c r="W456" s="15" t="str">
        <f t="shared" si="85"/>
        <v xml:space="preserve">       </v>
      </c>
      <c r="X456" s="24" t="str">
        <f>IF(Saisie!Z456=0,"000",Saisie!Z456*100)</f>
        <v>000</v>
      </c>
      <c r="Y456" s="15" t="str">
        <f t="shared" si="86"/>
        <v xml:space="preserve">         </v>
      </c>
      <c r="Z456" s="24" t="str">
        <f>IF(Saisie!AB456=0,"000",Saisie!AB456*100)</f>
        <v>000</v>
      </c>
      <c r="AA456" s="24" t="str">
        <f>IF(Saisie!F456=0,"",Saisie!F456)</f>
        <v>26112017</v>
      </c>
      <c r="AB456" s="24" t="str">
        <f>IF(Saisie!G456=0,"",Saisie!G456)</f>
        <v>01012471</v>
      </c>
      <c r="AC456" s="8" t="str">
        <f t="shared" si="87"/>
        <v xml:space="preserve">                    </v>
      </c>
    </row>
    <row r="457" spans="1:29" x14ac:dyDescent="0.25">
      <c r="A457" s="3" t="s">
        <v>512</v>
      </c>
      <c r="B457" s="15" t="str">
        <f t="shared" si="77"/>
        <v xml:space="preserve">   </v>
      </c>
      <c r="C457" s="26" t="str">
        <f>Saisie!D457</f>
        <v>000000000451</v>
      </c>
      <c r="D457" s="24" t="str">
        <f>Saisie!B457</f>
        <v>NOM452</v>
      </c>
      <c r="E457" s="16" t="str">
        <f>VLOOKUP((25-LEN(D457)),'Data S'!AE$5:AF$10000,2,FALSE)</f>
        <v xml:space="preserve">                   </v>
      </c>
      <c r="F457" s="25" t="str">
        <f>Saisie!C457</f>
        <v>PRENOM452</v>
      </c>
      <c r="G457" s="15" t="str">
        <f>VLOOKUP((25-LEN(F457)),'Data S'!AE$5:AF$10000,2,FALSE)</f>
        <v xml:space="preserve">                </v>
      </c>
      <c r="H457" s="3" t="str">
        <f>Saisie!E457</f>
        <v>01012450</v>
      </c>
      <c r="I457" s="15" t="str">
        <f t="shared" si="78"/>
        <v xml:space="preserve">  </v>
      </c>
      <c r="J457" s="24">
        <f>Saisie!L457</f>
        <v>0</v>
      </c>
      <c r="K457" s="15" t="str">
        <f t="shared" si="79"/>
        <v xml:space="preserve">       </v>
      </c>
      <c r="L457" s="24" t="str">
        <f>IF(Saisie!K457=0,"000",Saisie!K457*100)</f>
        <v>000</v>
      </c>
      <c r="M457" s="15" t="str">
        <f t="shared" si="80"/>
        <v xml:space="preserve">  </v>
      </c>
      <c r="N457" s="24">
        <f>Saisie!Q457</f>
        <v>0</v>
      </c>
      <c r="O457" s="15" t="str">
        <f t="shared" si="81"/>
        <v xml:space="preserve">       </v>
      </c>
      <c r="P457" s="24" t="str">
        <f>IF(Saisie!P457=0,"000",Saisie!P457*100)</f>
        <v>000</v>
      </c>
      <c r="Q457" s="15" t="str">
        <f t="shared" si="82"/>
        <v xml:space="preserve">  </v>
      </c>
      <c r="R457" s="24">
        <f>Saisie!V457</f>
        <v>0</v>
      </c>
      <c r="S457" s="15" t="str">
        <f t="shared" si="83"/>
        <v xml:space="preserve">       </v>
      </c>
      <c r="T457" s="24" t="str">
        <f>IF(Saisie!U457=0,"000",Saisie!U457*100)</f>
        <v>000</v>
      </c>
      <c r="U457" s="15" t="str">
        <f t="shared" si="84"/>
        <v xml:space="preserve">  </v>
      </c>
      <c r="V457" s="24">
        <f>Saisie!AA457</f>
        <v>0</v>
      </c>
      <c r="W457" s="15" t="str">
        <f t="shared" si="85"/>
        <v xml:space="preserve">       </v>
      </c>
      <c r="X457" s="24" t="str">
        <f>IF(Saisie!Z457=0,"000",Saisie!Z457*100)</f>
        <v>000</v>
      </c>
      <c r="Y457" s="15" t="str">
        <f t="shared" si="86"/>
        <v xml:space="preserve">         </v>
      </c>
      <c r="Z457" s="24" t="str">
        <f>IF(Saisie!AB457=0,"000",Saisie!AB457*100)</f>
        <v>000</v>
      </c>
      <c r="AA457" s="24" t="str">
        <f>IF(Saisie!F457=0,"",Saisie!F457)</f>
        <v>26112017</v>
      </c>
      <c r="AB457" s="24" t="str">
        <f>IF(Saisie!G457=0,"",Saisie!G457)</f>
        <v>01012472</v>
      </c>
      <c r="AC457" s="8" t="str">
        <f t="shared" si="87"/>
        <v xml:space="preserve">                    </v>
      </c>
    </row>
    <row r="458" spans="1:29" x14ac:dyDescent="0.25">
      <c r="A458" s="3" t="s">
        <v>513</v>
      </c>
      <c r="B458" s="15" t="str">
        <f t="shared" si="77"/>
        <v xml:space="preserve">   </v>
      </c>
      <c r="C458" s="26" t="str">
        <f>Saisie!D458</f>
        <v>000000000452</v>
      </c>
      <c r="D458" s="24" t="str">
        <f>Saisie!B458</f>
        <v>NOM453</v>
      </c>
      <c r="E458" s="16" t="str">
        <f>VLOOKUP((25-LEN(D458)),'Data S'!AE$5:AF$10000,2,FALSE)</f>
        <v xml:space="preserve">                   </v>
      </c>
      <c r="F458" s="25" t="str">
        <f>Saisie!C458</f>
        <v>PRENOM453</v>
      </c>
      <c r="G458" s="15" t="str">
        <f>VLOOKUP((25-LEN(F458)),'Data S'!AE$5:AF$10000,2,FALSE)</f>
        <v xml:space="preserve">                </v>
      </c>
      <c r="H458" s="3" t="str">
        <f>Saisie!E458</f>
        <v>01012451</v>
      </c>
      <c r="I458" s="15" t="str">
        <f t="shared" si="78"/>
        <v xml:space="preserve">  </v>
      </c>
      <c r="J458" s="24">
        <f>Saisie!L458</f>
        <v>0</v>
      </c>
      <c r="K458" s="15" t="str">
        <f t="shared" si="79"/>
        <v xml:space="preserve">       </v>
      </c>
      <c r="L458" s="24" t="str">
        <f>IF(Saisie!K458=0,"000",Saisie!K458*100)</f>
        <v>000</v>
      </c>
      <c r="M458" s="15" t="str">
        <f t="shared" si="80"/>
        <v xml:space="preserve">  </v>
      </c>
      <c r="N458" s="24">
        <f>Saisie!Q458</f>
        <v>0</v>
      </c>
      <c r="O458" s="15" t="str">
        <f t="shared" si="81"/>
        <v xml:space="preserve">       </v>
      </c>
      <c r="P458" s="24" t="str">
        <f>IF(Saisie!P458=0,"000",Saisie!P458*100)</f>
        <v>000</v>
      </c>
      <c r="Q458" s="15" t="str">
        <f t="shared" si="82"/>
        <v xml:space="preserve">  </v>
      </c>
      <c r="R458" s="24">
        <f>Saisie!V458</f>
        <v>0</v>
      </c>
      <c r="S458" s="15" t="str">
        <f t="shared" si="83"/>
        <v xml:space="preserve">       </v>
      </c>
      <c r="T458" s="24" t="str">
        <f>IF(Saisie!U458=0,"000",Saisie!U458*100)</f>
        <v>000</v>
      </c>
      <c r="U458" s="15" t="str">
        <f t="shared" si="84"/>
        <v xml:space="preserve">  </v>
      </c>
      <c r="V458" s="24">
        <f>Saisie!AA458</f>
        <v>0</v>
      </c>
      <c r="W458" s="15" t="str">
        <f t="shared" si="85"/>
        <v xml:space="preserve">       </v>
      </c>
      <c r="X458" s="24" t="str">
        <f>IF(Saisie!Z458=0,"000",Saisie!Z458*100)</f>
        <v>000</v>
      </c>
      <c r="Y458" s="15" t="str">
        <f t="shared" si="86"/>
        <v xml:space="preserve">         </v>
      </c>
      <c r="Z458" s="24" t="str">
        <f>IF(Saisie!AB458=0,"000",Saisie!AB458*100)</f>
        <v>000</v>
      </c>
      <c r="AA458" s="24" t="str">
        <f>IF(Saisie!F458=0,"",Saisie!F458)</f>
        <v>26112017</v>
      </c>
      <c r="AB458" s="24" t="str">
        <f>IF(Saisie!G458=0,"",Saisie!G458)</f>
        <v>01012473</v>
      </c>
      <c r="AC458" s="8" t="str">
        <f t="shared" si="87"/>
        <v xml:space="preserve">                    </v>
      </c>
    </row>
    <row r="459" spans="1:29" x14ac:dyDescent="0.25">
      <c r="A459" s="3" t="s">
        <v>514</v>
      </c>
      <c r="B459" s="15" t="str">
        <f t="shared" si="77"/>
        <v xml:space="preserve">   </v>
      </c>
      <c r="C459" s="26" t="str">
        <f>Saisie!D459</f>
        <v>000000000453</v>
      </c>
      <c r="D459" s="24" t="str">
        <f>Saisie!B459</f>
        <v>NOM454</v>
      </c>
      <c r="E459" s="16" t="str">
        <f>VLOOKUP((25-LEN(D459)),'Data S'!AE$5:AF$10000,2,FALSE)</f>
        <v xml:space="preserve">                   </v>
      </c>
      <c r="F459" s="25" t="str">
        <f>Saisie!C459</f>
        <v>PRENOM454</v>
      </c>
      <c r="G459" s="15" t="str">
        <f>VLOOKUP((25-LEN(F459)),'Data S'!AE$5:AF$10000,2,FALSE)</f>
        <v xml:space="preserve">                </v>
      </c>
      <c r="H459" s="3" t="str">
        <f>Saisie!E459</f>
        <v>01012452</v>
      </c>
      <c r="I459" s="15" t="str">
        <f t="shared" si="78"/>
        <v xml:space="preserve">  </v>
      </c>
      <c r="J459" s="24">
        <f>Saisie!L459</f>
        <v>0</v>
      </c>
      <c r="K459" s="15" t="str">
        <f t="shared" si="79"/>
        <v xml:space="preserve">       </v>
      </c>
      <c r="L459" s="24" t="str">
        <f>IF(Saisie!K459=0,"000",Saisie!K459*100)</f>
        <v>000</v>
      </c>
      <c r="M459" s="15" t="str">
        <f t="shared" si="80"/>
        <v xml:space="preserve">  </v>
      </c>
      <c r="N459" s="24">
        <f>Saisie!Q459</f>
        <v>0</v>
      </c>
      <c r="O459" s="15" t="str">
        <f t="shared" si="81"/>
        <v xml:space="preserve">       </v>
      </c>
      <c r="P459" s="24" t="str">
        <f>IF(Saisie!P459=0,"000",Saisie!P459*100)</f>
        <v>000</v>
      </c>
      <c r="Q459" s="15" t="str">
        <f t="shared" si="82"/>
        <v xml:space="preserve">  </v>
      </c>
      <c r="R459" s="24">
        <f>Saisie!V459</f>
        <v>0</v>
      </c>
      <c r="S459" s="15" t="str">
        <f t="shared" si="83"/>
        <v xml:space="preserve">       </v>
      </c>
      <c r="T459" s="24" t="str">
        <f>IF(Saisie!U459=0,"000",Saisie!U459*100)</f>
        <v>000</v>
      </c>
      <c r="U459" s="15" t="str">
        <f t="shared" si="84"/>
        <v xml:space="preserve">  </v>
      </c>
      <c r="V459" s="24">
        <f>Saisie!AA459</f>
        <v>0</v>
      </c>
      <c r="W459" s="15" t="str">
        <f t="shared" si="85"/>
        <v xml:space="preserve">       </v>
      </c>
      <c r="X459" s="24" t="str">
        <f>IF(Saisie!Z459=0,"000",Saisie!Z459*100)</f>
        <v>000</v>
      </c>
      <c r="Y459" s="15" t="str">
        <f t="shared" si="86"/>
        <v xml:space="preserve">         </v>
      </c>
      <c r="Z459" s="24" t="str">
        <f>IF(Saisie!AB459=0,"000",Saisie!AB459*100)</f>
        <v>000</v>
      </c>
      <c r="AA459" s="24" t="str">
        <f>IF(Saisie!F459=0,"",Saisie!F459)</f>
        <v>26112017</v>
      </c>
      <c r="AB459" s="24" t="str">
        <f>IF(Saisie!G459=0,"",Saisie!G459)</f>
        <v>01012474</v>
      </c>
      <c r="AC459" s="8" t="str">
        <f t="shared" si="87"/>
        <v xml:space="preserve">                    </v>
      </c>
    </row>
    <row r="460" spans="1:29" x14ac:dyDescent="0.25">
      <c r="A460" s="3" t="s">
        <v>515</v>
      </c>
      <c r="B460" s="15" t="str">
        <f t="shared" si="77"/>
        <v xml:space="preserve">   </v>
      </c>
      <c r="C460" s="26" t="str">
        <f>Saisie!D460</f>
        <v>000000000454</v>
      </c>
      <c r="D460" s="24" t="str">
        <f>Saisie!B460</f>
        <v>NOM455</v>
      </c>
      <c r="E460" s="16" t="str">
        <f>VLOOKUP((25-LEN(D460)),'Data S'!AE$5:AF$10000,2,FALSE)</f>
        <v xml:space="preserve">                   </v>
      </c>
      <c r="F460" s="25" t="str">
        <f>Saisie!C460</f>
        <v>PRENOM455</v>
      </c>
      <c r="G460" s="15" t="str">
        <f>VLOOKUP((25-LEN(F460)),'Data S'!AE$5:AF$10000,2,FALSE)</f>
        <v xml:space="preserve">                </v>
      </c>
      <c r="H460" s="3" t="str">
        <f>Saisie!E460</f>
        <v>01012453</v>
      </c>
      <c r="I460" s="15" t="str">
        <f t="shared" si="78"/>
        <v xml:space="preserve">  </v>
      </c>
      <c r="J460" s="24">
        <f>Saisie!L460</f>
        <v>0</v>
      </c>
      <c r="K460" s="15" t="str">
        <f t="shared" si="79"/>
        <v xml:space="preserve">       </v>
      </c>
      <c r="L460" s="24" t="str">
        <f>IF(Saisie!K460=0,"000",Saisie!K460*100)</f>
        <v>000</v>
      </c>
      <c r="M460" s="15" t="str">
        <f t="shared" si="80"/>
        <v xml:space="preserve">  </v>
      </c>
      <c r="N460" s="24">
        <f>Saisie!Q460</f>
        <v>0</v>
      </c>
      <c r="O460" s="15" t="str">
        <f t="shared" si="81"/>
        <v xml:space="preserve">       </v>
      </c>
      <c r="P460" s="24" t="str">
        <f>IF(Saisie!P460=0,"000",Saisie!P460*100)</f>
        <v>000</v>
      </c>
      <c r="Q460" s="15" t="str">
        <f t="shared" si="82"/>
        <v xml:space="preserve">  </v>
      </c>
      <c r="R460" s="24">
        <f>Saisie!V460</f>
        <v>0</v>
      </c>
      <c r="S460" s="15" t="str">
        <f t="shared" si="83"/>
        <v xml:space="preserve">       </v>
      </c>
      <c r="T460" s="24" t="str">
        <f>IF(Saisie!U460=0,"000",Saisie!U460*100)</f>
        <v>000</v>
      </c>
      <c r="U460" s="15" t="str">
        <f t="shared" si="84"/>
        <v xml:space="preserve">  </v>
      </c>
      <c r="V460" s="24">
        <f>Saisie!AA460</f>
        <v>0</v>
      </c>
      <c r="W460" s="15" t="str">
        <f t="shared" si="85"/>
        <v xml:space="preserve">       </v>
      </c>
      <c r="X460" s="24" t="str">
        <f>IF(Saisie!Z460=0,"000",Saisie!Z460*100)</f>
        <v>000</v>
      </c>
      <c r="Y460" s="15" t="str">
        <f t="shared" si="86"/>
        <v xml:space="preserve">         </v>
      </c>
      <c r="Z460" s="24" t="str">
        <f>IF(Saisie!AB460=0,"000",Saisie!AB460*100)</f>
        <v>000</v>
      </c>
      <c r="AA460" s="24" t="str">
        <f>IF(Saisie!F460=0,"",Saisie!F460)</f>
        <v>26112017</v>
      </c>
      <c r="AB460" s="24" t="str">
        <f>IF(Saisie!G460=0,"",Saisie!G460)</f>
        <v>01012475</v>
      </c>
      <c r="AC460" s="8" t="str">
        <f t="shared" si="87"/>
        <v xml:space="preserve">                    </v>
      </c>
    </row>
    <row r="461" spans="1:29" x14ac:dyDescent="0.25">
      <c r="A461" s="3" t="s">
        <v>516</v>
      </c>
      <c r="B461" s="15" t="str">
        <f t="shared" si="77"/>
        <v xml:space="preserve">   </v>
      </c>
      <c r="C461" s="26" t="str">
        <f>Saisie!D461</f>
        <v>000000000455</v>
      </c>
      <c r="D461" s="24" t="str">
        <f>Saisie!B461</f>
        <v>NOM456</v>
      </c>
      <c r="E461" s="16" t="str">
        <f>VLOOKUP((25-LEN(D461)),'Data S'!AE$5:AF$10000,2,FALSE)</f>
        <v xml:space="preserve">                   </v>
      </c>
      <c r="F461" s="25" t="str">
        <f>Saisie!C461</f>
        <v>PRENOM456</v>
      </c>
      <c r="G461" s="15" t="str">
        <f>VLOOKUP((25-LEN(F461)),'Data S'!AE$5:AF$10000,2,FALSE)</f>
        <v xml:space="preserve">                </v>
      </c>
      <c r="H461" s="3" t="str">
        <f>Saisie!E461</f>
        <v>01012454</v>
      </c>
      <c r="I461" s="15" t="str">
        <f t="shared" si="78"/>
        <v xml:space="preserve">  </v>
      </c>
      <c r="J461" s="24">
        <f>Saisie!L461</f>
        <v>0</v>
      </c>
      <c r="K461" s="15" t="str">
        <f t="shared" si="79"/>
        <v xml:space="preserve">       </v>
      </c>
      <c r="L461" s="24" t="str">
        <f>IF(Saisie!K461=0,"000",Saisie!K461*100)</f>
        <v>000</v>
      </c>
      <c r="M461" s="15" t="str">
        <f t="shared" si="80"/>
        <v xml:space="preserve">  </v>
      </c>
      <c r="N461" s="24">
        <f>Saisie!Q461</f>
        <v>0</v>
      </c>
      <c r="O461" s="15" t="str">
        <f t="shared" si="81"/>
        <v xml:space="preserve">       </v>
      </c>
      <c r="P461" s="24" t="str">
        <f>IF(Saisie!P461=0,"000",Saisie!P461*100)</f>
        <v>000</v>
      </c>
      <c r="Q461" s="15" t="str">
        <f t="shared" si="82"/>
        <v xml:space="preserve">  </v>
      </c>
      <c r="R461" s="24">
        <f>Saisie!V461</f>
        <v>0</v>
      </c>
      <c r="S461" s="15" t="str">
        <f t="shared" si="83"/>
        <v xml:space="preserve">       </v>
      </c>
      <c r="T461" s="24" t="str">
        <f>IF(Saisie!U461=0,"000",Saisie!U461*100)</f>
        <v>000</v>
      </c>
      <c r="U461" s="15" t="str">
        <f t="shared" si="84"/>
        <v xml:space="preserve">  </v>
      </c>
      <c r="V461" s="24">
        <f>Saisie!AA461</f>
        <v>0</v>
      </c>
      <c r="W461" s="15" t="str">
        <f t="shared" si="85"/>
        <v xml:space="preserve">       </v>
      </c>
      <c r="X461" s="24" t="str">
        <f>IF(Saisie!Z461=0,"000",Saisie!Z461*100)</f>
        <v>000</v>
      </c>
      <c r="Y461" s="15" t="str">
        <f t="shared" si="86"/>
        <v xml:space="preserve">         </v>
      </c>
      <c r="Z461" s="24" t="str">
        <f>IF(Saisie!AB461=0,"000",Saisie!AB461*100)</f>
        <v>000</v>
      </c>
      <c r="AA461" s="24" t="str">
        <f>IF(Saisie!F461=0,"",Saisie!F461)</f>
        <v>26112017</v>
      </c>
      <c r="AB461" s="24" t="str">
        <f>IF(Saisie!G461=0,"",Saisie!G461)</f>
        <v>01012476</v>
      </c>
      <c r="AC461" s="8" t="str">
        <f t="shared" si="87"/>
        <v xml:space="preserve">                    </v>
      </c>
    </row>
    <row r="462" spans="1:29" x14ac:dyDescent="0.25">
      <c r="A462" s="3" t="s">
        <v>517</v>
      </c>
      <c r="B462" s="15" t="str">
        <f t="shared" si="77"/>
        <v xml:space="preserve">   </v>
      </c>
      <c r="C462" s="26" t="str">
        <f>Saisie!D462</f>
        <v>000000000456</v>
      </c>
      <c r="D462" s="24" t="str">
        <f>Saisie!B462</f>
        <v>NOM457</v>
      </c>
      <c r="E462" s="16" t="str">
        <f>VLOOKUP((25-LEN(D462)),'Data S'!AE$5:AF$10000,2,FALSE)</f>
        <v xml:space="preserve">                   </v>
      </c>
      <c r="F462" s="25" t="str">
        <f>Saisie!C462</f>
        <v>PRENOM457</v>
      </c>
      <c r="G462" s="15" t="str">
        <f>VLOOKUP((25-LEN(F462)),'Data S'!AE$5:AF$10000,2,FALSE)</f>
        <v xml:space="preserve">                </v>
      </c>
      <c r="H462" s="3" t="str">
        <f>Saisie!E462</f>
        <v>01012455</v>
      </c>
      <c r="I462" s="15" t="str">
        <f t="shared" si="78"/>
        <v xml:space="preserve">  </v>
      </c>
      <c r="J462" s="24">
        <f>Saisie!L462</f>
        <v>0</v>
      </c>
      <c r="K462" s="15" t="str">
        <f t="shared" si="79"/>
        <v xml:space="preserve">       </v>
      </c>
      <c r="L462" s="24" t="str">
        <f>IF(Saisie!K462=0,"000",Saisie!K462*100)</f>
        <v>000</v>
      </c>
      <c r="M462" s="15" t="str">
        <f t="shared" si="80"/>
        <v xml:space="preserve">  </v>
      </c>
      <c r="N462" s="24">
        <f>Saisie!Q462</f>
        <v>0</v>
      </c>
      <c r="O462" s="15" t="str">
        <f t="shared" si="81"/>
        <v xml:space="preserve">       </v>
      </c>
      <c r="P462" s="24" t="str">
        <f>IF(Saisie!P462=0,"000",Saisie!P462*100)</f>
        <v>000</v>
      </c>
      <c r="Q462" s="15" t="str">
        <f t="shared" si="82"/>
        <v xml:space="preserve">  </v>
      </c>
      <c r="R462" s="24">
        <f>Saisie!V462</f>
        <v>0</v>
      </c>
      <c r="S462" s="15" t="str">
        <f t="shared" si="83"/>
        <v xml:space="preserve">       </v>
      </c>
      <c r="T462" s="24" t="str">
        <f>IF(Saisie!U462=0,"000",Saisie!U462*100)</f>
        <v>000</v>
      </c>
      <c r="U462" s="15" t="str">
        <f t="shared" si="84"/>
        <v xml:space="preserve">  </v>
      </c>
      <c r="V462" s="24">
        <f>Saisie!AA462</f>
        <v>0</v>
      </c>
      <c r="W462" s="15" t="str">
        <f t="shared" si="85"/>
        <v xml:space="preserve">       </v>
      </c>
      <c r="X462" s="24" t="str">
        <f>IF(Saisie!Z462=0,"000",Saisie!Z462*100)</f>
        <v>000</v>
      </c>
      <c r="Y462" s="15" t="str">
        <f t="shared" si="86"/>
        <v xml:space="preserve">         </v>
      </c>
      <c r="Z462" s="24" t="str">
        <f>IF(Saisie!AB462=0,"000",Saisie!AB462*100)</f>
        <v>000</v>
      </c>
      <c r="AA462" s="24" t="str">
        <f>IF(Saisie!F462=0,"",Saisie!F462)</f>
        <v>26112017</v>
      </c>
      <c r="AB462" s="24" t="str">
        <f>IF(Saisie!G462=0,"",Saisie!G462)</f>
        <v>01012477</v>
      </c>
      <c r="AC462" s="8" t="str">
        <f t="shared" si="87"/>
        <v xml:space="preserve">                    </v>
      </c>
    </row>
    <row r="463" spans="1:29" x14ac:dyDescent="0.25">
      <c r="A463" s="3" t="s">
        <v>518</v>
      </c>
      <c r="B463" s="15" t="str">
        <f t="shared" si="77"/>
        <v xml:space="preserve">   </v>
      </c>
      <c r="C463" s="26" t="str">
        <f>Saisie!D463</f>
        <v>000000000457</v>
      </c>
      <c r="D463" s="24" t="str">
        <f>Saisie!B463</f>
        <v>NOM458</v>
      </c>
      <c r="E463" s="16" t="str">
        <f>VLOOKUP((25-LEN(D463)),'Data S'!AE$5:AF$10000,2,FALSE)</f>
        <v xml:space="preserve">                   </v>
      </c>
      <c r="F463" s="25" t="str">
        <f>Saisie!C463</f>
        <v>PRENOM458</v>
      </c>
      <c r="G463" s="15" t="str">
        <f>VLOOKUP((25-LEN(F463)),'Data S'!AE$5:AF$10000,2,FALSE)</f>
        <v xml:space="preserve">                </v>
      </c>
      <c r="H463" s="3" t="str">
        <f>Saisie!E463</f>
        <v>01012456</v>
      </c>
      <c r="I463" s="15" t="str">
        <f t="shared" si="78"/>
        <v xml:space="preserve">  </v>
      </c>
      <c r="J463" s="24">
        <f>Saisie!L463</f>
        <v>0</v>
      </c>
      <c r="K463" s="15" t="str">
        <f t="shared" si="79"/>
        <v xml:space="preserve">       </v>
      </c>
      <c r="L463" s="24" t="str">
        <f>IF(Saisie!K463=0,"000",Saisie!K463*100)</f>
        <v>000</v>
      </c>
      <c r="M463" s="15" t="str">
        <f t="shared" si="80"/>
        <v xml:space="preserve">  </v>
      </c>
      <c r="N463" s="24">
        <f>Saisie!Q463</f>
        <v>0</v>
      </c>
      <c r="O463" s="15" t="str">
        <f t="shared" si="81"/>
        <v xml:space="preserve">       </v>
      </c>
      <c r="P463" s="24" t="str">
        <f>IF(Saisie!P463=0,"000",Saisie!P463*100)</f>
        <v>000</v>
      </c>
      <c r="Q463" s="15" t="str">
        <f t="shared" si="82"/>
        <v xml:space="preserve">  </v>
      </c>
      <c r="R463" s="24">
        <f>Saisie!V463</f>
        <v>0</v>
      </c>
      <c r="S463" s="15" t="str">
        <f t="shared" si="83"/>
        <v xml:space="preserve">       </v>
      </c>
      <c r="T463" s="24" t="str">
        <f>IF(Saisie!U463=0,"000",Saisie!U463*100)</f>
        <v>000</v>
      </c>
      <c r="U463" s="15" t="str">
        <f t="shared" si="84"/>
        <v xml:space="preserve">  </v>
      </c>
      <c r="V463" s="24">
        <f>Saisie!AA463</f>
        <v>0</v>
      </c>
      <c r="W463" s="15" t="str">
        <f t="shared" si="85"/>
        <v xml:space="preserve">       </v>
      </c>
      <c r="X463" s="24" t="str">
        <f>IF(Saisie!Z463=0,"000",Saisie!Z463*100)</f>
        <v>000</v>
      </c>
      <c r="Y463" s="15" t="str">
        <f t="shared" si="86"/>
        <v xml:space="preserve">         </v>
      </c>
      <c r="Z463" s="24" t="str">
        <f>IF(Saisie!AB463=0,"000",Saisie!AB463*100)</f>
        <v>000</v>
      </c>
      <c r="AA463" s="24" t="str">
        <f>IF(Saisie!F463=0,"",Saisie!F463)</f>
        <v>26112017</v>
      </c>
      <c r="AB463" s="24" t="str">
        <f>IF(Saisie!G463=0,"",Saisie!G463)</f>
        <v>01012478</v>
      </c>
      <c r="AC463" s="8" t="str">
        <f t="shared" si="87"/>
        <v xml:space="preserve">                    </v>
      </c>
    </row>
    <row r="464" spans="1:29" x14ac:dyDescent="0.25">
      <c r="A464" s="3" t="s">
        <v>519</v>
      </c>
      <c r="B464" s="15" t="str">
        <f t="shared" si="77"/>
        <v xml:space="preserve">   </v>
      </c>
      <c r="C464" s="26" t="str">
        <f>Saisie!D464</f>
        <v>000000000458</v>
      </c>
      <c r="D464" s="24" t="str">
        <f>Saisie!B464</f>
        <v>NOM459</v>
      </c>
      <c r="E464" s="16" t="str">
        <f>VLOOKUP((25-LEN(D464)),'Data S'!AE$5:AF$10000,2,FALSE)</f>
        <v xml:space="preserve">                   </v>
      </c>
      <c r="F464" s="25" t="str">
        <f>Saisie!C464</f>
        <v>PRENOM459</v>
      </c>
      <c r="G464" s="15" t="str">
        <f>VLOOKUP((25-LEN(F464)),'Data S'!AE$5:AF$10000,2,FALSE)</f>
        <v xml:space="preserve">                </v>
      </c>
      <c r="H464" s="3" t="str">
        <f>Saisie!E464</f>
        <v>01012457</v>
      </c>
      <c r="I464" s="15" t="str">
        <f t="shared" si="78"/>
        <v xml:space="preserve">  </v>
      </c>
      <c r="J464" s="24">
        <f>Saisie!L464</f>
        <v>0</v>
      </c>
      <c r="K464" s="15" t="str">
        <f t="shared" si="79"/>
        <v xml:space="preserve">       </v>
      </c>
      <c r="L464" s="24" t="str">
        <f>IF(Saisie!K464=0,"000",Saisie!K464*100)</f>
        <v>000</v>
      </c>
      <c r="M464" s="15" t="str">
        <f t="shared" si="80"/>
        <v xml:space="preserve">  </v>
      </c>
      <c r="N464" s="24">
        <f>Saisie!Q464</f>
        <v>0</v>
      </c>
      <c r="O464" s="15" t="str">
        <f t="shared" si="81"/>
        <v xml:space="preserve">       </v>
      </c>
      <c r="P464" s="24" t="str">
        <f>IF(Saisie!P464=0,"000",Saisie!P464*100)</f>
        <v>000</v>
      </c>
      <c r="Q464" s="15" t="str">
        <f t="shared" si="82"/>
        <v xml:space="preserve">  </v>
      </c>
      <c r="R464" s="24">
        <f>Saisie!V464</f>
        <v>0</v>
      </c>
      <c r="S464" s="15" t="str">
        <f t="shared" si="83"/>
        <v xml:space="preserve">       </v>
      </c>
      <c r="T464" s="24" t="str">
        <f>IF(Saisie!U464=0,"000",Saisie!U464*100)</f>
        <v>000</v>
      </c>
      <c r="U464" s="15" t="str">
        <f t="shared" si="84"/>
        <v xml:space="preserve">  </v>
      </c>
      <c r="V464" s="24">
        <f>Saisie!AA464</f>
        <v>0</v>
      </c>
      <c r="W464" s="15" t="str">
        <f t="shared" si="85"/>
        <v xml:space="preserve">       </v>
      </c>
      <c r="X464" s="24" t="str">
        <f>IF(Saisie!Z464=0,"000",Saisie!Z464*100)</f>
        <v>000</v>
      </c>
      <c r="Y464" s="15" t="str">
        <f t="shared" si="86"/>
        <v xml:space="preserve">         </v>
      </c>
      <c r="Z464" s="24" t="str">
        <f>IF(Saisie!AB464=0,"000",Saisie!AB464*100)</f>
        <v>000</v>
      </c>
      <c r="AA464" s="24" t="str">
        <f>IF(Saisie!F464=0,"",Saisie!F464)</f>
        <v>26112017</v>
      </c>
      <c r="AB464" s="24" t="str">
        <f>IF(Saisie!G464=0,"",Saisie!G464)</f>
        <v>01012479</v>
      </c>
      <c r="AC464" s="8" t="str">
        <f t="shared" si="87"/>
        <v xml:space="preserve">                    </v>
      </c>
    </row>
    <row r="465" spans="1:29" x14ac:dyDescent="0.25">
      <c r="A465" s="3" t="s">
        <v>520</v>
      </c>
      <c r="B465" s="15" t="str">
        <f t="shared" si="77"/>
        <v xml:space="preserve">   </v>
      </c>
      <c r="C465" s="26" t="str">
        <f>Saisie!D465</f>
        <v>000000000459</v>
      </c>
      <c r="D465" s="24" t="str">
        <f>Saisie!B465</f>
        <v>NOM460</v>
      </c>
      <c r="E465" s="16" t="str">
        <f>VLOOKUP((25-LEN(D465)),'Data S'!AE$5:AF$10000,2,FALSE)</f>
        <v xml:space="preserve">                   </v>
      </c>
      <c r="F465" s="25" t="str">
        <f>Saisie!C465</f>
        <v>PRENOM460</v>
      </c>
      <c r="G465" s="15" t="str">
        <f>VLOOKUP((25-LEN(F465)),'Data S'!AE$5:AF$10000,2,FALSE)</f>
        <v xml:space="preserve">                </v>
      </c>
      <c r="H465" s="3" t="str">
        <f>Saisie!E465</f>
        <v>01012458</v>
      </c>
      <c r="I465" s="15" t="str">
        <f t="shared" si="78"/>
        <v xml:space="preserve">  </v>
      </c>
      <c r="J465" s="24">
        <f>Saisie!L465</f>
        <v>0</v>
      </c>
      <c r="K465" s="15" t="str">
        <f t="shared" si="79"/>
        <v xml:space="preserve">       </v>
      </c>
      <c r="L465" s="24" t="str">
        <f>IF(Saisie!K465=0,"000",Saisie!K465*100)</f>
        <v>000</v>
      </c>
      <c r="M465" s="15" t="str">
        <f t="shared" si="80"/>
        <v xml:space="preserve">  </v>
      </c>
      <c r="N465" s="24">
        <f>Saisie!Q465</f>
        <v>0</v>
      </c>
      <c r="O465" s="15" t="str">
        <f t="shared" si="81"/>
        <v xml:space="preserve">       </v>
      </c>
      <c r="P465" s="24" t="str">
        <f>IF(Saisie!P465=0,"000",Saisie!P465*100)</f>
        <v>000</v>
      </c>
      <c r="Q465" s="15" t="str">
        <f t="shared" si="82"/>
        <v xml:space="preserve">  </v>
      </c>
      <c r="R465" s="24">
        <f>Saisie!V465</f>
        <v>0</v>
      </c>
      <c r="S465" s="15" t="str">
        <f t="shared" si="83"/>
        <v xml:space="preserve">       </v>
      </c>
      <c r="T465" s="24" t="str">
        <f>IF(Saisie!U465=0,"000",Saisie!U465*100)</f>
        <v>000</v>
      </c>
      <c r="U465" s="15" t="str">
        <f t="shared" si="84"/>
        <v xml:space="preserve">  </v>
      </c>
      <c r="V465" s="24">
        <f>Saisie!AA465</f>
        <v>0</v>
      </c>
      <c r="W465" s="15" t="str">
        <f t="shared" si="85"/>
        <v xml:space="preserve">       </v>
      </c>
      <c r="X465" s="24" t="str">
        <f>IF(Saisie!Z465=0,"000",Saisie!Z465*100)</f>
        <v>000</v>
      </c>
      <c r="Y465" s="15" t="str">
        <f t="shared" si="86"/>
        <v xml:space="preserve">         </v>
      </c>
      <c r="Z465" s="24" t="str">
        <f>IF(Saisie!AB465=0,"000",Saisie!AB465*100)</f>
        <v>000</v>
      </c>
      <c r="AA465" s="24" t="str">
        <f>IF(Saisie!F465=0,"",Saisie!F465)</f>
        <v>26112017</v>
      </c>
      <c r="AB465" s="24" t="str">
        <f>IF(Saisie!G465=0,"",Saisie!G465)</f>
        <v>01012480</v>
      </c>
      <c r="AC465" s="8" t="str">
        <f t="shared" si="87"/>
        <v xml:space="preserve">                    </v>
      </c>
    </row>
    <row r="466" spans="1:29" x14ac:dyDescent="0.25">
      <c r="A466" s="3" t="s">
        <v>521</v>
      </c>
      <c r="B466" s="15" t="str">
        <f t="shared" si="77"/>
        <v xml:space="preserve">   </v>
      </c>
      <c r="C466" s="26" t="str">
        <f>Saisie!D466</f>
        <v>000000000460</v>
      </c>
      <c r="D466" s="24" t="str">
        <f>Saisie!B466</f>
        <v>NOM461</v>
      </c>
      <c r="E466" s="16" t="str">
        <f>VLOOKUP((25-LEN(D466)),'Data S'!AE$5:AF$10000,2,FALSE)</f>
        <v xml:space="preserve">                   </v>
      </c>
      <c r="F466" s="25" t="str">
        <f>Saisie!C466</f>
        <v>PRENOM461</v>
      </c>
      <c r="G466" s="15" t="str">
        <f>VLOOKUP((25-LEN(F466)),'Data S'!AE$5:AF$10000,2,FALSE)</f>
        <v xml:space="preserve">                </v>
      </c>
      <c r="H466" s="3" t="str">
        <f>Saisie!E466</f>
        <v>01012459</v>
      </c>
      <c r="I466" s="15" t="str">
        <f t="shared" si="78"/>
        <v xml:space="preserve">  </v>
      </c>
      <c r="J466" s="24">
        <f>Saisie!L466</f>
        <v>0</v>
      </c>
      <c r="K466" s="15" t="str">
        <f t="shared" si="79"/>
        <v xml:space="preserve">       </v>
      </c>
      <c r="L466" s="24" t="str">
        <f>IF(Saisie!K466=0,"000",Saisie!K466*100)</f>
        <v>000</v>
      </c>
      <c r="M466" s="15" t="str">
        <f t="shared" si="80"/>
        <v xml:space="preserve">  </v>
      </c>
      <c r="N466" s="24">
        <f>Saisie!Q466</f>
        <v>0</v>
      </c>
      <c r="O466" s="15" t="str">
        <f t="shared" si="81"/>
        <v xml:space="preserve">       </v>
      </c>
      <c r="P466" s="24" t="str">
        <f>IF(Saisie!P466=0,"000",Saisie!P466*100)</f>
        <v>000</v>
      </c>
      <c r="Q466" s="15" t="str">
        <f t="shared" si="82"/>
        <v xml:space="preserve">  </v>
      </c>
      <c r="R466" s="24">
        <f>Saisie!V466</f>
        <v>0</v>
      </c>
      <c r="S466" s="15" t="str">
        <f t="shared" si="83"/>
        <v xml:space="preserve">       </v>
      </c>
      <c r="T466" s="24" t="str">
        <f>IF(Saisie!U466=0,"000",Saisie!U466*100)</f>
        <v>000</v>
      </c>
      <c r="U466" s="15" t="str">
        <f t="shared" si="84"/>
        <v xml:space="preserve">  </v>
      </c>
      <c r="V466" s="24">
        <f>Saisie!AA466</f>
        <v>0</v>
      </c>
      <c r="W466" s="15" t="str">
        <f t="shared" si="85"/>
        <v xml:space="preserve">       </v>
      </c>
      <c r="X466" s="24" t="str">
        <f>IF(Saisie!Z466=0,"000",Saisie!Z466*100)</f>
        <v>000</v>
      </c>
      <c r="Y466" s="15" t="str">
        <f t="shared" si="86"/>
        <v xml:space="preserve">         </v>
      </c>
      <c r="Z466" s="24" t="str">
        <f>IF(Saisie!AB466=0,"000",Saisie!AB466*100)</f>
        <v>000</v>
      </c>
      <c r="AA466" s="24" t="str">
        <f>IF(Saisie!F466=0,"",Saisie!F466)</f>
        <v>26112017</v>
      </c>
      <c r="AB466" s="24" t="str">
        <f>IF(Saisie!G466=0,"",Saisie!G466)</f>
        <v>01012481</v>
      </c>
      <c r="AC466" s="8" t="str">
        <f t="shared" si="87"/>
        <v xml:space="preserve">                    </v>
      </c>
    </row>
    <row r="467" spans="1:29" x14ac:dyDescent="0.25">
      <c r="A467" s="3" t="s">
        <v>522</v>
      </c>
      <c r="B467" s="15" t="str">
        <f t="shared" si="77"/>
        <v xml:space="preserve">   </v>
      </c>
      <c r="C467" s="26" t="str">
        <f>Saisie!D467</f>
        <v>000000000461</v>
      </c>
      <c r="D467" s="24" t="str">
        <f>Saisie!B467</f>
        <v>NOM462</v>
      </c>
      <c r="E467" s="16" t="str">
        <f>VLOOKUP((25-LEN(D467)),'Data S'!AE$5:AF$10000,2,FALSE)</f>
        <v xml:space="preserve">                   </v>
      </c>
      <c r="F467" s="25" t="str">
        <f>Saisie!C467</f>
        <v>PRENOM462</v>
      </c>
      <c r="G467" s="15" t="str">
        <f>VLOOKUP((25-LEN(F467)),'Data S'!AE$5:AF$10000,2,FALSE)</f>
        <v xml:space="preserve">                </v>
      </c>
      <c r="H467" s="3" t="str">
        <f>Saisie!E467</f>
        <v>01012460</v>
      </c>
      <c r="I467" s="15" t="str">
        <f t="shared" si="78"/>
        <v xml:space="preserve">  </v>
      </c>
      <c r="J467" s="24">
        <f>Saisie!L467</f>
        <v>0</v>
      </c>
      <c r="K467" s="15" t="str">
        <f t="shared" si="79"/>
        <v xml:space="preserve">       </v>
      </c>
      <c r="L467" s="24" t="str">
        <f>IF(Saisie!K467=0,"000",Saisie!K467*100)</f>
        <v>000</v>
      </c>
      <c r="M467" s="15" t="str">
        <f t="shared" si="80"/>
        <v xml:space="preserve">  </v>
      </c>
      <c r="N467" s="24">
        <f>Saisie!Q467</f>
        <v>0</v>
      </c>
      <c r="O467" s="15" t="str">
        <f t="shared" si="81"/>
        <v xml:space="preserve">       </v>
      </c>
      <c r="P467" s="24" t="str">
        <f>IF(Saisie!P467=0,"000",Saisie!P467*100)</f>
        <v>000</v>
      </c>
      <c r="Q467" s="15" t="str">
        <f t="shared" si="82"/>
        <v xml:space="preserve">  </v>
      </c>
      <c r="R467" s="24">
        <f>Saisie!V467</f>
        <v>0</v>
      </c>
      <c r="S467" s="15" t="str">
        <f t="shared" si="83"/>
        <v xml:space="preserve">       </v>
      </c>
      <c r="T467" s="24" t="str">
        <f>IF(Saisie!U467=0,"000",Saisie!U467*100)</f>
        <v>000</v>
      </c>
      <c r="U467" s="15" t="str">
        <f t="shared" si="84"/>
        <v xml:space="preserve">  </v>
      </c>
      <c r="V467" s="24">
        <f>Saisie!AA467</f>
        <v>0</v>
      </c>
      <c r="W467" s="15" t="str">
        <f t="shared" si="85"/>
        <v xml:space="preserve">       </v>
      </c>
      <c r="X467" s="24" t="str">
        <f>IF(Saisie!Z467=0,"000",Saisie!Z467*100)</f>
        <v>000</v>
      </c>
      <c r="Y467" s="15" t="str">
        <f t="shared" si="86"/>
        <v xml:space="preserve">         </v>
      </c>
      <c r="Z467" s="24" t="str">
        <f>IF(Saisie!AB467=0,"000",Saisie!AB467*100)</f>
        <v>000</v>
      </c>
      <c r="AA467" s="24" t="str">
        <f>IF(Saisie!F467=0,"",Saisie!F467)</f>
        <v>26112017</v>
      </c>
      <c r="AB467" s="24" t="str">
        <f>IF(Saisie!G467=0,"",Saisie!G467)</f>
        <v>01012482</v>
      </c>
      <c r="AC467" s="8" t="str">
        <f t="shared" si="87"/>
        <v xml:space="preserve">                    </v>
      </c>
    </row>
    <row r="468" spans="1:29" x14ac:dyDescent="0.25">
      <c r="A468" s="3" t="s">
        <v>523</v>
      </c>
      <c r="B468" s="15" t="str">
        <f t="shared" si="77"/>
        <v xml:space="preserve">   </v>
      </c>
      <c r="C468" s="26" t="str">
        <f>Saisie!D468</f>
        <v>000000000462</v>
      </c>
      <c r="D468" s="24" t="str">
        <f>Saisie!B468</f>
        <v>NOM463</v>
      </c>
      <c r="E468" s="16" t="str">
        <f>VLOOKUP((25-LEN(D468)),'Data S'!AE$5:AF$10000,2,FALSE)</f>
        <v xml:space="preserve">                   </v>
      </c>
      <c r="F468" s="25" t="str">
        <f>Saisie!C468</f>
        <v>PRENOM463</v>
      </c>
      <c r="G468" s="15" t="str">
        <f>VLOOKUP((25-LEN(F468)),'Data S'!AE$5:AF$10000,2,FALSE)</f>
        <v xml:space="preserve">                </v>
      </c>
      <c r="H468" s="3" t="str">
        <f>Saisie!E468</f>
        <v>01012461</v>
      </c>
      <c r="I468" s="15" t="str">
        <f t="shared" si="78"/>
        <v xml:space="preserve">  </v>
      </c>
      <c r="J468" s="24">
        <f>Saisie!L468</f>
        <v>0</v>
      </c>
      <c r="K468" s="15" t="str">
        <f t="shared" si="79"/>
        <v xml:space="preserve">       </v>
      </c>
      <c r="L468" s="24" t="str">
        <f>IF(Saisie!K468=0,"000",Saisie!K468*100)</f>
        <v>000</v>
      </c>
      <c r="M468" s="15" t="str">
        <f t="shared" si="80"/>
        <v xml:space="preserve">  </v>
      </c>
      <c r="N468" s="24">
        <f>Saisie!Q468</f>
        <v>0</v>
      </c>
      <c r="O468" s="15" t="str">
        <f t="shared" si="81"/>
        <v xml:space="preserve">       </v>
      </c>
      <c r="P468" s="24" t="str">
        <f>IF(Saisie!P468=0,"000",Saisie!P468*100)</f>
        <v>000</v>
      </c>
      <c r="Q468" s="15" t="str">
        <f t="shared" si="82"/>
        <v xml:space="preserve">  </v>
      </c>
      <c r="R468" s="24">
        <f>Saisie!V468</f>
        <v>0</v>
      </c>
      <c r="S468" s="15" t="str">
        <f t="shared" si="83"/>
        <v xml:space="preserve">       </v>
      </c>
      <c r="T468" s="24" t="str">
        <f>IF(Saisie!U468=0,"000",Saisie!U468*100)</f>
        <v>000</v>
      </c>
      <c r="U468" s="15" t="str">
        <f t="shared" si="84"/>
        <v xml:space="preserve">  </v>
      </c>
      <c r="V468" s="24">
        <f>Saisie!AA468</f>
        <v>0</v>
      </c>
      <c r="W468" s="15" t="str">
        <f t="shared" si="85"/>
        <v xml:space="preserve">       </v>
      </c>
      <c r="X468" s="24" t="str">
        <f>IF(Saisie!Z468=0,"000",Saisie!Z468*100)</f>
        <v>000</v>
      </c>
      <c r="Y468" s="15" t="str">
        <f t="shared" si="86"/>
        <v xml:space="preserve">         </v>
      </c>
      <c r="Z468" s="24" t="str">
        <f>IF(Saisie!AB468=0,"000",Saisie!AB468*100)</f>
        <v>000</v>
      </c>
      <c r="AA468" s="24" t="str">
        <f>IF(Saisie!F468=0,"",Saisie!F468)</f>
        <v>26112017</v>
      </c>
      <c r="AB468" s="24" t="str">
        <f>IF(Saisie!G468=0,"",Saisie!G468)</f>
        <v>01012483</v>
      </c>
      <c r="AC468" s="8" t="str">
        <f t="shared" si="87"/>
        <v xml:space="preserve">                    </v>
      </c>
    </row>
    <row r="469" spans="1:29" x14ac:dyDescent="0.25">
      <c r="A469" s="3" t="s">
        <v>524</v>
      </c>
      <c r="B469" s="15" t="str">
        <f t="shared" si="77"/>
        <v xml:space="preserve">   </v>
      </c>
      <c r="C469" s="26" t="str">
        <f>Saisie!D469</f>
        <v>000000000463</v>
      </c>
      <c r="D469" s="24" t="str">
        <f>Saisie!B469</f>
        <v>NOM464</v>
      </c>
      <c r="E469" s="16" t="str">
        <f>VLOOKUP((25-LEN(D469)),'Data S'!AE$5:AF$10000,2,FALSE)</f>
        <v xml:space="preserve">                   </v>
      </c>
      <c r="F469" s="25" t="str">
        <f>Saisie!C469</f>
        <v>PRENOM464</v>
      </c>
      <c r="G469" s="15" t="str">
        <f>VLOOKUP((25-LEN(F469)),'Data S'!AE$5:AF$10000,2,FALSE)</f>
        <v xml:space="preserve">                </v>
      </c>
      <c r="H469" s="3" t="str">
        <f>Saisie!E469</f>
        <v>01012462</v>
      </c>
      <c r="I469" s="15" t="str">
        <f t="shared" si="78"/>
        <v xml:space="preserve">  </v>
      </c>
      <c r="J469" s="24">
        <f>Saisie!L469</f>
        <v>0</v>
      </c>
      <c r="K469" s="15" t="str">
        <f t="shared" si="79"/>
        <v xml:space="preserve">       </v>
      </c>
      <c r="L469" s="24" t="str">
        <f>IF(Saisie!K469=0,"000",Saisie!K469*100)</f>
        <v>000</v>
      </c>
      <c r="M469" s="15" t="str">
        <f t="shared" si="80"/>
        <v xml:space="preserve">  </v>
      </c>
      <c r="N469" s="24">
        <f>Saisie!Q469</f>
        <v>0</v>
      </c>
      <c r="O469" s="15" t="str">
        <f t="shared" si="81"/>
        <v xml:space="preserve">       </v>
      </c>
      <c r="P469" s="24" t="str">
        <f>IF(Saisie!P469=0,"000",Saisie!P469*100)</f>
        <v>000</v>
      </c>
      <c r="Q469" s="15" t="str">
        <f t="shared" si="82"/>
        <v xml:space="preserve">  </v>
      </c>
      <c r="R469" s="24">
        <f>Saisie!V469</f>
        <v>0</v>
      </c>
      <c r="S469" s="15" t="str">
        <f t="shared" si="83"/>
        <v xml:space="preserve">       </v>
      </c>
      <c r="T469" s="24" t="str">
        <f>IF(Saisie!U469=0,"000",Saisie!U469*100)</f>
        <v>000</v>
      </c>
      <c r="U469" s="15" t="str">
        <f t="shared" si="84"/>
        <v xml:space="preserve">  </v>
      </c>
      <c r="V469" s="24">
        <f>Saisie!AA469</f>
        <v>0</v>
      </c>
      <c r="W469" s="15" t="str">
        <f t="shared" si="85"/>
        <v xml:space="preserve">       </v>
      </c>
      <c r="X469" s="24" t="str">
        <f>IF(Saisie!Z469=0,"000",Saisie!Z469*100)</f>
        <v>000</v>
      </c>
      <c r="Y469" s="15" t="str">
        <f t="shared" si="86"/>
        <v xml:space="preserve">         </v>
      </c>
      <c r="Z469" s="24" t="str">
        <f>IF(Saisie!AB469=0,"000",Saisie!AB469*100)</f>
        <v>000</v>
      </c>
      <c r="AA469" s="24" t="str">
        <f>IF(Saisie!F469=0,"",Saisie!F469)</f>
        <v>26112017</v>
      </c>
      <c r="AB469" s="24" t="str">
        <f>IF(Saisie!G469=0,"",Saisie!G469)</f>
        <v>01012484</v>
      </c>
      <c r="AC469" s="8" t="str">
        <f t="shared" si="87"/>
        <v xml:space="preserve">                    </v>
      </c>
    </row>
    <row r="470" spans="1:29" x14ac:dyDescent="0.25">
      <c r="A470" s="3" t="s">
        <v>525</v>
      </c>
      <c r="B470" s="15" t="str">
        <f t="shared" si="77"/>
        <v xml:space="preserve">   </v>
      </c>
      <c r="C470" s="26" t="str">
        <f>Saisie!D470</f>
        <v>000000000464</v>
      </c>
      <c r="D470" s="24" t="str">
        <f>Saisie!B470</f>
        <v>NOM465</v>
      </c>
      <c r="E470" s="16" t="str">
        <f>VLOOKUP((25-LEN(D470)),'Data S'!AE$5:AF$10000,2,FALSE)</f>
        <v xml:space="preserve">                   </v>
      </c>
      <c r="F470" s="25" t="str">
        <f>Saisie!C470</f>
        <v>PRENOM465</v>
      </c>
      <c r="G470" s="15" t="str">
        <f>VLOOKUP((25-LEN(F470)),'Data S'!AE$5:AF$10000,2,FALSE)</f>
        <v xml:space="preserve">                </v>
      </c>
      <c r="H470" s="3" t="str">
        <f>Saisie!E470</f>
        <v>01012463</v>
      </c>
      <c r="I470" s="15" t="str">
        <f t="shared" si="78"/>
        <v xml:space="preserve">  </v>
      </c>
      <c r="J470" s="24">
        <f>Saisie!L470</f>
        <v>0</v>
      </c>
      <c r="K470" s="15" t="str">
        <f t="shared" si="79"/>
        <v xml:space="preserve">       </v>
      </c>
      <c r="L470" s="24" t="str">
        <f>IF(Saisie!K470=0,"000",Saisie!K470*100)</f>
        <v>000</v>
      </c>
      <c r="M470" s="15" t="str">
        <f t="shared" si="80"/>
        <v xml:space="preserve">  </v>
      </c>
      <c r="N470" s="24">
        <f>Saisie!Q470</f>
        <v>0</v>
      </c>
      <c r="O470" s="15" t="str">
        <f t="shared" si="81"/>
        <v xml:space="preserve">       </v>
      </c>
      <c r="P470" s="24" t="str">
        <f>IF(Saisie!P470=0,"000",Saisie!P470*100)</f>
        <v>000</v>
      </c>
      <c r="Q470" s="15" t="str">
        <f t="shared" si="82"/>
        <v xml:space="preserve">  </v>
      </c>
      <c r="R470" s="24">
        <f>Saisie!V470</f>
        <v>0</v>
      </c>
      <c r="S470" s="15" t="str">
        <f t="shared" si="83"/>
        <v xml:space="preserve">       </v>
      </c>
      <c r="T470" s="24" t="str">
        <f>IF(Saisie!U470=0,"000",Saisie!U470*100)</f>
        <v>000</v>
      </c>
      <c r="U470" s="15" t="str">
        <f t="shared" si="84"/>
        <v xml:space="preserve">  </v>
      </c>
      <c r="V470" s="24">
        <f>Saisie!AA470</f>
        <v>0</v>
      </c>
      <c r="W470" s="15" t="str">
        <f t="shared" si="85"/>
        <v xml:space="preserve">       </v>
      </c>
      <c r="X470" s="24" t="str">
        <f>IF(Saisie!Z470=0,"000",Saisie!Z470*100)</f>
        <v>000</v>
      </c>
      <c r="Y470" s="15" t="str">
        <f t="shared" si="86"/>
        <v xml:space="preserve">         </v>
      </c>
      <c r="Z470" s="24" t="str">
        <f>IF(Saisie!AB470=0,"000",Saisie!AB470*100)</f>
        <v>000</v>
      </c>
      <c r="AA470" s="24" t="str">
        <f>IF(Saisie!F470=0,"",Saisie!F470)</f>
        <v>26112017</v>
      </c>
      <c r="AB470" s="24" t="str">
        <f>IF(Saisie!G470=0,"",Saisie!G470)</f>
        <v>01012485</v>
      </c>
      <c r="AC470" s="8" t="str">
        <f t="shared" si="87"/>
        <v xml:space="preserve">                    </v>
      </c>
    </row>
    <row r="471" spans="1:29" x14ac:dyDescent="0.25">
      <c r="A471" s="3" t="s">
        <v>526</v>
      </c>
      <c r="B471" s="15" t="str">
        <f t="shared" si="77"/>
        <v xml:space="preserve">   </v>
      </c>
      <c r="C471" s="26" t="str">
        <f>Saisie!D471</f>
        <v>000000000465</v>
      </c>
      <c r="D471" s="24" t="str">
        <f>Saisie!B471</f>
        <v>NOM466</v>
      </c>
      <c r="E471" s="16" t="str">
        <f>VLOOKUP((25-LEN(D471)),'Data S'!AE$5:AF$10000,2,FALSE)</f>
        <v xml:space="preserve">                   </v>
      </c>
      <c r="F471" s="25" t="str">
        <f>Saisie!C471</f>
        <v>PRENOM466</v>
      </c>
      <c r="G471" s="15" t="str">
        <f>VLOOKUP((25-LEN(F471)),'Data S'!AE$5:AF$10000,2,FALSE)</f>
        <v xml:space="preserve">                </v>
      </c>
      <c r="H471" s="3" t="str">
        <f>Saisie!E471</f>
        <v>01012464</v>
      </c>
      <c r="I471" s="15" t="str">
        <f t="shared" si="78"/>
        <v xml:space="preserve">  </v>
      </c>
      <c r="J471" s="24">
        <f>Saisie!L471</f>
        <v>0</v>
      </c>
      <c r="K471" s="15" t="str">
        <f t="shared" si="79"/>
        <v xml:space="preserve">       </v>
      </c>
      <c r="L471" s="24" t="str">
        <f>IF(Saisie!K471=0,"000",Saisie!K471*100)</f>
        <v>000</v>
      </c>
      <c r="M471" s="15" t="str">
        <f t="shared" si="80"/>
        <v xml:space="preserve">  </v>
      </c>
      <c r="N471" s="24">
        <f>Saisie!Q471</f>
        <v>0</v>
      </c>
      <c r="O471" s="15" t="str">
        <f t="shared" si="81"/>
        <v xml:space="preserve">       </v>
      </c>
      <c r="P471" s="24" t="str">
        <f>IF(Saisie!P471=0,"000",Saisie!P471*100)</f>
        <v>000</v>
      </c>
      <c r="Q471" s="15" t="str">
        <f t="shared" si="82"/>
        <v xml:space="preserve">  </v>
      </c>
      <c r="R471" s="24">
        <f>Saisie!V471</f>
        <v>0</v>
      </c>
      <c r="S471" s="15" t="str">
        <f t="shared" si="83"/>
        <v xml:space="preserve">       </v>
      </c>
      <c r="T471" s="24" t="str">
        <f>IF(Saisie!U471=0,"000",Saisie!U471*100)</f>
        <v>000</v>
      </c>
      <c r="U471" s="15" t="str">
        <f t="shared" si="84"/>
        <v xml:space="preserve">  </v>
      </c>
      <c r="V471" s="24">
        <f>Saisie!AA471</f>
        <v>0</v>
      </c>
      <c r="W471" s="15" t="str">
        <f t="shared" si="85"/>
        <v xml:space="preserve">       </v>
      </c>
      <c r="X471" s="24" t="str">
        <f>IF(Saisie!Z471=0,"000",Saisie!Z471*100)</f>
        <v>000</v>
      </c>
      <c r="Y471" s="15" t="str">
        <f t="shared" si="86"/>
        <v xml:space="preserve">         </v>
      </c>
      <c r="Z471" s="24" t="str">
        <f>IF(Saisie!AB471=0,"000",Saisie!AB471*100)</f>
        <v>000</v>
      </c>
      <c r="AA471" s="24" t="str">
        <f>IF(Saisie!F471=0,"",Saisie!F471)</f>
        <v>26112017</v>
      </c>
      <c r="AB471" s="24" t="str">
        <f>IF(Saisie!G471=0,"",Saisie!G471)</f>
        <v>01012486</v>
      </c>
      <c r="AC471" s="8" t="str">
        <f t="shared" si="87"/>
        <v xml:space="preserve">                    </v>
      </c>
    </row>
    <row r="472" spans="1:29" x14ac:dyDescent="0.25">
      <c r="A472" s="3" t="s">
        <v>527</v>
      </c>
      <c r="B472" s="15" t="str">
        <f t="shared" si="77"/>
        <v xml:space="preserve">   </v>
      </c>
      <c r="C472" s="26" t="str">
        <f>Saisie!D472</f>
        <v>000000000466</v>
      </c>
      <c r="D472" s="24" t="str">
        <f>Saisie!B472</f>
        <v>NOM467</v>
      </c>
      <c r="E472" s="16" t="str">
        <f>VLOOKUP((25-LEN(D472)),'Data S'!AE$5:AF$10000,2,FALSE)</f>
        <v xml:space="preserve">                   </v>
      </c>
      <c r="F472" s="25" t="str">
        <f>Saisie!C472</f>
        <v>PRENOM467</v>
      </c>
      <c r="G472" s="15" t="str">
        <f>VLOOKUP((25-LEN(F472)),'Data S'!AE$5:AF$10000,2,FALSE)</f>
        <v xml:space="preserve">                </v>
      </c>
      <c r="H472" s="3" t="str">
        <f>Saisie!E472</f>
        <v>01012465</v>
      </c>
      <c r="I472" s="15" t="str">
        <f t="shared" si="78"/>
        <v xml:space="preserve">  </v>
      </c>
      <c r="J472" s="24">
        <f>Saisie!L472</f>
        <v>0</v>
      </c>
      <c r="K472" s="15" t="str">
        <f t="shared" si="79"/>
        <v xml:space="preserve">       </v>
      </c>
      <c r="L472" s="24" t="str">
        <f>IF(Saisie!K472=0,"000",Saisie!K472*100)</f>
        <v>000</v>
      </c>
      <c r="M472" s="15" t="str">
        <f t="shared" si="80"/>
        <v xml:space="preserve">  </v>
      </c>
      <c r="N472" s="24">
        <f>Saisie!Q472</f>
        <v>0</v>
      </c>
      <c r="O472" s="15" t="str">
        <f t="shared" si="81"/>
        <v xml:space="preserve">       </v>
      </c>
      <c r="P472" s="24" t="str">
        <f>IF(Saisie!P472=0,"000",Saisie!P472*100)</f>
        <v>000</v>
      </c>
      <c r="Q472" s="15" t="str">
        <f t="shared" si="82"/>
        <v xml:space="preserve">  </v>
      </c>
      <c r="R472" s="24">
        <f>Saisie!V472</f>
        <v>0</v>
      </c>
      <c r="S472" s="15" t="str">
        <f t="shared" si="83"/>
        <v xml:space="preserve">       </v>
      </c>
      <c r="T472" s="24" t="str">
        <f>IF(Saisie!U472=0,"000",Saisie!U472*100)</f>
        <v>000</v>
      </c>
      <c r="U472" s="15" t="str">
        <f t="shared" si="84"/>
        <v xml:space="preserve">  </v>
      </c>
      <c r="V472" s="24">
        <f>Saisie!AA472</f>
        <v>0</v>
      </c>
      <c r="W472" s="15" t="str">
        <f t="shared" si="85"/>
        <v xml:space="preserve">       </v>
      </c>
      <c r="X472" s="24" t="str">
        <f>IF(Saisie!Z472=0,"000",Saisie!Z472*100)</f>
        <v>000</v>
      </c>
      <c r="Y472" s="15" t="str">
        <f t="shared" si="86"/>
        <v xml:space="preserve">         </v>
      </c>
      <c r="Z472" s="24" t="str">
        <f>IF(Saisie!AB472=0,"000",Saisie!AB472*100)</f>
        <v>000</v>
      </c>
      <c r="AA472" s="24" t="str">
        <f>IF(Saisie!F472=0,"",Saisie!F472)</f>
        <v>26112017</v>
      </c>
      <c r="AB472" s="24" t="str">
        <f>IF(Saisie!G472=0,"",Saisie!G472)</f>
        <v>01012487</v>
      </c>
      <c r="AC472" s="8" t="str">
        <f t="shared" si="87"/>
        <v xml:space="preserve">                    </v>
      </c>
    </row>
    <row r="473" spans="1:29" x14ac:dyDescent="0.25">
      <c r="A473" s="3" t="s">
        <v>528</v>
      </c>
      <c r="B473" s="15" t="str">
        <f t="shared" si="77"/>
        <v xml:space="preserve">   </v>
      </c>
      <c r="C473" s="26" t="str">
        <f>Saisie!D473</f>
        <v>000000000467</v>
      </c>
      <c r="D473" s="24" t="str">
        <f>Saisie!B473</f>
        <v>NOM468</v>
      </c>
      <c r="E473" s="16" t="str">
        <f>VLOOKUP((25-LEN(D473)),'Data S'!AE$5:AF$10000,2,FALSE)</f>
        <v xml:space="preserve">                   </v>
      </c>
      <c r="F473" s="25" t="str">
        <f>Saisie!C473</f>
        <v>PRENOM468</v>
      </c>
      <c r="G473" s="15" t="str">
        <f>VLOOKUP((25-LEN(F473)),'Data S'!AE$5:AF$10000,2,FALSE)</f>
        <v xml:space="preserve">                </v>
      </c>
      <c r="H473" s="3" t="str">
        <f>Saisie!E473</f>
        <v>01012466</v>
      </c>
      <c r="I473" s="15" t="str">
        <f t="shared" si="78"/>
        <v xml:space="preserve">  </v>
      </c>
      <c r="J473" s="24">
        <f>Saisie!L473</f>
        <v>0</v>
      </c>
      <c r="K473" s="15" t="str">
        <f t="shared" si="79"/>
        <v xml:space="preserve">       </v>
      </c>
      <c r="L473" s="24" t="str">
        <f>IF(Saisie!K473=0,"000",Saisie!K473*100)</f>
        <v>000</v>
      </c>
      <c r="M473" s="15" t="str">
        <f t="shared" si="80"/>
        <v xml:space="preserve">  </v>
      </c>
      <c r="N473" s="24">
        <f>Saisie!Q473</f>
        <v>0</v>
      </c>
      <c r="O473" s="15" t="str">
        <f t="shared" si="81"/>
        <v xml:space="preserve">       </v>
      </c>
      <c r="P473" s="24" t="str">
        <f>IF(Saisie!P473=0,"000",Saisie!P473*100)</f>
        <v>000</v>
      </c>
      <c r="Q473" s="15" t="str">
        <f t="shared" si="82"/>
        <v xml:space="preserve">  </v>
      </c>
      <c r="R473" s="24">
        <f>Saisie!V473</f>
        <v>0</v>
      </c>
      <c r="S473" s="15" t="str">
        <f t="shared" si="83"/>
        <v xml:space="preserve">       </v>
      </c>
      <c r="T473" s="24" t="str">
        <f>IF(Saisie!U473=0,"000",Saisie!U473*100)</f>
        <v>000</v>
      </c>
      <c r="U473" s="15" t="str">
        <f t="shared" si="84"/>
        <v xml:space="preserve">  </v>
      </c>
      <c r="V473" s="24">
        <f>Saisie!AA473</f>
        <v>0</v>
      </c>
      <c r="W473" s="15" t="str">
        <f t="shared" si="85"/>
        <v xml:space="preserve">       </v>
      </c>
      <c r="X473" s="24" t="str">
        <f>IF(Saisie!Z473=0,"000",Saisie!Z473*100)</f>
        <v>000</v>
      </c>
      <c r="Y473" s="15" t="str">
        <f t="shared" si="86"/>
        <v xml:space="preserve">         </v>
      </c>
      <c r="Z473" s="24" t="str">
        <f>IF(Saisie!AB473=0,"000",Saisie!AB473*100)</f>
        <v>000</v>
      </c>
      <c r="AA473" s="24" t="str">
        <f>IF(Saisie!F473=0,"",Saisie!F473)</f>
        <v>26112017</v>
      </c>
      <c r="AB473" s="24" t="str">
        <f>IF(Saisie!G473=0,"",Saisie!G473)</f>
        <v>01012488</v>
      </c>
      <c r="AC473" s="8" t="str">
        <f t="shared" si="87"/>
        <v xml:space="preserve">                    </v>
      </c>
    </row>
    <row r="474" spans="1:29" x14ac:dyDescent="0.25">
      <c r="A474" s="3" t="s">
        <v>529</v>
      </c>
      <c r="B474" s="15" t="str">
        <f t="shared" si="77"/>
        <v xml:space="preserve">   </v>
      </c>
      <c r="C474" s="26" t="str">
        <f>Saisie!D474</f>
        <v>000000000468</v>
      </c>
      <c r="D474" s="24" t="str">
        <f>Saisie!B474</f>
        <v>NOM469</v>
      </c>
      <c r="E474" s="16" t="str">
        <f>VLOOKUP((25-LEN(D474)),'Data S'!AE$5:AF$10000,2,FALSE)</f>
        <v xml:space="preserve">                   </v>
      </c>
      <c r="F474" s="25" t="str">
        <f>Saisie!C474</f>
        <v>PRENOM469</v>
      </c>
      <c r="G474" s="15" t="str">
        <f>VLOOKUP((25-LEN(F474)),'Data S'!AE$5:AF$10000,2,FALSE)</f>
        <v xml:space="preserve">                </v>
      </c>
      <c r="H474" s="3" t="str">
        <f>Saisie!E474</f>
        <v>01012467</v>
      </c>
      <c r="I474" s="15" t="str">
        <f t="shared" si="78"/>
        <v xml:space="preserve">  </v>
      </c>
      <c r="J474" s="24">
        <f>Saisie!L474</f>
        <v>0</v>
      </c>
      <c r="K474" s="15" t="str">
        <f t="shared" si="79"/>
        <v xml:space="preserve">       </v>
      </c>
      <c r="L474" s="24" t="str">
        <f>IF(Saisie!K474=0,"000",Saisie!K474*100)</f>
        <v>000</v>
      </c>
      <c r="M474" s="15" t="str">
        <f t="shared" si="80"/>
        <v xml:space="preserve">  </v>
      </c>
      <c r="N474" s="24">
        <f>Saisie!Q474</f>
        <v>0</v>
      </c>
      <c r="O474" s="15" t="str">
        <f t="shared" si="81"/>
        <v xml:space="preserve">       </v>
      </c>
      <c r="P474" s="24" t="str">
        <f>IF(Saisie!P474=0,"000",Saisie!P474*100)</f>
        <v>000</v>
      </c>
      <c r="Q474" s="15" t="str">
        <f t="shared" si="82"/>
        <v xml:space="preserve">  </v>
      </c>
      <c r="R474" s="24">
        <f>Saisie!V474</f>
        <v>0</v>
      </c>
      <c r="S474" s="15" t="str">
        <f t="shared" si="83"/>
        <v xml:space="preserve">       </v>
      </c>
      <c r="T474" s="24" t="str">
        <f>IF(Saisie!U474=0,"000",Saisie!U474*100)</f>
        <v>000</v>
      </c>
      <c r="U474" s="15" t="str">
        <f t="shared" si="84"/>
        <v xml:space="preserve">  </v>
      </c>
      <c r="V474" s="24">
        <f>Saisie!AA474</f>
        <v>0</v>
      </c>
      <c r="W474" s="15" t="str">
        <f t="shared" si="85"/>
        <v xml:space="preserve">       </v>
      </c>
      <c r="X474" s="24" t="str">
        <f>IF(Saisie!Z474=0,"000",Saisie!Z474*100)</f>
        <v>000</v>
      </c>
      <c r="Y474" s="15" t="str">
        <f t="shared" si="86"/>
        <v xml:space="preserve">         </v>
      </c>
      <c r="Z474" s="24" t="str">
        <f>IF(Saisie!AB474=0,"000",Saisie!AB474*100)</f>
        <v>000</v>
      </c>
      <c r="AA474" s="24" t="str">
        <f>IF(Saisie!F474=0,"",Saisie!F474)</f>
        <v>26112017</v>
      </c>
      <c r="AB474" s="24" t="str">
        <f>IF(Saisie!G474=0,"",Saisie!G474)</f>
        <v>01012489</v>
      </c>
      <c r="AC474" s="8" t="str">
        <f t="shared" si="87"/>
        <v xml:space="preserve">                    </v>
      </c>
    </row>
    <row r="475" spans="1:29" x14ac:dyDescent="0.25">
      <c r="A475" s="3" t="s">
        <v>530</v>
      </c>
      <c r="B475" s="15" t="str">
        <f t="shared" si="77"/>
        <v xml:space="preserve">   </v>
      </c>
      <c r="C475" s="26" t="str">
        <f>Saisie!D475</f>
        <v>000000000469</v>
      </c>
      <c r="D475" s="24" t="str">
        <f>Saisie!B475</f>
        <v>NOM470</v>
      </c>
      <c r="E475" s="16" t="str">
        <f>VLOOKUP((25-LEN(D475)),'Data S'!AE$5:AF$10000,2,FALSE)</f>
        <v xml:space="preserve">                   </v>
      </c>
      <c r="F475" s="25" t="str">
        <f>Saisie!C475</f>
        <v>PRENOM470</v>
      </c>
      <c r="G475" s="15" t="str">
        <f>VLOOKUP((25-LEN(F475)),'Data S'!AE$5:AF$10000,2,FALSE)</f>
        <v xml:space="preserve">                </v>
      </c>
      <c r="H475" s="3" t="str">
        <f>Saisie!E475</f>
        <v>01012468</v>
      </c>
      <c r="I475" s="15" t="str">
        <f t="shared" si="78"/>
        <v xml:space="preserve">  </v>
      </c>
      <c r="J475" s="24">
        <f>Saisie!L475</f>
        <v>0</v>
      </c>
      <c r="K475" s="15" t="str">
        <f t="shared" si="79"/>
        <v xml:space="preserve">       </v>
      </c>
      <c r="L475" s="24" t="str">
        <f>IF(Saisie!K475=0,"000",Saisie!K475*100)</f>
        <v>000</v>
      </c>
      <c r="M475" s="15" t="str">
        <f t="shared" si="80"/>
        <v xml:space="preserve">  </v>
      </c>
      <c r="N475" s="24">
        <f>Saisie!Q475</f>
        <v>0</v>
      </c>
      <c r="O475" s="15" t="str">
        <f t="shared" si="81"/>
        <v xml:space="preserve">       </v>
      </c>
      <c r="P475" s="24" t="str">
        <f>IF(Saisie!P475=0,"000",Saisie!P475*100)</f>
        <v>000</v>
      </c>
      <c r="Q475" s="15" t="str">
        <f t="shared" si="82"/>
        <v xml:space="preserve">  </v>
      </c>
      <c r="R475" s="24">
        <f>Saisie!V475</f>
        <v>0</v>
      </c>
      <c r="S475" s="15" t="str">
        <f t="shared" si="83"/>
        <v xml:space="preserve">       </v>
      </c>
      <c r="T475" s="24" t="str">
        <f>IF(Saisie!U475=0,"000",Saisie!U475*100)</f>
        <v>000</v>
      </c>
      <c r="U475" s="15" t="str">
        <f t="shared" si="84"/>
        <v xml:space="preserve">  </v>
      </c>
      <c r="V475" s="24">
        <f>Saisie!AA475</f>
        <v>0</v>
      </c>
      <c r="W475" s="15" t="str">
        <f t="shared" si="85"/>
        <v xml:space="preserve">       </v>
      </c>
      <c r="X475" s="24" t="str">
        <f>IF(Saisie!Z475=0,"000",Saisie!Z475*100)</f>
        <v>000</v>
      </c>
      <c r="Y475" s="15" t="str">
        <f t="shared" si="86"/>
        <v xml:space="preserve">         </v>
      </c>
      <c r="Z475" s="24" t="str">
        <f>IF(Saisie!AB475=0,"000",Saisie!AB475*100)</f>
        <v>000</v>
      </c>
      <c r="AA475" s="24" t="str">
        <f>IF(Saisie!F475=0,"",Saisie!F475)</f>
        <v>26112017</v>
      </c>
      <c r="AB475" s="24" t="str">
        <f>IF(Saisie!G475=0,"",Saisie!G475)</f>
        <v>01012490</v>
      </c>
      <c r="AC475" s="8" t="str">
        <f t="shared" si="87"/>
        <v xml:space="preserve">                    </v>
      </c>
    </row>
    <row r="476" spans="1:29" x14ac:dyDescent="0.25">
      <c r="A476" s="3" t="s">
        <v>531</v>
      </c>
      <c r="B476" s="15" t="str">
        <f t="shared" si="77"/>
        <v xml:space="preserve">   </v>
      </c>
      <c r="C476" s="26" t="str">
        <f>Saisie!D476</f>
        <v>000000000470</v>
      </c>
      <c r="D476" s="24" t="str">
        <f>Saisie!B476</f>
        <v>NOM471</v>
      </c>
      <c r="E476" s="16" t="str">
        <f>VLOOKUP((25-LEN(D476)),'Data S'!AE$5:AF$10000,2,FALSE)</f>
        <v xml:space="preserve">                   </v>
      </c>
      <c r="F476" s="25" t="str">
        <f>Saisie!C476</f>
        <v>PRENOM471</v>
      </c>
      <c r="G476" s="15" t="str">
        <f>VLOOKUP((25-LEN(F476)),'Data S'!AE$5:AF$10000,2,FALSE)</f>
        <v xml:space="preserve">                </v>
      </c>
      <c r="H476" s="3" t="str">
        <f>Saisie!E476</f>
        <v>01012469</v>
      </c>
      <c r="I476" s="15" t="str">
        <f t="shared" si="78"/>
        <v xml:space="preserve">  </v>
      </c>
      <c r="J476" s="24">
        <f>Saisie!L476</f>
        <v>0</v>
      </c>
      <c r="K476" s="15" t="str">
        <f t="shared" si="79"/>
        <v xml:space="preserve">       </v>
      </c>
      <c r="L476" s="24" t="str">
        <f>IF(Saisie!K476=0,"000",Saisie!K476*100)</f>
        <v>000</v>
      </c>
      <c r="M476" s="15" t="str">
        <f t="shared" si="80"/>
        <v xml:space="preserve">  </v>
      </c>
      <c r="N476" s="24">
        <f>Saisie!Q476</f>
        <v>0</v>
      </c>
      <c r="O476" s="15" t="str">
        <f t="shared" si="81"/>
        <v xml:space="preserve">       </v>
      </c>
      <c r="P476" s="24" t="str">
        <f>IF(Saisie!P476=0,"000",Saisie!P476*100)</f>
        <v>000</v>
      </c>
      <c r="Q476" s="15" t="str">
        <f t="shared" si="82"/>
        <v xml:space="preserve">  </v>
      </c>
      <c r="R476" s="24">
        <f>Saisie!V476</f>
        <v>0</v>
      </c>
      <c r="S476" s="15" t="str">
        <f t="shared" si="83"/>
        <v xml:space="preserve">       </v>
      </c>
      <c r="T476" s="24" t="str">
        <f>IF(Saisie!U476=0,"000",Saisie!U476*100)</f>
        <v>000</v>
      </c>
      <c r="U476" s="15" t="str">
        <f t="shared" si="84"/>
        <v xml:space="preserve">  </v>
      </c>
      <c r="V476" s="24">
        <f>Saisie!AA476</f>
        <v>0</v>
      </c>
      <c r="W476" s="15" t="str">
        <f t="shared" si="85"/>
        <v xml:space="preserve">       </v>
      </c>
      <c r="X476" s="24" t="str">
        <f>IF(Saisie!Z476=0,"000",Saisie!Z476*100)</f>
        <v>000</v>
      </c>
      <c r="Y476" s="15" t="str">
        <f t="shared" si="86"/>
        <v xml:space="preserve">         </v>
      </c>
      <c r="Z476" s="24" t="str">
        <f>IF(Saisie!AB476=0,"000",Saisie!AB476*100)</f>
        <v>000</v>
      </c>
      <c r="AA476" s="24" t="str">
        <f>IF(Saisie!F476=0,"",Saisie!F476)</f>
        <v>26112017</v>
      </c>
      <c r="AB476" s="24" t="str">
        <f>IF(Saisie!G476=0,"",Saisie!G476)</f>
        <v>01012491</v>
      </c>
      <c r="AC476" s="8" t="str">
        <f t="shared" si="87"/>
        <v xml:space="preserve">                    </v>
      </c>
    </row>
    <row r="477" spans="1:29" x14ac:dyDescent="0.25">
      <c r="A477" s="3" t="s">
        <v>532</v>
      </c>
      <c r="B477" s="15" t="str">
        <f t="shared" si="77"/>
        <v xml:space="preserve">   </v>
      </c>
      <c r="C477" s="26" t="str">
        <f>Saisie!D477</f>
        <v>000000000471</v>
      </c>
      <c r="D477" s="24" t="str">
        <f>Saisie!B477</f>
        <v>NOM472</v>
      </c>
      <c r="E477" s="16" t="str">
        <f>VLOOKUP((25-LEN(D477)),'Data S'!AE$5:AF$10000,2,FALSE)</f>
        <v xml:space="preserve">                   </v>
      </c>
      <c r="F477" s="25" t="str">
        <f>Saisie!C477</f>
        <v>PRENOM472</v>
      </c>
      <c r="G477" s="15" t="str">
        <f>VLOOKUP((25-LEN(F477)),'Data S'!AE$5:AF$10000,2,FALSE)</f>
        <v xml:space="preserve">                </v>
      </c>
      <c r="H477" s="3" t="str">
        <f>Saisie!E477</f>
        <v>01012470</v>
      </c>
      <c r="I477" s="15" t="str">
        <f t="shared" si="78"/>
        <v xml:space="preserve">  </v>
      </c>
      <c r="J477" s="24">
        <f>Saisie!L477</f>
        <v>0</v>
      </c>
      <c r="K477" s="15" t="str">
        <f t="shared" si="79"/>
        <v xml:space="preserve">       </v>
      </c>
      <c r="L477" s="24" t="str">
        <f>IF(Saisie!K477=0,"000",Saisie!K477*100)</f>
        <v>000</v>
      </c>
      <c r="M477" s="15" t="str">
        <f t="shared" si="80"/>
        <v xml:space="preserve">  </v>
      </c>
      <c r="N477" s="24">
        <f>Saisie!Q477</f>
        <v>0</v>
      </c>
      <c r="O477" s="15" t="str">
        <f t="shared" si="81"/>
        <v xml:space="preserve">       </v>
      </c>
      <c r="P477" s="24" t="str">
        <f>IF(Saisie!P477=0,"000",Saisie!P477*100)</f>
        <v>000</v>
      </c>
      <c r="Q477" s="15" t="str">
        <f t="shared" si="82"/>
        <v xml:space="preserve">  </v>
      </c>
      <c r="R477" s="24">
        <f>Saisie!V477</f>
        <v>0</v>
      </c>
      <c r="S477" s="15" t="str">
        <f t="shared" si="83"/>
        <v xml:space="preserve">       </v>
      </c>
      <c r="T477" s="24" t="str">
        <f>IF(Saisie!U477=0,"000",Saisie!U477*100)</f>
        <v>000</v>
      </c>
      <c r="U477" s="15" t="str">
        <f t="shared" si="84"/>
        <v xml:space="preserve">  </v>
      </c>
      <c r="V477" s="24">
        <f>Saisie!AA477</f>
        <v>0</v>
      </c>
      <c r="W477" s="15" t="str">
        <f t="shared" si="85"/>
        <v xml:space="preserve">       </v>
      </c>
      <c r="X477" s="24" t="str">
        <f>IF(Saisie!Z477=0,"000",Saisie!Z477*100)</f>
        <v>000</v>
      </c>
      <c r="Y477" s="15" t="str">
        <f t="shared" si="86"/>
        <v xml:space="preserve">         </v>
      </c>
      <c r="Z477" s="24" t="str">
        <f>IF(Saisie!AB477=0,"000",Saisie!AB477*100)</f>
        <v>000</v>
      </c>
      <c r="AA477" s="24" t="str">
        <f>IF(Saisie!F477=0,"",Saisie!F477)</f>
        <v>26112017</v>
      </c>
      <c r="AB477" s="24" t="str">
        <f>IF(Saisie!G477=0,"",Saisie!G477)</f>
        <v>01012492</v>
      </c>
      <c r="AC477" s="8" t="str">
        <f t="shared" si="87"/>
        <v xml:space="preserve">                    </v>
      </c>
    </row>
    <row r="478" spans="1:29" x14ac:dyDescent="0.25">
      <c r="A478" s="3" t="s">
        <v>533</v>
      </c>
      <c r="B478" s="15" t="str">
        <f t="shared" si="77"/>
        <v xml:space="preserve">   </v>
      </c>
      <c r="C478" s="26" t="str">
        <f>Saisie!D478</f>
        <v>000000000472</v>
      </c>
      <c r="D478" s="24" t="str">
        <f>Saisie!B478</f>
        <v>NOM473</v>
      </c>
      <c r="E478" s="16" t="str">
        <f>VLOOKUP((25-LEN(D478)),'Data S'!AE$5:AF$10000,2,FALSE)</f>
        <v xml:space="preserve">                   </v>
      </c>
      <c r="F478" s="25" t="str">
        <f>Saisie!C478</f>
        <v>PRENOM473</v>
      </c>
      <c r="G478" s="15" t="str">
        <f>VLOOKUP((25-LEN(F478)),'Data S'!AE$5:AF$10000,2,FALSE)</f>
        <v xml:space="preserve">                </v>
      </c>
      <c r="H478" s="3" t="str">
        <f>Saisie!E478</f>
        <v>01012471</v>
      </c>
      <c r="I478" s="15" t="str">
        <f t="shared" si="78"/>
        <v xml:space="preserve">  </v>
      </c>
      <c r="J478" s="24">
        <f>Saisie!L478</f>
        <v>0</v>
      </c>
      <c r="K478" s="15" t="str">
        <f t="shared" si="79"/>
        <v xml:space="preserve">       </v>
      </c>
      <c r="L478" s="24" t="str">
        <f>IF(Saisie!K478=0,"000",Saisie!K478*100)</f>
        <v>000</v>
      </c>
      <c r="M478" s="15" t="str">
        <f t="shared" si="80"/>
        <v xml:space="preserve">  </v>
      </c>
      <c r="N478" s="24">
        <f>Saisie!Q478</f>
        <v>0</v>
      </c>
      <c r="O478" s="15" t="str">
        <f t="shared" si="81"/>
        <v xml:space="preserve">       </v>
      </c>
      <c r="P478" s="24" t="str">
        <f>IF(Saisie!P478=0,"000",Saisie!P478*100)</f>
        <v>000</v>
      </c>
      <c r="Q478" s="15" t="str">
        <f t="shared" si="82"/>
        <v xml:space="preserve">  </v>
      </c>
      <c r="R478" s="24">
        <f>Saisie!V478</f>
        <v>0</v>
      </c>
      <c r="S478" s="15" t="str">
        <f t="shared" si="83"/>
        <v xml:space="preserve">       </v>
      </c>
      <c r="T478" s="24" t="str">
        <f>IF(Saisie!U478=0,"000",Saisie!U478*100)</f>
        <v>000</v>
      </c>
      <c r="U478" s="15" t="str">
        <f t="shared" si="84"/>
        <v xml:space="preserve">  </v>
      </c>
      <c r="V478" s="24">
        <f>Saisie!AA478</f>
        <v>0</v>
      </c>
      <c r="W478" s="15" t="str">
        <f t="shared" si="85"/>
        <v xml:space="preserve">       </v>
      </c>
      <c r="X478" s="24" t="str">
        <f>IF(Saisie!Z478=0,"000",Saisie!Z478*100)</f>
        <v>000</v>
      </c>
      <c r="Y478" s="15" t="str">
        <f t="shared" si="86"/>
        <v xml:space="preserve">         </v>
      </c>
      <c r="Z478" s="24" t="str">
        <f>IF(Saisie!AB478=0,"000",Saisie!AB478*100)</f>
        <v>000</v>
      </c>
      <c r="AA478" s="24" t="str">
        <f>IF(Saisie!F478=0,"",Saisie!F478)</f>
        <v>26112017</v>
      </c>
      <c r="AB478" s="24" t="str">
        <f>IF(Saisie!G478=0,"",Saisie!G478)</f>
        <v>01012493</v>
      </c>
      <c r="AC478" s="8" t="str">
        <f t="shared" si="87"/>
        <v xml:space="preserve">                    </v>
      </c>
    </row>
    <row r="479" spans="1:29" x14ac:dyDescent="0.25">
      <c r="A479" s="3" t="s">
        <v>534</v>
      </c>
      <c r="B479" s="15" t="str">
        <f t="shared" si="77"/>
        <v xml:space="preserve">   </v>
      </c>
      <c r="C479" s="26" t="str">
        <f>Saisie!D479</f>
        <v>000000000473</v>
      </c>
      <c r="D479" s="24" t="str">
        <f>Saisie!B479</f>
        <v>NOM474</v>
      </c>
      <c r="E479" s="16" t="str">
        <f>VLOOKUP((25-LEN(D479)),'Data S'!AE$5:AF$10000,2,FALSE)</f>
        <v xml:space="preserve">                   </v>
      </c>
      <c r="F479" s="25" t="str">
        <f>Saisie!C479</f>
        <v>PRENOM474</v>
      </c>
      <c r="G479" s="15" t="str">
        <f>VLOOKUP((25-LEN(F479)),'Data S'!AE$5:AF$10000,2,FALSE)</f>
        <v xml:space="preserve">                </v>
      </c>
      <c r="H479" s="3" t="str">
        <f>Saisie!E479</f>
        <v>01012472</v>
      </c>
      <c r="I479" s="15" t="str">
        <f t="shared" si="78"/>
        <v xml:space="preserve">  </v>
      </c>
      <c r="J479" s="24">
        <f>Saisie!L479</f>
        <v>0</v>
      </c>
      <c r="K479" s="15" t="str">
        <f t="shared" si="79"/>
        <v xml:space="preserve">       </v>
      </c>
      <c r="L479" s="24" t="str">
        <f>IF(Saisie!K479=0,"000",Saisie!K479*100)</f>
        <v>000</v>
      </c>
      <c r="M479" s="15" t="str">
        <f t="shared" si="80"/>
        <v xml:space="preserve">  </v>
      </c>
      <c r="N479" s="24">
        <f>Saisie!Q479</f>
        <v>0</v>
      </c>
      <c r="O479" s="15" t="str">
        <f t="shared" si="81"/>
        <v xml:space="preserve">       </v>
      </c>
      <c r="P479" s="24" t="str">
        <f>IF(Saisie!P479=0,"000",Saisie!P479*100)</f>
        <v>000</v>
      </c>
      <c r="Q479" s="15" t="str">
        <f t="shared" si="82"/>
        <v xml:space="preserve">  </v>
      </c>
      <c r="R479" s="24">
        <f>Saisie!V479</f>
        <v>0</v>
      </c>
      <c r="S479" s="15" t="str">
        <f t="shared" si="83"/>
        <v xml:space="preserve">       </v>
      </c>
      <c r="T479" s="24" t="str">
        <f>IF(Saisie!U479=0,"000",Saisie!U479*100)</f>
        <v>000</v>
      </c>
      <c r="U479" s="15" t="str">
        <f t="shared" si="84"/>
        <v xml:space="preserve">  </v>
      </c>
      <c r="V479" s="24">
        <f>Saisie!AA479</f>
        <v>0</v>
      </c>
      <c r="W479" s="15" t="str">
        <f t="shared" si="85"/>
        <v xml:space="preserve">       </v>
      </c>
      <c r="X479" s="24" t="str">
        <f>IF(Saisie!Z479=0,"000",Saisie!Z479*100)</f>
        <v>000</v>
      </c>
      <c r="Y479" s="15" t="str">
        <f t="shared" si="86"/>
        <v xml:space="preserve">         </v>
      </c>
      <c r="Z479" s="24" t="str">
        <f>IF(Saisie!AB479=0,"000",Saisie!AB479*100)</f>
        <v>000</v>
      </c>
      <c r="AA479" s="24" t="str">
        <f>IF(Saisie!F479=0,"",Saisie!F479)</f>
        <v>26112017</v>
      </c>
      <c r="AB479" s="24" t="str">
        <f>IF(Saisie!G479=0,"",Saisie!G479)</f>
        <v>01012494</v>
      </c>
      <c r="AC479" s="8" t="str">
        <f t="shared" si="87"/>
        <v xml:space="preserve">                    </v>
      </c>
    </row>
    <row r="480" spans="1:29" x14ac:dyDescent="0.25">
      <c r="A480" s="3" t="s">
        <v>535</v>
      </c>
      <c r="B480" s="15" t="str">
        <f t="shared" si="77"/>
        <v xml:space="preserve">   </v>
      </c>
      <c r="C480" s="26" t="str">
        <f>Saisie!D480</f>
        <v>000000000474</v>
      </c>
      <c r="D480" s="24" t="str">
        <f>Saisie!B480</f>
        <v>NOM475</v>
      </c>
      <c r="E480" s="16" t="str">
        <f>VLOOKUP((25-LEN(D480)),'Data S'!AE$5:AF$10000,2,FALSE)</f>
        <v xml:space="preserve">                   </v>
      </c>
      <c r="F480" s="25" t="str">
        <f>Saisie!C480</f>
        <v>PRENOM475</v>
      </c>
      <c r="G480" s="15" t="str">
        <f>VLOOKUP((25-LEN(F480)),'Data S'!AE$5:AF$10000,2,FALSE)</f>
        <v xml:space="preserve">                </v>
      </c>
      <c r="H480" s="3" t="str">
        <f>Saisie!E480</f>
        <v>01012473</v>
      </c>
      <c r="I480" s="15" t="str">
        <f t="shared" si="78"/>
        <v xml:space="preserve">  </v>
      </c>
      <c r="J480" s="24">
        <f>Saisie!L480</f>
        <v>0</v>
      </c>
      <c r="K480" s="15" t="str">
        <f t="shared" si="79"/>
        <v xml:space="preserve">       </v>
      </c>
      <c r="L480" s="24" t="str">
        <f>IF(Saisie!K480=0,"000",Saisie!K480*100)</f>
        <v>000</v>
      </c>
      <c r="M480" s="15" t="str">
        <f t="shared" si="80"/>
        <v xml:space="preserve">  </v>
      </c>
      <c r="N480" s="24">
        <f>Saisie!Q480</f>
        <v>0</v>
      </c>
      <c r="O480" s="15" t="str">
        <f t="shared" si="81"/>
        <v xml:space="preserve">       </v>
      </c>
      <c r="P480" s="24" t="str">
        <f>IF(Saisie!P480=0,"000",Saisie!P480*100)</f>
        <v>000</v>
      </c>
      <c r="Q480" s="15" t="str">
        <f t="shared" si="82"/>
        <v xml:space="preserve">  </v>
      </c>
      <c r="R480" s="24">
        <f>Saisie!V480</f>
        <v>0</v>
      </c>
      <c r="S480" s="15" t="str">
        <f t="shared" si="83"/>
        <v xml:space="preserve">       </v>
      </c>
      <c r="T480" s="24" t="str">
        <f>IF(Saisie!U480=0,"000",Saisie!U480*100)</f>
        <v>000</v>
      </c>
      <c r="U480" s="15" t="str">
        <f t="shared" si="84"/>
        <v xml:space="preserve">  </v>
      </c>
      <c r="V480" s="24">
        <f>Saisie!AA480</f>
        <v>0</v>
      </c>
      <c r="W480" s="15" t="str">
        <f t="shared" si="85"/>
        <v xml:space="preserve">       </v>
      </c>
      <c r="X480" s="24" t="str">
        <f>IF(Saisie!Z480=0,"000",Saisie!Z480*100)</f>
        <v>000</v>
      </c>
      <c r="Y480" s="15" t="str">
        <f t="shared" si="86"/>
        <v xml:space="preserve">         </v>
      </c>
      <c r="Z480" s="24" t="str">
        <f>IF(Saisie!AB480=0,"000",Saisie!AB480*100)</f>
        <v>000</v>
      </c>
      <c r="AA480" s="24" t="str">
        <f>IF(Saisie!F480=0,"",Saisie!F480)</f>
        <v>26112017</v>
      </c>
      <c r="AB480" s="24" t="str">
        <f>IF(Saisie!G480=0,"",Saisie!G480)</f>
        <v>01012495</v>
      </c>
      <c r="AC480" s="8" t="str">
        <f t="shared" si="87"/>
        <v xml:space="preserve">                    </v>
      </c>
    </row>
    <row r="481" spans="1:29" x14ac:dyDescent="0.25">
      <c r="A481" s="3" t="s">
        <v>536</v>
      </c>
      <c r="B481" s="15" t="str">
        <f t="shared" si="77"/>
        <v xml:space="preserve">   </v>
      </c>
      <c r="C481" s="26" t="str">
        <f>Saisie!D481</f>
        <v>000000000475</v>
      </c>
      <c r="D481" s="24" t="str">
        <f>Saisie!B481</f>
        <v>NOM476</v>
      </c>
      <c r="E481" s="16" t="str">
        <f>VLOOKUP((25-LEN(D481)),'Data S'!AE$5:AF$10000,2,FALSE)</f>
        <v xml:space="preserve">                   </v>
      </c>
      <c r="F481" s="25" t="str">
        <f>Saisie!C481</f>
        <v>PRENOM476</v>
      </c>
      <c r="G481" s="15" t="str">
        <f>VLOOKUP((25-LEN(F481)),'Data S'!AE$5:AF$10000,2,FALSE)</f>
        <v xml:space="preserve">                </v>
      </c>
      <c r="H481" s="3" t="str">
        <f>Saisie!E481</f>
        <v>01012474</v>
      </c>
      <c r="I481" s="15" t="str">
        <f t="shared" si="78"/>
        <v xml:space="preserve">  </v>
      </c>
      <c r="J481" s="24">
        <f>Saisie!L481</f>
        <v>0</v>
      </c>
      <c r="K481" s="15" t="str">
        <f t="shared" si="79"/>
        <v xml:space="preserve">       </v>
      </c>
      <c r="L481" s="24" t="str">
        <f>IF(Saisie!K481=0,"000",Saisie!K481*100)</f>
        <v>000</v>
      </c>
      <c r="M481" s="15" t="str">
        <f t="shared" si="80"/>
        <v xml:space="preserve">  </v>
      </c>
      <c r="N481" s="24">
        <f>Saisie!Q481</f>
        <v>0</v>
      </c>
      <c r="O481" s="15" t="str">
        <f t="shared" si="81"/>
        <v xml:space="preserve">       </v>
      </c>
      <c r="P481" s="24" t="str">
        <f>IF(Saisie!P481=0,"000",Saisie!P481*100)</f>
        <v>000</v>
      </c>
      <c r="Q481" s="15" t="str">
        <f t="shared" si="82"/>
        <v xml:space="preserve">  </v>
      </c>
      <c r="R481" s="24">
        <f>Saisie!V481</f>
        <v>0</v>
      </c>
      <c r="S481" s="15" t="str">
        <f t="shared" si="83"/>
        <v xml:space="preserve">       </v>
      </c>
      <c r="T481" s="24" t="str">
        <f>IF(Saisie!U481=0,"000",Saisie!U481*100)</f>
        <v>000</v>
      </c>
      <c r="U481" s="15" t="str">
        <f t="shared" si="84"/>
        <v xml:space="preserve">  </v>
      </c>
      <c r="V481" s="24">
        <f>Saisie!AA481</f>
        <v>0</v>
      </c>
      <c r="W481" s="15" t="str">
        <f t="shared" si="85"/>
        <v xml:space="preserve">       </v>
      </c>
      <c r="X481" s="24" t="str">
        <f>IF(Saisie!Z481=0,"000",Saisie!Z481*100)</f>
        <v>000</v>
      </c>
      <c r="Y481" s="15" t="str">
        <f t="shared" si="86"/>
        <v xml:space="preserve">         </v>
      </c>
      <c r="Z481" s="24" t="str">
        <f>IF(Saisie!AB481=0,"000",Saisie!AB481*100)</f>
        <v>000</v>
      </c>
      <c r="AA481" s="24" t="str">
        <f>IF(Saisie!F481=0,"",Saisie!F481)</f>
        <v>26112017</v>
      </c>
      <c r="AB481" s="24" t="str">
        <f>IF(Saisie!G481=0,"",Saisie!G481)</f>
        <v>01012496</v>
      </c>
      <c r="AC481" s="8" t="str">
        <f t="shared" si="87"/>
        <v xml:space="preserve">                    </v>
      </c>
    </row>
    <row r="482" spans="1:29" x14ac:dyDescent="0.25">
      <c r="A482" s="3" t="s">
        <v>537</v>
      </c>
      <c r="B482" s="15" t="str">
        <f t="shared" si="77"/>
        <v xml:space="preserve">   </v>
      </c>
      <c r="C482" s="26" t="str">
        <f>Saisie!D482</f>
        <v>000000000476</v>
      </c>
      <c r="D482" s="24" t="str">
        <f>Saisie!B482</f>
        <v>NOM477</v>
      </c>
      <c r="E482" s="16" t="str">
        <f>VLOOKUP((25-LEN(D482)),'Data S'!AE$5:AF$10000,2,FALSE)</f>
        <v xml:space="preserve">                   </v>
      </c>
      <c r="F482" s="25" t="str">
        <f>Saisie!C482</f>
        <v>PRENOM477</v>
      </c>
      <c r="G482" s="15" t="str">
        <f>VLOOKUP((25-LEN(F482)),'Data S'!AE$5:AF$10000,2,FALSE)</f>
        <v xml:space="preserve">                </v>
      </c>
      <c r="H482" s="3" t="str">
        <f>Saisie!E482</f>
        <v>01012475</v>
      </c>
      <c r="I482" s="15" t="str">
        <f t="shared" si="78"/>
        <v xml:space="preserve">  </v>
      </c>
      <c r="J482" s="24">
        <f>Saisie!L482</f>
        <v>0</v>
      </c>
      <c r="K482" s="15" t="str">
        <f t="shared" si="79"/>
        <v xml:space="preserve">       </v>
      </c>
      <c r="L482" s="24" t="str">
        <f>IF(Saisie!K482=0,"000",Saisie!K482*100)</f>
        <v>000</v>
      </c>
      <c r="M482" s="15" t="str">
        <f t="shared" si="80"/>
        <v xml:space="preserve">  </v>
      </c>
      <c r="N482" s="24">
        <f>Saisie!Q482</f>
        <v>0</v>
      </c>
      <c r="O482" s="15" t="str">
        <f t="shared" si="81"/>
        <v xml:space="preserve">       </v>
      </c>
      <c r="P482" s="24" t="str">
        <f>IF(Saisie!P482=0,"000",Saisie!P482*100)</f>
        <v>000</v>
      </c>
      <c r="Q482" s="15" t="str">
        <f t="shared" si="82"/>
        <v xml:space="preserve">  </v>
      </c>
      <c r="R482" s="24">
        <f>Saisie!V482</f>
        <v>0</v>
      </c>
      <c r="S482" s="15" t="str">
        <f t="shared" si="83"/>
        <v xml:space="preserve">       </v>
      </c>
      <c r="T482" s="24" t="str">
        <f>IF(Saisie!U482=0,"000",Saisie!U482*100)</f>
        <v>000</v>
      </c>
      <c r="U482" s="15" t="str">
        <f t="shared" si="84"/>
        <v xml:space="preserve">  </v>
      </c>
      <c r="V482" s="24">
        <f>Saisie!AA482</f>
        <v>0</v>
      </c>
      <c r="W482" s="15" t="str">
        <f t="shared" si="85"/>
        <v xml:space="preserve">       </v>
      </c>
      <c r="X482" s="24" t="str">
        <f>IF(Saisie!Z482=0,"000",Saisie!Z482*100)</f>
        <v>000</v>
      </c>
      <c r="Y482" s="15" t="str">
        <f t="shared" si="86"/>
        <v xml:space="preserve">         </v>
      </c>
      <c r="Z482" s="24" t="str">
        <f>IF(Saisie!AB482=0,"000",Saisie!AB482*100)</f>
        <v>000</v>
      </c>
      <c r="AA482" s="24" t="str">
        <f>IF(Saisie!F482=0,"",Saisie!F482)</f>
        <v>26112017</v>
      </c>
      <c r="AB482" s="24" t="str">
        <f>IF(Saisie!G482=0,"",Saisie!G482)</f>
        <v>01012497</v>
      </c>
      <c r="AC482" s="8" t="str">
        <f t="shared" si="87"/>
        <v xml:space="preserve">                    </v>
      </c>
    </row>
    <row r="483" spans="1:29" x14ac:dyDescent="0.25">
      <c r="A483" s="3" t="s">
        <v>538</v>
      </c>
      <c r="B483" s="15" t="str">
        <f t="shared" si="77"/>
        <v xml:space="preserve">   </v>
      </c>
      <c r="C483" s="26" t="str">
        <f>Saisie!D483</f>
        <v>000000000477</v>
      </c>
      <c r="D483" s="24" t="str">
        <f>Saisie!B483</f>
        <v>NOM478</v>
      </c>
      <c r="E483" s="16" t="str">
        <f>VLOOKUP((25-LEN(D483)),'Data S'!AE$5:AF$10000,2,FALSE)</f>
        <v xml:space="preserve">                   </v>
      </c>
      <c r="F483" s="25" t="str">
        <f>Saisie!C483</f>
        <v>PRENOM478</v>
      </c>
      <c r="G483" s="15" t="str">
        <f>VLOOKUP((25-LEN(F483)),'Data S'!AE$5:AF$10000,2,FALSE)</f>
        <v xml:space="preserve">                </v>
      </c>
      <c r="H483" s="3" t="str">
        <f>Saisie!E483</f>
        <v>01012476</v>
      </c>
      <c r="I483" s="15" t="str">
        <f t="shared" si="78"/>
        <v xml:space="preserve">  </v>
      </c>
      <c r="J483" s="24">
        <f>Saisie!L483</f>
        <v>0</v>
      </c>
      <c r="K483" s="15" t="str">
        <f t="shared" si="79"/>
        <v xml:space="preserve">       </v>
      </c>
      <c r="L483" s="24" t="str">
        <f>IF(Saisie!K483=0,"000",Saisie!K483*100)</f>
        <v>000</v>
      </c>
      <c r="M483" s="15" t="str">
        <f t="shared" si="80"/>
        <v xml:space="preserve">  </v>
      </c>
      <c r="N483" s="24">
        <f>Saisie!Q483</f>
        <v>0</v>
      </c>
      <c r="O483" s="15" t="str">
        <f t="shared" si="81"/>
        <v xml:space="preserve">       </v>
      </c>
      <c r="P483" s="24" t="str">
        <f>IF(Saisie!P483=0,"000",Saisie!P483*100)</f>
        <v>000</v>
      </c>
      <c r="Q483" s="15" t="str">
        <f t="shared" si="82"/>
        <v xml:space="preserve">  </v>
      </c>
      <c r="R483" s="24">
        <f>Saisie!V483</f>
        <v>0</v>
      </c>
      <c r="S483" s="15" t="str">
        <f t="shared" si="83"/>
        <v xml:space="preserve">       </v>
      </c>
      <c r="T483" s="24" t="str">
        <f>IF(Saisie!U483=0,"000",Saisie!U483*100)</f>
        <v>000</v>
      </c>
      <c r="U483" s="15" t="str">
        <f t="shared" si="84"/>
        <v xml:space="preserve">  </v>
      </c>
      <c r="V483" s="24">
        <f>Saisie!AA483</f>
        <v>0</v>
      </c>
      <c r="W483" s="15" t="str">
        <f t="shared" si="85"/>
        <v xml:space="preserve">       </v>
      </c>
      <c r="X483" s="24" t="str">
        <f>IF(Saisie!Z483=0,"000",Saisie!Z483*100)</f>
        <v>000</v>
      </c>
      <c r="Y483" s="15" t="str">
        <f t="shared" si="86"/>
        <v xml:space="preserve">         </v>
      </c>
      <c r="Z483" s="24" t="str">
        <f>IF(Saisie!AB483=0,"000",Saisie!AB483*100)</f>
        <v>000</v>
      </c>
      <c r="AA483" s="24" t="str">
        <f>IF(Saisie!F483=0,"",Saisie!F483)</f>
        <v>26112017</v>
      </c>
      <c r="AB483" s="24" t="str">
        <f>IF(Saisie!G483=0,"",Saisie!G483)</f>
        <v>01012498</v>
      </c>
      <c r="AC483" s="8" t="str">
        <f t="shared" si="87"/>
        <v xml:space="preserve">                    </v>
      </c>
    </row>
    <row r="484" spans="1:29" x14ac:dyDescent="0.25">
      <c r="A484" s="3" t="s">
        <v>539</v>
      </c>
      <c r="B484" s="15" t="str">
        <f t="shared" si="77"/>
        <v xml:space="preserve">   </v>
      </c>
      <c r="C484" s="26" t="str">
        <f>Saisie!D484</f>
        <v>000000000478</v>
      </c>
      <c r="D484" s="24" t="str">
        <f>Saisie!B484</f>
        <v>NOM479</v>
      </c>
      <c r="E484" s="16" t="str">
        <f>VLOOKUP((25-LEN(D484)),'Data S'!AE$5:AF$10000,2,FALSE)</f>
        <v xml:space="preserve">                   </v>
      </c>
      <c r="F484" s="25" t="str">
        <f>Saisie!C484</f>
        <v>PRENOM479</v>
      </c>
      <c r="G484" s="15" t="str">
        <f>VLOOKUP((25-LEN(F484)),'Data S'!AE$5:AF$10000,2,FALSE)</f>
        <v xml:space="preserve">                </v>
      </c>
      <c r="H484" s="3" t="str">
        <f>Saisie!E484</f>
        <v>01012477</v>
      </c>
      <c r="I484" s="15" t="str">
        <f t="shared" si="78"/>
        <v xml:space="preserve">  </v>
      </c>
      <c r="J484" s="24">
        <f>Saisie!L484</f>
        <v>0</v>
      </c>
      <c r="K484" s="15" t="str">
        <f t="shared" si="79"/>
        <v xml:space="preserve">       </v>
      </c>
      <c r="L484" s="24" t="str">
        <f>IF(Saisie!K484=0,"000",Saisie!K484*100)</f>
        <v>000</v>
      </c>
      <c r="M484" s="15" t="str">
        <f t="shared" si="80"/>
        <v xml:space="preserve">  </v>
      </c>
      <c r="N484" s="24">
        <f>Saisie!Q484</f>
        <v>0</v>
      </c>
      <c r="O484" s="15" t="str">
        <f t="shared" si="81"/>
        <v xml:space="preserve">       </v>
      </c>
      <c r="P484" s="24" t="str">
        <f>IF(Saisie!P484=0,"000",Saisie!P484*100)</f>
        <v>000</v>
      </c>
      <c r="Q484" s="15" t="str">
        <f t="shared" si="82"/>
        <v xml:space="preserve">  </v>
      </c>
      <c r="R484" s="24">
        <f>Saisie!V484</f>
        <v>0</v>
      </c>
      <c r="S484" s="15" t="str">
        <f t="shared" si="83"/>
        <v xml:space="preserve">       </v>
      </c>
      <c r="T484" s="24" t="str">
        <f>IF(Saisie!U484=0,"000",Saisie!U484*100)</f>
        <v>000</v>
      </c>
      <c r="U484" s="15" t="str">
        <f t="shared" si="84"/>
        <v xml:space="preserve">  </v>
      </c>
      <c r="V484" s="24">
        <f>Saisie!AA484</f>
        <v>0</v>
      </c>
      <c r="W484" s="15" t="str">
        <f t="shared" si="85"/>
        <v xml:space="preserve">       </v>
      </c>
      <c r="X484" s="24" t="str">
        <f>IF(Saisie!Z484=0,"000",Saisie!Z484*100)</f>
        <v>000</v>
      </c>
      <c r="Y484" s="15" t="str">
        <f t="shared" si="86"/>
        <v xml:space="preserve">         </v>
      </c>
      <c r="Z484" s="24" t="str">
        <f>IF(Saisie!AB484=0,"000",Saisie!AB484*100)</f>
        <v>000</v>
      </c>
      <c r="AA484" s="24" t="str">
        <f>IF(Saisie!F484=0,"",Saisie!F484)</f>
        <v>26112017</v>
      </c>
      <c r="AB484" s="24" t="str">
        <f>IF(Saisie!G484=0,"",Saisie!G484)</f>
        <v>01012499</v>
      </c>
      <c r="AC484" s="8" t="str">
        <f t="shared" si="87"/>
        <v xml:space="preserve">                    </v>
      </c>
    </row>
    <row r="485" spans="1:29" x14ac:dyDescent="0.25">
      <c r="A485" s="3" t="s">
        <v>540</v>
      </c>
      <c r="B485" s="15" t="str">
        <f t="shared" si="77"/>
        <v xml:space="preserve">   </v>
      </c>
      <c r="C485" s="26" t="str">
        <f>Saisie!D485</f>
        <v>000000000479</v>
      </c>
      <c r="D485" s="24" t="str">
        <f>Saisie!B485</f>
        <v>NOM480</v>
      </c>
      <c r="E485" s="16" t="str">
        <f>VLOOKUP((25-LEN(D485)),'Data S'!AE$5:AF$10000,2,FALSE)</f>
        <v xml:space="preserve">                   </v>
      </c>
      <c r="F485" s="25" t="str">
        <f>Saisie!C485</f>
        <v>PRENOM480</v>
      </c>
      <c r="G485" s="15" t="str">
        <f>VLOOKUP((25-LEN(F485)),'Data S'!AE$5:AF$10000,2,FALSE)</f>
        <v xml:space="preserve">                </v>
      </c>
      <c r="H485" s="3" t="str">
        <f>Saisie!E485</f>
        <v>01012478</v>
      </c>
      <c r="I485" s="15" t="str">
        <f t="shared" si="78"/>
        <v xml:space="preserve">  </v>
      </c>
      <c r="J485" s="24">
        <f>Saisie!L485</f>
        <v>0</v>
      </c>
      <c r="K485" s="15" t="str">
        <f t="shared" si="79"/>
        <v xml:space="preserve">       </v>
      </c>
      <c r="L485" s="24" t="str">
        <f>IF(Saisie!K485=0,"000",Saisie!K485*100)</f>
        <v>000</v>
      </c>
      <c r="M485" s="15" t="str">
        <f t="shared" si="80"/>
        <v xml:space="preserve">  </v>
      </c>
      <c r="N485" s="24">
        <f>Saisie!Q485</f>
        <v>0</v>
      </c>
      <c r="O485" s="15" t="str">
        <f t="shared" si="81"/>
        <v xml:space="preserve">       </v>
      </c>
      <c r="P485" s="24" t="str">
        <f>IF(Saisie!P485=0,"000",Saisie!P485*100)</f>
        <v>000</v>
      </c>
      <c r="Q485" s="15" t="str">
        <f t="shared" si="82"/>
        <v xml:space="preserve">  </v>
      </c>
      <c r="R485" s="24">
        <f>Saisie!V485</f>
        <v>0</v>
      </c>
      <c r="S485" s="15" t="str">
        <f t="shared" si="83"/>
        <v xml:space="preserve">       </v>
      </c>
      <c r="T485" s="24" t="str">
        <f>IF(Saisie!U485=0,"000",Saisie!U485*100)</f>
        <v>000</v>
      </c>
      <c r="U485" s="15" t="str">
        <f t="shared" si="84"/>
        <v xml:space="preserve">  </v>
      </c>
      <c r="V485" s="24">
        <f>Saisie!AA485</f>
        <v>0</v>
      </c>
      <c r="W485" s="15" t="str">
        <f t="shared" si="85"/>
        <v xml:space="preserve">       </v>
      </c>
      <c r="X485" s="24" t="str">
        <f>IF(Saisie!Z485=0,"000",Saisie!Z485*100)</f>
        <v>000</v>
      </c>
      <c r="Y485" s="15" t="str">
        <f t="shared" si="86"/>
        <v xml:space="preserve">         </v>
      </c>
      <c r="Z485" s="24" t="str">
        <f>IF(Saisie!AB485=0,"000",Saisie!AB485*100)</f>
        <v>000</v>
      </c>
      <c r="AA485" s="24" t="str">
        <f>IF(Saisie!F485=0,"",Saisie!F485)</f>
        <v>26112017</v>
      </c>
      <c r="AB485" s="24" t="str">
        <f>IF(Saisie!G485=0,"",Saisie!G485)</f>
        <v>01012500</v>
      </c>
      <c r="AC485" s="8" t="str">
        <f t="shared" si="87"/>
        <v xml:space="preserve">                    </v>
      </c>
    </row>
    <row r="486" spans="1:29" x14ac:dyDescent="0.25">
      <c r="A486" s="3" t="s">
        <v>541</v>
      </c>
      <c r="B486" s="15" t="str">
        <f t="shared" si="77"/>
        <v xml:space="preserve">   </v>
      </c>
      <c r="C486" s="26" t="str">
        <f>Saisie!D486</f>
        <v>000000000480</v>
      </c>
      <c r="D486" s="24" t="str">
        <f>Saisie!B486</f>
        <v>NOM481</v>
      </c>
      <c r="E486" s="16" t="str">
        <f>VLOOKUP((25-LEN(D486)),'Data S'!AE$5:AF$10000,2,FALSE)</f>
        <v xml:space="preserve">                   </v>
      </c>
      <c r="F486" s="25" t="str">
        <f>Saisie!C486</f>
        <v>PRENOM481</v>
      </c>
      <c r="G486" s="15" t="str">
        <f>VLOOKUP((25-LEN(F486)),'Data S'!AE$5:AF$10000,2,FALSE)</f>
        <v xml:space="preserve">                </v>
      </c>
      <c r="H486" s="3" t="str">
        <f>Saisie!E486</f>
        <v>01012479</v>
      </c>
      <c r="I486" s="15" t="str">
        <f t="shared" si="78"/>
        <v xml:space="preserve">  </v>
      </c>
      <c r="J486" s="24">
        <f>Saisie!L486</f>
        <v>0</v>
      </c>
      <c r="K486" s="15" t="str">
        <f t="shared" si="79"/>
        <v xml:space="preserve">       </v>
      </c>
      <c r="L486" s="24" t="str">
        <f>IF(Saisie!K486=0,"000",Saisie!K486*100)</f>
        <v>000</v>
      </c>
      <c r="M486" s="15" t="str">
        <f t="shared" si="80"/>
        <v xml:space="preserve">  </v>
      </c>
      <c r="N486" s="24">
        <f>Saisie!Q486</f>
        <v>0</v>
      </c>
      <c r="O486" s="15" t="str">
        <f t="shared" si="81"/>
        <v xml:space="preserve">       </v>
      </c>
      <c r="P486" s="24" t="str">
        <f>IF(Saisie!P486=0,"000",Saisie!P486*100)</f>
        <v>000</v>
      </c>
      <c r="Q486" s="15" t="str">
        <f t="shared" si="82"/>
        <v xml:space="preserve">  </v>
      </c>
      <c r="R486" s="24">
        <f>Saisie!V486</f>
        <v>0</v>
      </c>
      <c r="S486" s="15" t="str">
        <f t="shared" si="83"/>
        <v xml:space="preserve">       </v>
      </c>
      <c r="T486" s="24" t="str">
        <f>IF(Saisie!U486=0,"000",Saisie!U486*100)</f>
        <v>000</v>
      </c>
      <c r="U486" s="15" t="str">
        <f t="shared" si="84"/>
        <v xml:space="preserve">  </v>
      </c>
      <c r="V486" s="24">
        <f>Saisie!AA486</f>
        <v>0</v>
      </c>
      <c r="W486" s="15" t="str">
        <f t="shared" si="85"/>
        <v xml:space="preserve">       </v>
      </c>
      <c r="X486" s="24" t="str">
        <f>IF(Saisie!Z486=0,"000",Saisie!Z486*100)</f>
        <v>000</v>
      </c>
      <c r="Y486" s="15" t="str">
        <f t="shared" si="86"/>
        <v xml:space="preserve">         </v>
      </c>
      <c r="Z486" s="24" t="str">
        <f>IF(Saisie!AB486=0,"000",Saisie!AB486*100)</f>
        <v>000</v>
      </c>
      <c r="AA486" s="24" t="str">
        <f>IF(Saisie!F486=0,"",Saisie!F486)</f>
        <v>26112017</v>
      </c>
      <c r="AB486" s="24" t="str">
        <f>IF(Saisie!G486=0,"",Saisie!G486)</f>
        <v>01012501</v>
      </c>
      <c r="AC486" s="8" t="str">
        <f t="shared" si="87"/>
        <v xml:space="preserve">                    </v>
      </c>
    </row>
    <row r="487" spans="1:29" x14ac:dyDescent="0.25">
      <c r="A487" s="3" t="s">
        <v>542</v>
      </c>
      <c r="B487" s="15" t="str">
        <f t="shared" si="77"/>
        <v xml:space="preserve">   </v>
      </c>
      <c r="C487" s="26" t="str">
        <f>Saisie!D487</f>
        <v>000000000481</v>
      </c>
      <c r="D487" s="24" t="str">
        <f>Saisie!B487</f>
        <v>NOM482</v>
      </c>
      <c r="E487" s="16" t="str">
        <f>VLOOKUP((25-LEN(D487)),'Data S'!AE$5:AF$10000,2,FALSE)</f>
        <v xml:space="preserve">                   </v>
      </c>
      <c r="F487" s="25" t="str">
        <f>Saisie!C487</f>
        <v>PRENOM482</v>
      </c>
      <c r="G487" s="15" t="str">
        <f>VLOOKUP((25-LEN(F487)),'Data S'!AE$5:AF$10000,2,FALSE)</f>
        <v xml:space="preserve">                </v>
      </c>
      <c r="H487" s="3" t="str">
        <f>Saisie!E487</f>
        <v>01012480</v>
      </c>
      <c r="I487" s="15" t="str">
        <f t="shared" si="78"/>
        <v xml:space="preserve">  </v>
      </c>
      <c r="J487" s="24">
        <f>Saisie!L487</f>
        <v>0</v>
      </c>
      <c r="K487" s="15" t="str">
        <f t="shared" si="79"/>
        <v xml:space="preserve">       </v>
      </c>
      <c r="L487" s="24" t="str">
        <f>IF(Saisie!K487=0,"000",Saisie!K487*100)</f>
        <v>000</v>
      </c>
      <c r="M487" s="15" t="str">
        <f t="shared" si="80"/>
        <v xml:space="preserve">  </v>
      </c>
      <c r="N487" s="24">
        <f>Saisie!Q487</f>
        <v>0</v>
      </c>
      <c r="O487" s="15" t="str">
        <f t="shared" si="81"/>
        <v xml:space="preserve">       </v>
      </c>
      <c r="P487" s="24" t="str">
        <f>IF(Saisie!P487=0,"000",Saisie!P487*100)</f>
        <v>000</v>
      </c>
      <c r="Q487" s="15" t="str">
        <f t="shared" si="82"/>
        <v xml:space="preserve">  </v>
      </c>
      <c r="R487" s="24">
        <f>Saisie!V487</f>
        <v>0</v>
      </c>
      <c r="S487" s="15" t="str">
        <f t="shared" si="83"/>
        <v xml:space="preserve">       </v>
      </c>
      <c r="T487" s="24" t="str">
        <f>IF(Saisie!U487=0,"000",Saisie!U487*100)</f>
        <v>000</v>
      </c>
      <c r="U487" s="15" t="str">
        <f t="shared" si="84"/>
        <v xml:space="preserve">  </v>
      </c>
      <c r="V487" s="24">
        <f>Saisie!AA487</f>
        <v>0</v>
      </c>
      <c r="W487" s="15" t="str">
        <f t="shared" si="85"/>
        <v xml:space="preserve">       </v>
      </c>
      <c r="X487" s="24" t="str">
        <f>IF(Saisie!Z487=0,"000",Saisie!Z487*100)</f>
        <v>000</v>
      </c>
      <c r="Y487" s="15" t="str">
        <f t="shared" si="86"/>
        <v xml:space="preserve">         </v>
      </c>
      <c r="Z487" s="24" t="str">
        <f>IF(Saisie!AB487=0,"000",Saisie!AB487*100)</f>
        <v>000</v>
      </c>
      <c r="AA487" s="24" t="str">
        <f>IF(Saisie!F487=0,"",Saisie!F487)</f>
        <v>26112017</v>
      </c>
      <c r="AB487" s="24" t="str">
        <f>IF(Saisie!G487=0,"",Saisie!G487)</f>
        <v>01012502</v>
      </c>
      <c r="AC487" s="8" t="str">
        <f t="shared" si="87"/>
        <v xml:space="preserve">                    </v>
      </c>
    </row>
    <row r="488" spans="1:29" x14ac:dyDescent="0.25">
      <c r="A488" s="3" t="s">
        <v>543</v>
      </c>
      <c r="B488" s="15" t="str">
        <f t="shared" si="77"/>
        <v xml:space="preserve">   </v>
      </c>
      <c r="C488" s="26" t="str">
        <f>Saisie!D488</f>
        <v>000000000482</v>
      </c>
      <c r="D488" s="24" t="str">
        <f>Saisie!B488</f>
        <v>NOM483</v>
      </c>
      <c r="E488" s="16" t="str">
        <f>VLOOKUP((25-LEN(D488)),'Data S'!AE$5:AF$10000,2,FALSE)</f>
        <v xml:space="preserve">                   </v>
      </c>
      <c r="F488" s="25" t="str">
        <f>Saisie!C488</f>
        <v>PRENOM483</v>
      </c>
      <c r="G488" s="15" t="str">
        <f>VLOOKUP((25-LEN(F488)),'Data S'!AE$5:AF$10000,2,FALSE)</f>
        <v xml:space="preserve">                </v>
      </c>
      <c r="H488" s="3" t="str">
        <f>Saisie!E488</f>
        <v>01012481</v>
      </c>
      <c r="I488" s="15" t="str">
        <f t="shared" si="78"/>
        <v xml:space="preserve">  </v>
      </c>
      <c r="J488" s="24">
        <f>Saisie!L488</f>
        <v>0</v>
      </c>
      <c r="K488" s="15" t="str">
        <f t="shared" si="79"/>
        <v xml:space="preserve">       </v>
      </c>
      <c r="L488" s="24" t="str">
        <f>IF(Saisie!K488=0,"000",Saisie!K488*100)</f>
        <v>000</v>
      </c>
      <c r="M488" s="15" t="str">
        <f t="shared" si="80"/>
        <v xml:space="preserve">  </v>
      </c>
      <c r="N488" s="24">
        <f>Saisie!Q488</f>
        <v>0</v>
      </c>
      <c r="O488" s="15" t="str">
        <f t="shared" si="81"/>
        <v xml:space="preserve">       </v>
      </c>
      <c r="P488" s="24" t="str">
        <f>IF(Saisie!P488=0,"000",Saisie!P488*100)</f>
        <v>000</v>
      </c>
      <c r="Q488" s="15" t="str">
        <f t="shared" si="82"/>
        <v xml:space="preserve">  </v>
      </c>
      <c r="R488" s="24">
        <f>Saisie!V488</f>
        <v>0</v>
      </c>
      <c r="S488" s="15" t="str">
        <f t="shared" si="83"/>
        <v xml:space="preserve">       </v>
      </c>
      <c r="T488" s="24" t="str">
        <f>IF(Saisie!U488=0,"000",Saisie!U488*100)</f>
        <v>000</v>
      </c>
      <c r="U488" s="15" t="str">
        <f t="shared" si="84"/>
        <v xml:space="preserve">  </v>
      </c>
      <c r="V488" s="24">
        <f>Saisie!AA488</f>
        <v>0</v>
      </c>
      <c r="W488" s="15" t="str">
        <f t="shared" si="85"/>
        <v xml:space="preserve">       </v>
      </c>
      <c r="X488" s="24" t="str">
        <f>IF(Saisie!Z488=0,"000",Saisie!Z488*100)</f>
        <v>000</v>
      </c>
      <c r="Y488" s="15" t="str">
        <f t="shared" si="86"/>
        <v xml:space="preserve">         </v>
      </c>
      <c r="Z488" s="24" t="str">
        <f>IF(Saisie!AB488=0,"000",Saisie!AB488*100)</f>
        <v>000</v>
      </c>
      <c r="AA488" s="24" t="str">
        <f>IF(Saisie!F488=0,"",Saisie!F488)</f>
        <v>26112017</v>
      </c>
      <c r="AB488" s="24" t="str">
        <f>IF(Saisie!G488=0,"",Saisie!G488)</f>
        <v>01012503</v>
      </c>
      <c r="AC488" s="8" t="str">
        <f t="shared" si="87"/>
        <v xml:space="preserve">                    </v>
      </c>
    </row>
    <row r="489" spans="1:29" x14ac:dyDescent="0.25">
      <c r="A489" s="3" t="s">
        <v>544</v>
      </c>
      <c r="B489" s="15" t="str">
        <f t="shared" si="77"/>
        <v xml:space="preserve">   </v>
      </c>
      <c r="C489" s="26" t="str">
        <f>Saisie!D489</f>
        <v>000000000483</v>
      </c>
      <c r="D489" s="24" t="str">
        <f>Saisie!B489</f>
        <v>NOM484</v>
      </c>
      <c r="E489" s="16" t="str">
        <f>VLOOKUP((25-LEN(D489)),'Data S'!AE$5:AF$10000,2,FALSE)</f>
        <v xml:space="preserve">                   </v>
      </c>
      <c r="F489" s="25" t="str">
        <f>Saisie!C489</f>
        <v>PRENOM484</v>
      </c>
      <c r="G489" s="15" t="str">
        <f>VLOOKUP((25-LEN(F489)),'Data S'!AE$5:AF$10000,2,FALSE)</f>
        <v xml:space="preserve">                </v>
      </c>
      <c r="H489" s="3" t="str">
        <f>Saisie!E489</f>
        <v>01012482</v>
      </c>
      <c r="I489" s="15" t="str">
        <f t="shared" si="78"/>
        <v xml:space="preserve">  </v>
      </c>
      <c r="J489" s="24">
        <f>Saisie!L489</f>
        <v>0</v>
      </c>
      <c r="K489" s="15" t="str">
        <f t="shared" si="79"/>
        <v xml:space="preserve">       </v>
      </c>
      <c r="L489" s="24" t="str">
        <f>IF(Saisie!K489=0,"000",Saisie!K489*100)</f>
        <v>000</v>
      </c>
      <c r="M489" s="15" t="str">
        <f t="shared" si="80"/>
        <v xml:space="preserve">  </v>
      </c>
      <c r="N489" s="24">
        <f>Saisie!Q489</f>
        <v>0</v>
      </c>
      <c r="O489" s="15" t="str">
        <f t="shared" si="81"/>
        <v xml:space="preserve">       </v>
      </c>
      <c r="P489" s="24" t="str">
        <f>IF(Saisie!P489=0,"000",Saisie!P489*100)</f>
        <v>000</v>
      </c>
      <c r="Q489" s="15" t="str">
        <f t="shared" si="82"/>
        <v xml:space="preserve">  </v>
      </c>
      <c r="R489" s="24">
        <f>Saisie!V489</f>
        <v>0</v>
      </c>
      <c r="S489" s="15" t="str">
        <f t="shared" si="83"/>
        <v xml:space="preserve">       </v>
      </c>
      <c r="T489" s="24" t="str">
        <f>IF(Saisie!U489=0,"000",Saisie!U489*100)</f>
        <v>000</v>
      </c>
      <c r="U489" s="15" t="str">
        <f t="shared" si="84"/>
        <v xml:space="preserve">  </v>
      </c>
      <c r="V489" s="24">
        <f>Saisie!AA489</f>
        <v>0</v>
      </c>
      <c r="W489" s="15" t="str">
        <f t="shared" si="85"/>
        <v xml:space="preserve">       </v>
      </c>
      <c r="X489" s="24" t="str">
        <f>IF(Saisie!Z489=0,"000",Saisie!Z489*100)</f>
        <v>000</v>
      </c>
      <c r="Y489" s="15" t="str">
        <f t="shared" si="86"/>
        <v xml:space="preserve">         </v>
      </c>
      <c r="Z489" s="24" t="str">
        <f>IF(Saisie!AB489=0,"000",Saisie!AB489*100)</f>
        <v>000</v>
      </c>
      <c r="AA489" s="24" t="str">
        <f>IF(Saisie!F489=0,"",Saisie!F489)</f>
        <v>26112017</v>
      </c>
      <c r="AB489" s="24" t="str">
        <f>IF(Saisie!G489=0,"",Saisie!G489)</f>
        <v>01012504</v>
      </c>
      <c r="AC489" s="8" t="str">
        <f t="shared" si="87"/>
        <v xml:space="preserve">                    </v>
      </c>
    </row>
    <row r="490" spans="1:29" x14ac:dyDescent="0.25">
      <c r="A490" s="3" t="s">
        <v>545</v>
      </c>
      <c r="B490" s="15" t="str">
        <f t="shared" si="77"/>
        <v xml:space="preserve">   </v>
      </c>
      <c r="C490" s="26" t="str">
        <f>Saisie!D490</f>
        <v>000000000484</v>
      </c>
      <c r="D490" s="24" t="str">
        <f>Saisie!B490</f>
        <v>NOM485</v>
      </c>
      <c r="E490" s="16" t="str">
        <f>VLOOKUP((25-LEN(D490)),'Data S'!AE$5:AF$10000,2,FALSE)</f>
        <v xml:space="preserve">                   </v>
      </c>
      <c r="F490" s="25" t="str">
        <f>Saisie!C490</f>
        <v>PRENOM485</v>
      </c>
      <c r="G490" s="15" t="str">
        <f>VLOOKUP((25-LEN(F490)),'Data S'!AE$5:AF$10000,2,FALSE)</f>
        <v xml:space="preserve">                </v>
      </c>
      <c r="H490" s="3" t="str">
        <f>Saisie!E490</f>
        <v>01012483</v>
      </c>
      <c r="I490" s="15" t="str">
        <f t="shared" si="78"/>
        <v xml:space="preserve">  </v>
      </c>
      <c r="J490" s="24">
        <f>Saisie!L490</f>
        <v>0</v>
      </c>
      <c r="K490" s="15" t="str">
        <f t="shared" si="79"/>
        <v xml:space="preserve">       </v>
      </c>
      <c r="L490" s="24" t="str">
        <f>IF(Saisie!K490=0,"000",Saisie!K490*100)</f>
        <v>000</v>
      </c>
      <c r="M490" s="15" t="str">
        <f t="shared" si="80"/>
        <v xml:space="preserve">  </v>
      </c>
      <c r="N490" s="24">
        <f>Saisie!Q490</f>
        <v>0</v>
      </c>
      <c r="O490" s="15" t="str">
        <f t="shared" si="81"/>
        <v xml:space="preserve">       </v>
      </c>
      <c r="P490" s="24" t="str">
        <f>IF(Saisie!P490=0,"000",Saisie!P490*100)</f>
        <v>000</v>
      </c>
      <c r="Q490" s="15" t="str">
        <f t="shared" si="82"/>
        <v xml:space="preserve">  </v>
      </c>
      <c r="R490" s="24">
        <f>Saisie!V490</f>
        <v>0</v>
      </c>
      <c r="S490" s="15" t="str">
        <f t="shared" si="83"/>
        <v xml:space="preserve">       </v>
      </c>
      <c r="T490" s="24" t="str">
        <f>IF(Saisie!U490=0,"000",Saisie!U490*100)</f>
        <v>000</v>
      </c>
      <c r="U490" s="15" t="str">
        <f t="shared" si="84"/>
        <v xml:space="preserve">  </v>
      </c>
      <c r="V490" s="24">
        <f>Saisie!AA490</f>
        <v>0</v>
      </c>
      <c r="W490" s="15" t="str">
        <f t="shared" si="85"/>
        <v xml:space="preserve">       </v>
      </c>
      <c r="X490" s="24" t="str">
        <f>IF(Saisie!Z490=0,"000",Saisie!Z490*100)</f>
        <v>000</v>
      </c>
      <c r="Y490" s="15" t="str">
        <f t="shared" si="86"/>
        <v xml:space="preserve">         </v>
      </c>
      <c r="Z490" s="24" t="str">
        <f>IF(Saisie!AB490=0,"000",Saisie!AB490*100)</f>
        <v>000</v>
      </c>
      <c r="AA490" s="24" t="str">
        <f>IF(Saisie!F490=0,"",Saisie!F490)</f>
        <v>26112017</v>
      </c>
      <c r="AB490" s="24" t="str">
        <f>IF(Saisie!G490=0,"",Saisie!G490)</f>
        <v>01012505</v>
      </c>
      <c r="AC490" s="8" t="str">
        <f t="shared" si="87"/>
        <v xml:space="preserve">                    </v>
      </c>
    </row>
    <row r="491" spans="1:29" x14ac:dyDescent="0.25">
      <c r="A491" s="3" t="s">
        <v>546</v>
      </c>
      <c r="B491" s="15" t="str">
        <f t="shared" si="77"/>
        <v xml:space="preserve">   </v>
      </c>
      <c r="C491" s="26" t="str">
        <f>Saisie!D491</f>
        <v>000000000485</v>
      </c>
      <c r="D491" s="24" t="str">
        <f>Saisie!B491</f>
        <v>NOM486</v>
      </c>
      <c r="E491" s="16" t="str">
        <f>VLOOKUP((25-LEN(D491)),'Data S'!AE$5:AF$10000,2,FALSE)</f>
        <v xml:space="preserve">                   </v>
      </c>
      <c r="F491" s="25" t="str">
        <f>Saisie!C491</f>
        <v>PRENOM486</v>
      </c>
      <c r="G491" s="15" t="str">
        <f>VLOOKUP((25-LEN(F491)),'Data S'!AE$5:AF$10000,2,FALSE)</f>
        <v xml:space="preserve">                </v>
      </c>
      <c r="H491" s="3" t="str">
        <f>Saisie!E491</f>
        <v>01012484</v>
      </c>
      <c r="I491" s="15" t="str">
        <f t="shared" si="78"/>
        <v xml:space="preserve">  </v>
      </c>
      <c r="J491" s="24">
        <f>Saisie!L491</f>
        <v>0</v>
      </c>
      <c r="K491" s="15" t="str">
        <f t="shared" si="79"/>
        <v xml:space="preserve">       </v>
      </c>
      <c r="L491" s="24" t="str">
        <f>IF(Saisie!K491=0,"000",Saisie!K491*100)</f>
        <v>000</v>
      </c>
      <c r="M491" s="15" t="str">
        <f t="shared" si="80"/>
        <v xml:space="preserve">  </v>
      </c>
      <c r="N491" s="24">
        <f>Saisie!Q491</f>
        <v>0</v>
      </c>
      <c r="O491" s="15" t="str">
        <f t="shared" si="81"/>
        <v xml:space="preserve">       </v>
      </c>
      <c r="P491" s="24" t="str">
        <f>IF(Saisie!P491=0,"000",Saisie!P491*100)</f>
        <v>000</v>
      </c>
      <c r="Q491" s="15" t="str">
        <f t="shared" si="82"/>
        <v xml:space="preserve">  </v>
      </c>
      <c r="R491" s="24">
        <f>Saisie!V491</f>
        <v>0</v>
      </c>
      <c r="S491" s="15" t="str">
        <f t="shared" si="83"/>
        <v xml:space="preserve">       </v>
      </c>
      <c r="T491" s="24" t="str">
        <f>IF(Saisie!U491=0,"000",Saisie!U491*100)</f>
        <v>000</v>
      </c>
      <c r="U491" s="15" t="str">
        <f t="shared" si="84"/>
        <v xml:space="preserve">  </v>
      </c>
      <c r="V491" s="24">
        <f>Saisie!AA491</f>
        <v>0</v>
      </c>
      <c r="W491" s="15" t="str">
        <f t="shared" si="85"/>
        <v xml:space="preserve">       </v>
      </c>
      <c r="X491" s="24" t="str">
        <f>IF(Saisie!Z491=0,"000",Saisie!Z491*100)</f>
        <v>000</v>
      </c>
      <c r="Y491" s="15" t="str">
        <f t="shared" si="86"/>
        <v xml:space="preserve">         </v>
      </c>
      <c r="Z491" s="24" t="str">
        <f>IF(Saisie!AB491=0,"000",Saisie!AB491*100)</f>
        <v>000</v>
      </c>
      <c r="AA491" s="24" t="str">
        <f>IF(Saisie!F491=0,"",Saisie!F491)</f>
        <v>26112017</v>
      </c>
      <c r="AB491" s="24" t="str">
        <f>IF(Saisie!G491=0,"",Saisie!G491)</f>
        <v>01012506</v>
      </c>
      <c r="AC491" s="8" t="str">
        <f t="shared" si="87"/>
        <v xml:space="preserve">                    </v>
      </c>
    </row>
    <row r="492" spans="1:29" x14ac:dyDescent="0.25">
      <c r="A492" s="3" t="s">
        <v>547</v>
      </c>
      <c r="B492" s="15" t="str">
        <f t="shared" si="77"/>
        <v xml:space="preserve">   </v>
      </c>
      <c r="C492" s="26" t="str">
        <f>Saisie!D492</f>
        <v>000000000486</v>
      </c>
      <c r="D492" s="24" t="str">
        <f>Saisie!B492</f>
        <v>NOM487</v>
      </c>
      <c r="E492" s="16" t="str">
        <f>VLOOKUP((25-LEN(D492)),'Data S'!AE$5:AF$10000,2,FALSE)</f>
        <v xml:space="preserve">                   </v>
      </c>
      <c r="F492" s="25" t="str">
        <f>Saisie!C492</f>
        <v>PRENOM487</v>
      </c>
      <c r="G492" s="15" t="str">
        <f>VLOOKUP((25-LEN(F492)),'Data S'!AE$5:AF$10000,2,FALSE)</f>
        <v xml:space="preserve">                </v>
      </c>
      <c r="H492" s="3" t="str">
        <f>Saisie!E492</f>
        <v>01012485</v>
      </c>
      <c r="I492" s="15" t="str">
        <f t="shared" si="78"/>
        <v xml:space="preserve">  </v>
      </c>
      <c r="J492" s="24">
        <f>Saisie!L492</f>
        <v>0</v>
      </c>
      <c r="K492" s="15" t="str">
        <f t="shared" si="79"/>
        <v xml:space="preserve">       </v>
      </c>
      <c r="L492" s="24" t="str">
        <f>IF(Saisie!K492=0,"000",Saisie!K492*100)</f>
        <v>000</v>
      </c>
      <c r="M492" s="15" t="str">
        <f t="shared" si="80"/>
        <v xml:space="preserve">  </v>
      </c>
      <c r="N492" s="24">
        <f>Saisie!Q492</f>
        <v>0</v>
      </c>
      <c r="O492" s="15" t="str">
        <f t="shared" si="81"/>
        <v xml:space="preserve">       </v>
      </c>
      <c r="P492" s="24" t="str">
        <f>IF(Saisie!P492=0,"000",Saisie!P492*100)</f>
        <v>000</v>
      </c>
      <c r="Q492" s="15" t="str">
        <f t="shared" si="82"/>
        <v xml:space="preserve">  </v>
      </c>
      <c r="R492" s="24">
        <f>Saisie!V492</f>
        <v>0</v>
      </c>
      <c r="S492" s="15" t="str">
        <f t="shared" si="83"/>
        <v xml:space="preserve">       </v>
      </c>
      <c r="T492" s="24" t="str">
        <f>IF(Saisie!U492=0,"000",Saisie!U492*100)</f>
        <v>000</v>
      </c>
      <c r="U492" s="15" t="str">
        <f t="shared" si="84"/>
        <v xml:space="preserve">  </v>
      </c>
      <c r="V492" s="24">
        <f>Saisie!AA492</f>
        <v>0</v>
      </c>
      <c r="W492" s="15" t="str">
        <f t="shared" si="85"/>
        <v xml:space="preserve">       </v>
      </c>
      <c r="X492" s="24" t="str">
        <f>IF(Saisie!Z492=0,"000",Saisie!Z492*100)</f>
        <v>000</v>
      </c>
      <c r="Y492" s="15" t="str">
        <f t="shared" si="86"/>
        <v xml:space="preserve">         </v>
      </c>
      <c r="Z492" s="24" t="str">
        <f>IF(Saisie!AB492=0,"000",Saisie!AB492*100)</f>
        <v>000</v>
      </c>
      <c r="AA492" s="24" t="str">
        <f>IF(Saisie!F492=0,"",Saisie!F492)</f>
        <v>26112017</v>
      </c>
      <c r="AB492" s="24" t="str">
        <f>IF(Saisie!G492=0,"",Saisie!G492)</f>
        <v>01012507</v>
      </c>
      <c r="AC492" s="8" t="str">
        <f t="shared" si="87"/>
        <v xml:space="preserve">                    </v>
      </c>
    </row>
    <row r="493" spans="1:29" x14ac:dyDescent="0.25">
      <c r="A493" s="3" t="s">
        <v>548</v>
      </c>
      <c r="B493" s="15" t="str">
        <f t="shared" si="77"/>
        <v xml:space="preserve">   </v>
      </c>
      <c r="C493" s="26" t="str">
        <f>Saisie!D493</f>
        <v>000000000487</v>
      </c>
      <c r="D493" s="24" t="str">
        <f>Saisie!B493</f>
        <v>NOM488</v>
      </c>
      <c r="E493" s="16" t="str">
        <f>VLOOKUP((25-LEN(D493)),'Data S'!AE$5:AF$10000,2,FALSE)</f>
        <v xml:space="preserve">                   </v>
      </c>
      <c r="F493" s="25" t="str">
        <f>Saisie!C493</f>
        <v>PRENOM488</v>
      </c>
      <c r="G493" s="15" t="str">
        <f>VLOOKUP((25-LEN(F493)),'Data S'!AE$5:AF$10000,2,FALSE)</f>
        <v xml:space="preserve">                </v>
      </c>
      <c r="H493" s="3" t="str">
        <f>Saisie!E493</f>
        <v>01012486</v>
      </c>
      <c r="I493" s="15" t="str">
        <f t="shared" si="78"/>
        <v xml:space="preserve">  </v>
      </c>
      <c r="J493" s="24">
        <f>Saisie!L493</f>
        <v>0</v>
      </c>
      <c r="K493" s="15" t="str">
        <f t="shared" si="79"/>
        <v xml:space="preserve">       </v>
      </c>
      <c r="L493" s="24" t="str">
        <f>IF(Saisie!K493=0,"000",Saisie!K493*100)</f>
        <v>000</v>
      </c>
      <c r="M493" s="15" t="str">
        <f t="shared" si="80"/>
        <v xml:space="preserve">  </v>
      </c>
      <c r="N493" s="24">
        <f>Saisie!Q493</f>
        <v>0</v>
      </c>
      <c r="O493" s="15" t="str">
        <f t="shared" si="81"/>
        <v xml:space="preserve">       </v>
      </c>
      <c r="P493" s="24" t="str">
        <f>IF(Saisie!P493=0,"000",Saisie!P493*100)</f>
        <v>000</v>
      </c>
      <c r="Q493" s="15" t="str">
        <f t="shared" si="82"/>
        <v xml:space="preserve">  </v>
      </c>
      <c r="R493" s="24">
        <f>Saisie!V493</f>
        <v>0</v>
      </c>
      <c r="S493" s="15" t="str">
        <f t="shared" si="83"/>
        <v xml:space="preserve">       </v>
      </c>
      <c r="T493" s="24" t="str">
        <f>IF(Saisie!U493=0,"000",Saisie!U493*100)</f>
        <v>000</v>
      </c>
      <c r="U493" s="15" t="str">
        <f t="shared" si="84"/>
        <v xml:space="preserve">  </v>
      </c>
      <c r="V493" s="24">
        <f>Saisie!AA493</f>
        <v>0</v>
      </c>
      <c r="W493" s="15" t="str">
        <f t="shared" si="85"/>
        <v xml:space="preserve">       </v>
      </c>
      <c r="X493" s="24" t="str">
        <f>IF(Saisie!Z493=0,"000",Saisie!Z493*100)</f>
        <v>000</v>
      </c>
      <c r="Y493" s="15" t="str">
        <f t="shared" si="86"/>
        <v xml:space="preserve">         </v>
      </c>
      <c r="Z493" s="24" t="str">
        <f>IF(Saisie!AB493=0,"000",Saisie!AB493*100)</f>
        <v>000</v>
      </c>
      <c r="AA493" s="24" t="str">
        <f>IF(Saisie!F493=0,"",Saisie!F493)</f>
        <v>26112017</v>
      </c>
      <c r="AB493" s="24" t="str">
        <f>IF(Saisie!G493=0,"",Saisie!G493)</f>
        <v>01012508</v>
      </c>
      <c r="AC493" s="8" t="str">
        <f t="shared" si="87"/>
        <v xml:space="preserve">                    </v>
      </c>
    </row>
    <row r="494" spans="1:29" x14ac:dyDescent="0.25">
      <c r="A494" s="3" t="s">
        <v>549</v>
      </c>
      <c r="B494" s="15" t="str">
        <f t="shared" si="77"/>
        <v xml:space="preserve">   </v>
      </c>
      <c r="C494" s="26" t="str">
        <f>Saisie!D494</f>
        <v>000000000488</v>
      </c>
      <c r="D494" s="24" t="str">
        <f>Saisie!B494</f>
        <v>NOM489</v>
      </c>
      <c r="E494" s="16" t="str">
        <f>VLOOKUP((25-LEN(D494)),'Data S'!AE$5:AF$10000,2,FALSE)</f>
        <v xml:space="preserve">                   </v>
      </c>
      <c r="F494" s="25" t="str">
        <f>Saisie!C494</f>
        <v>PRENOM489</v>
      </c>
      <c r="G494" s="15" t="str">
        <f>VLOOKUP((25-LEN(F494)),'Data S'!AE$5:AF$10000,2,FALSE)</f>
        <v xml:space="preserve">                </v>
      </c>
      <c r="H494" s="3" t="str">
        <f>Saisie!E494</f>
        <v>01012487</v>
      </c>
      <c r="I494" s="15" t="str">
        <f t="shared" si="78"/>
        <v xml:space="preserve">  </v>
      </c>
      <c r="J494" s="24">
        <f>Saisie!L494</f>
        <v>0</v>
      </c>
      <c r="K494" s="15" t="str">
        <f t="shared" si="79"/>
        <v xml:space="preserve">       </v>
      </c>
      <c r="L494" s="24" t="str">
        <f>IF(Saisie!K494=0,"000",Saisie!K494*100)</f>
        <v>000</v>
      </c>
      <c r="M494" s="15" t="str">
        <f t="shared" si="80"/>
        <v xml:space="preserve">  </v>
      </c>
      <c r="N494" s="24">
        <f>Saisie!Q494</f>
        <v>0</v>
      </c>
      <c r="O494" s="15" t="str">
        <f t="shared" si="81"/>
        <v xml:space="preserve">       </v>
      </c>
      <c r="P494" s="24" t="str">
        <f>IF(Saisie!P494=0,"000",Saisie!P494*100)</f>
        <v>000</v>
      </c>
      <c r="Q494" s="15" t="str">
        <f t="shared" si="82"/>
        <v xml:space="preserve">  </v>
      </c>
      <c r="R494" s="24">
        <f>Saisie!V494</f>
        <v>0</v>
      </c>
      <c r="S494" s="15" t="str">
        <f t="shared" si="83"/>
        <v xml:space="preserve">       </v>
      </c>
      <c r="T494" s="24" t="str">
        <f>IF(Saisie!U494=0,"000",Saisie!U494*100)</f>
        <v>000</v>
      </c>
      <c r="U494" s="15" t="str">
        <f t="shared" si="84"/>
        <v xml:space="preserve">  </v>
      </c>
      <c r="V494" s="24">
        <f>Saisie!AA494</f>
        <v>0</v>
      </c>
      <c r="W494" s="15" t="str">
        <f t="shared" si="85"/>
        <v xml:space="preserve">       </v>
      </c>
      <c r="X494" s="24" t="str">
        <f>IF(Saisie!Z494=0,"000",Saisie!Z494*100)</f>
        <v>000</v>
      </c>
      <c r="Y494" s="15" t="str">
        <f t="shared" si="86"/>
        <v xml:space="preserve">         </v>
      </c>
      <c r="Z494" s="24" t="str">
        <f>IF(Saisie!AB494=0,"000",Saisie!AB494*100)</f>
        <v>000</v>
      </c>
      <c r="AA494" s="24" t="str">
        <f>IF(Saisie!F494=0,"",Saisie!F494)</f>
        <v>26112017</v>
      </c>
      <c r="AB494" s="24" t="str">
        <f>IF(Saisie!G494=0,"",Saisie!G494)</f>
        <v>01012509</v>
      </c>
      <c r="AC494" s="8" t="str">
        <f t="shared" si="87"/>
        <v xml:space="preserve">                    </v>
      </c>
    </row>
    <row r="495" spans="1:29" x14ac:dyDescent="0.25">
      <c r="A495" s="3" t="s">
        <v>550</v>
      </c>
      <c r="B495" s="15" t="str">
        <f t="shared" si="77"/>
        <v xml:space="preserve">   </v>
      </c>
      <c r="C495" s="26" t="str">
        <f>Saisie!D495</f>
        <v>000000000489</v>
      </c>
      <c r="D495" s="24" t="str">
        <f>Saisie!B495</f>
        <v>NOM490</v>
      </c>
      <c r="E495" s="16" t="str">
        <f>VLOOKUP((25-LEN(D495)),'Data S'!AE$5:AF$10000,2,FALSE)</f>
        <v xml:space="preserve">                   </v>
      </c>
      <c r="F495" s="25" t="str">
        <f>Saisie!C495</f>
        <v>PRENOM490</v>
      </c>
      <c r="G495" s="15" t="str">
        <f>VLOOKUP((25-LEN(F495)),'Data S'!AE$5:AF$10000,2,FALSE)</f>
        <v xml:space="preserve">                </v>
      </c>
      <c r="H495" s="3" t="str">
        <f>Saisie!E495</f>
        <v>01012488</v>
      </c>
      <c r="I495" s="15" t="str">
        <f t="shared" si="78"/>
        <v xml:space="preserve">  </v>
      </c>
      <c r="J495" s="24">
        <f>Saisie!L495</f>
        <v>0</v>
      </c>
      <c r="K495" s="15" t="str">
        <f t="shared" si="79"/>
        <v xml:space="preserve">       </v>
      </c>
      <c r="L495" s="24" t="str">
        <f>IF(Saisie!K495=0,"000",Saisie!K495*100)</f>
        <v>000</v>
      </c>
      <c r="M495" s="15" t="str">
        <f t="shared" si="80"/>
        <v xml:space="preserve">  </v>
      </c>
      <c r="N495" s="24">
        <f>Saisie!Q495</f>
        <v>0</v>
      </c>
      <c r="O495" s="15" t="str">
        <f t="shared" si="81"/>
        <v xml:space="preserve">       </v>
      </c>
      <c r="P495" s="24" t="str">
        <f>IF(Saisie!P495=0,"000",Saisie!P495*100)</f>
        <v>000</v>
      </c>
      <c r="Q495" s="15" t="str">
        <f t="shared" si="82"/>
        <v xml:space="preserve">  </v>
      </c>
      <c r="R495" s="24">
        <f>Saisie!V495</f>
        <v>0</v>
      </c>
      <c r="S495" s="15" t="str">
        <f t="shared" si="83"/>
        <v xml:space="preserve">       </v>
      </c>
      <c r="T495" s="24" t="str">
        <f>IF(Saisie!U495=0,"000",Saisie!U495*100)</f>
        <v>000</v>
      </c>
      <c r="U495" s="15" t="str">
        <f t="shared" si="84"/>
        <v xml:space="preserve">  </v>
      </c>
      <c r="V495" s="24">
        <f>Saisie!AA495</f>
        <v>0</v>
      </c>
      <c r="W495" s="15" t="str">
        <f t="shared" si="85"/>
        <v xml:space="preserve">       </v>
      </c>
      <c r="X495" s="24" t="str">
        <f>IF(Saisie!Z495=0,"000",Saisie!Z495*100)</f>
        <v>000</v>
      </c>
      <c r="Y495" s="15" t="str">
        <f t="shared" si="86"/>
        <v xml:space="preserve">         </v>
      </c>
      <c r="Z495" s="24" t="str">
        <f>IF(Saisie!AB495=0,"000",Saisie!AB495*100)</f>
        <v>000</v>
      </c>
      <c r="AA495" s="24" t="str">
        <f>IF(Saisie!F495=0,"",Saisie!F495)</f>
        <v>26112017</v>
      </c>
      <c r="AB495" s="24" t="str">
        <f>IF(Saisie!G495=0,"",Saisie!G495)</f>
        <v>01012510</v>
      </c>
      <c r="AC495" s="8" t="str">
        <f t="shared" si="87"/>
        <v xml:space="preserve">                    </v>
      </c>
    </row>
    <row r="496" spans="1:29" x14ac:dyDescent="0.25">
      <c r="A496" s="3" t="s">
        <v>551</v>
      </c>
      <c r="B496" s="15" t="str">
        <f t="shared" si="77"/>
        <v xml:space="preserve">   </v>
      </c>
      <c r="C496" s="26" t="str">
        <f>Saisie!D496</f>
        <v>000000000490</v>
      </c>
      <c r="D496" s="24" t="str">
        <f>Saisie!B496</f>
        <v>NOM491</v>
      </c>
      <c r="E496" s="16" t="str">
        <f>VLOOKUP((25-LEN(D496)),'Data S'!AE$5:AF$10000,2,FALSE)</f>
        <v xml:space="preserve">                   </v>
      </c>
      <c r="F496" s="25" t="str">
        <f>Saisie!C496</f>
        <v>PRENOM491</v>
      </c>
      <c r="G496" s="15" t="str">
        <f>VLOOKUP((25-LEN(F496)),'Data S'!AE$5:AF$10000,2,FALSE)</f>
        <v xml:space="preserve">                </v>
      </c>
      <c r="H496" s="3" t="str">
        <f>Saisie!E496</f>
        <v>01012489</v>
      </c>
      <c r="I496" s="15" t="str">
        <f t="shared" si="78"/>
        <v xml:space="preserve">  </v>
      </c>
      <c r="J496" s="24">
        <f>Saisie!L496</f>
        <v>0</v>
      </c>
      <c r="K496" s="15" t="str">
        <f t="shared" si="79"/>
        <v xml:space="preserve">       </v>
      </c>
      <c r="L496" s="24" t="str">
        <f>IF(Saisie!K496=0,"000",Saisie!K496*100)</f>
        <v>000</v>
      </c>
      <c r="M496" s="15" t="str">
        <f t="shared" si="80"/>
        <v xml:space="preserve">  </v>
      </c>
      <c r="N496" s="24">
        <f>Saisie!Q496</f>
        <v>0</v>
      </c>
      <c r="O496" s="15" t="str">
        <f t="shared" si="81"/>
        <v xml:space="preserve">       </v>
      </c>
      <c r="P496" s="24" t="str">
        <f>IF(Saisie!P496=0,"000",Saisie!P496*100)</f>
        <v>000</v>
      </c>
      <c r="Q496" s="15" t="str">
        <f t="shared" si="82"/>
        <v xml:space="preserve">  </v>
      </c>
      <c r="R496" s="24">
        <f>Saisie!V496</f>
        <v>0</v>
      </c>
      <c r="S496" s="15" t="str">
        <f t="shared" si="83"/>
        <v xml:space="preserve">       </v>
      </c>
      <c r="T496" s="24" t="str">
        <f>IF(Saisie!U496=0,"000",Saisie!U496*100)</f>
        <v>000</v>
      </c>
      <c r="U496" s="15" t="str">
        <f t="shared" si="84"/>
        <v xml:space="preserve">  </v>
      </c>
      <c r="V496" s="24">
        <f>Saisie!AA496</f>
        <v>0</v>
      </c>
      <c r="W496" s="15" t="str">
        <f t="shared" si="85"/>
        <v xml:space="preserve">       </v>
      </c>
      <c r="X496" s="24" t="str">
        <f>IF(Saisie!Z496=0,"000",Saisie!Z496*100)</f>
        <v>000</v>
      </c>
      <c r="Y496" s="15" t="str">
        <f t="shared" si="86"/>
        <v xml:space="preserve">         </v>
      </c>
      <c r="Z496" s="24" t="str">
        <f>IF(Saisie!AB496=0,"000",Saisie!AB496*100)</f>
        <v>000</v>
      </c>
      <c r="AA496" s="24" t="str">
        <f>IF(Saisie!F496=0,"",Saisie!F496)</f>
        <v>26112017</v>
      </c>
      <c r="AB496" s="24" t="str">
        <f>IF(Saisie!G496=0,"",Saisie!G496)</f>
        <v>01012511</v>
      </c>
      <c r="AC496" s="8" t="str">
        <f t="shared" si="87"/>
        <v xml:space="preserve">                    </v>
      </c>
    </row>
    <row r="497" spans="1:29" x14ac:dyDescent="0.25">
      <c r="A497" s="3" t="s">
        <v>552</v>
      </c>
      <c r="B497" s="15" t="str">
        <f t="shared" si="77"/>
        <v xml:space="preserve">   </v>
      </c>
      <c r="C497" s="26" t="str">
        <f>Saisie!D497</f>
        <v>000000000491</v>
      </c>
      <c r="D497" s="24" t="str">
        <f>Saisie!B497</f>
        <v>NOM492</v>
      </c>
      <c r="E497" s="16" t="str">
        <f>VLOOKUP((25-LEN(D497)),'Data S'!AE$5:AF$10000,2,FALSE)</f>
        <v xml:space="preserve">                   </v>
      </c>
      <c r="F497" s="25" t="str">
        <f>Saisie!C497</f>
        <v>PRENOM492</v>
      </c>
      <c r="G497" s="15" t="str">
        <f>VLOOKUP((25-LEN(F497)),'Data S'!AE$5:AF$10000,2,FALSE)</f>
        <v xml:space="preserve">                </v>
      </c>
      <c r="H497" s="3" t="str">
        <f>Saisie!E497</f>
        <v>01012490</v>
      </c>
      <c r="I497" s="15" t="str">
        <f t="shared" si="78"/>
        <v xml:space="preserve">  </v>
      </c>
      <c r="J497" s="24">
        <f>Saisie!L497</f>
        <v>0</v>
      </c>
      <c r="K497" s="15" t="str">
        <f t="shared" si="79"/>
        <v xml:space="preserve">       </v>
      </c>
      <c r="L497" s="24" t="str">
        <f>IF(Saisie!K497=0,"000",Saisie!K497*100)</f>
        <v>000</v>
      </c>
      <c r="M497" s="15" t="str">
        <f t="shared" si="80"/>
        <v xml:space="preserve">  </v>
      </c>
      <c r="N497" s="24">
        <f>Saisie!Q497</f>
        <v>0</v>
      </c>
      <c r="O497" s="15" t="str">
        <f t="shared" si="81"/>
        <v xml:space="preserve">       </v>
      </c>
      <c r="P497" s="24" t="str">
        <f>IF(Saisie!P497=0,"000",Saisie!P497*100)</f>
        <v>000</v>
      </c>
      <c r="Q497" s="15" t="str">
        <f t="shared" si="82"/>
        <v xml:space="preserve">  </v>
      </c>
      <c r="R497" s="24">
        <f>Saisie!V497</f>
        <v>0</v>
      </c>
      <c r="S497" s="15" t="str">
        <f t="shared" si="83"/>
        <v xml:space="preserve">       </v>
      </c>
      <c r="T497" s="24" t="str">
        <f>IF(Saisie!U497=0,"000",Saisie!U497*100)</f>
        <v>000</v>
      </c>
      <c r="U497" s="15" t="str">
        <f t="shared" si="84"/>
        <v xml:space="preserve">  </v>
      </c>
      <c r="V497" s="24">
        <f>Saisie!AA497</f>
        <v>0</v>
      </c>
      <c r="W497" s="15" t="str">
        <f t="shared" si="85"/>
        <v xml:space="preserve">       </v>
      </c>
      <c r="X497" s="24" t="str">
        <f>IF(Saisie!Z497=0,"000",Saisie!Z497*100)</f>
        <v>000</v>
      </c>
      <c r="Y497" s="15" t="str">
        <f t="shared" si="86"/>
        <v xml:space="preserve">         </v>
      </c>
      <c r="Z497" s="24" t="str">
        <f>IF(Saisie!AB497=0,"000",Saisie!AB497*100)</f>
        <v>000</v>
      </c>
      <c r="AA497" s="24" t="str">
        <f>IF(Saisie!F497=0,"",Saisie!F497)</f>
        <v>26112017</v>
      </c>
      <c r="AB497" s="24" t="str">
        <f>IF(Saisie!G497=0,"",Saisie!G497)</f>
        <v>01012512</v>
      </c>
      <c r="AC497" s="8" t="str">
        <f t="shared" si="87"/>
        <v xml:space="preserve">                    </v>
      </c>
    </row>
    <row r="498" spans="1:29" x14ac:dyDescent="0.25">
      <c r="A498" s="3" t="s">
        <v>553</v>
      </c>
      <c r="B498" s="15" t="str">
        <f t="shared" si="77"/>
        <v xml:space="preserve">   </v>
      </c>
      <c r="C498" s="26" t="str">
        <f>Saisie!D498</f>
        <v>000000000492</v>
      </c>
      <c r="D498" s="24" t="str">
        <f>Saisie!B498</f>
        <v>NOM493</v>
      </c>
      <c r="E498" s="16" t="str">
        <f>VLOOKUP((25-LEN(D498)),'Data S'!AE$5:AF$10000,2,FALSE)</f>
        <v xml:space="preserve">                   </v>
      </c>
      <c r="F498" s="25" t="str">
        <f>Saisie!C498</f>
        <v>PRENOM493</v>
      </c>
      <c r="G498" s="15" t="str">
        <f>VLOOKUP((25-LEN(F498)),'Data S'!AE$5:AF$10000,2,FALSE)</f>
        <v xml:space="preserve">                </v>
      </c>
      <c r="H498" s="3" t="str">
        <f>Saisie!E498</f>
        <v>01012491</v>
      </c>
      <c r="I498" s="15" t="str">
        <f t="shared" si="78"/>
        <v xml:space="preserve">  </v>
      </c>
      <c r="J498" s="24">
        <f>Saisie!L498</f>
        <v>0</v>
      </c>
      <c r="K498" s="15" t="str">
        <f t="shared" si="79"/>
        <v xml:space="preserve">       </v>
      </c>
      <c r="L498" s="24" t="str">
        <f>IF(Saisie!K498=0,"000",Saisie!K498*100)</f>
        <v>000</v>
      </c>
      <c r="M498" s="15" t="str">
        <f t="shared" si="80"/>
        <v xml:space="preserve">  </v>
      </c>
      <c r="N498" s="24">
        <f>Saisie!Q498</f>
        <v>0</v>
      </c>
      <c r="O498" s="15" t="str">
        <f t="shared" si="81"/>
        <v xml:space="preserve">       </v>
      </c>
      <c r="P498" s="24" t="str">
        <f>IF(Saisie!P498=0,"000",Saisie!P498*100)</f>
        <v>000</v>
      </c>
      <c r="Q498" s="15" t="str">
        <f t="shared" si="82"/>
        <v xml:space="preserve">  </v>
      </c>
      <c r="R498" s="24">
        <f>Saisie!V498</f>
        <v>0</v>
      </c>
      <c r="S498" s="15" t="str">
        <f t="shared" si="83"/>
        <v xml:space="preserve">       </v>
      </c>
      <c r="T498" s="24" t="str">
        <f>IF(Saisie!U498=0,"000",Saisie!U498*100)</f>
        <v>000</v>
      </c>
      <c r="U498" s="15" t="str">
        <f t="shared" si="84"/>
        <v xml:space="preserve">  </v>
      </c>
      <c r="V498" s="24">
        <f>Saisie!AA498</f>
        <v>0</v>
      </c>
      <c r="W498" s="15" t="str">
        <f t="shared" si="85"/>
        <v xml:space="preserve">       </v>
      </c>
      <c r="X498" s="24" t="str">
        <f>IF(Saisie!Z498=0,"000",Saisie!Z498*100)</f>
        <v>000</v>
      </c>
      <c r="Y498" s="15" t="str">
        <f t="shared" si="86"/>
        <v xml:space="preserve">         </v>
      </c>
      <c r="Z498" s="24" t="str">
        <f>IF(Saisie!AB498=0,"000",Saisie!AB498*100)</f>
        <v>000</v>
      </c>
      <c r="AA498" s="24" t="str">
        <f>IF(Saisie!F498=0,"",Saisie!F498)</f>
        <v>26112017</v>
      </c>
      <c r="AB498" s="24" t="str">
        <f>IF(Saisie!G498=0,"",Saisie!G498)</f>
        <v>01012513</v>
      </c>
      <c r="AC498" s="8" t="str">
        <f t="shared" si="87"/>
        <v xml:space="preserve">                    </v>
      </c>
    </row>
    <row r="499" spans="1:29" x14ac:dyDescent="0.25">
      <c r="A499" s="3" t="s">
        <v>554</v>
      </c>
      <c r="B499" s="15" t="str">
        <f t="shared" si="77"/>
        <v xml:space="preserve">   </v>
      </c>
      <c r="C499" s="26" t="str">
        <f>Saisie!D499</f>
        <v>000000000493</v>
      </c>
      <c r="D499" s="24" t="str">
        <f>Saisie!B499</f>
        <v>NOM494</v>
      </c>
      <c r="E499" s="16" t="str">
        <f>VLOOKUP((25-LEN(D499)),'Data S'!AE$5:AF$10000,2,FALSE)</f>
        <v xml:space="preserve">                   </v>
      </c>
      <c r="F499" s="25" t="str">
        <f>Saisie!C499</f>
        <v>PRENOM494</v>
      </c>
      <c r="G499" s="15" t="str">
        <f>VLOOKUP((25-LEN(F499)),'Data S'!AE$5:AF$10000,2,FALSE)</f>
        <v xml:space="preserve">                </v>
      </c>
      <c r="H499" s="3" t="str">
        <f>Saisie!E499</f>
        <v>01012492</v>
      </c>
      <c r="I499" s="15" t="str">
        <f t="shared" si="78"/>
        <v xml:space="preserve">  </v>
      </c>
      <c r="J499" s="24">
        <f>Saisie!L499</f>
        <v>0</v>
      </c>
      <c r="K499" s="15" t="str">
        <f t="shared" si="79"/>
        <v xml:space="preserve">       </v>
      </c>
      <c r="L499" s="24" t="str">
        <f>IF(Saisie!K499=0,"000",Saisie!K499*100)</f>
        <v>000</v>
      </c>
      <c r="M499" s="15" t="str">
        <f t="shared" si="80"/>
        <v xml:space="preserve">  </v>
      </c>
      <c r="N499" s="24">
        <f>Saisie!Q499</f>
        <v>0</v>
      </c>
      <c r="O499" s="15" t="str">
        <f t="shared" si="81"/>
        <v xml:space="preserve">       </v>
      </c>
      <c r="P499" s="24" t="str">
        <f>IF(Saisie!P499=0,"000",Saisie!P499*100)</f>
        <v>000</v>
      </c>
      <c r="Q499" s="15" t="str">
        <f t="shared" si="82"/>
        <v xml:space="preserve">  </v>
      </c>
      <c r="R499" s="24">
        <f>Saisie!V499</f>
        <v>0</v>
      </c>
      <c r="S499" s="15" t="str">
        <f t="shared" si="83"/>
        <v xml:space="preserve">       </v>
      </c>
      <c r="T499" s="24" t="str">
        <f>IF(Saisie!U499=0,"000",Saisie!U499*100)</f>
        <v>000</v>
      </c>
      <c r="U499" s="15" t="str">
        <f t="shared" si="84"/>
        <v xml:space="preserve">  </v>
      </c>
      <c r="V499" s="24">
        <f>Saisie!AA499</f>
        <v>0</v>
      </c>
      <c r="W499" s="15" t="str">
        <f t="shared" si="85"/>
        <v xml:space="preserve">       </v>
      </c>
      <c r="X499" s="24" t="str">
        <f>IF(Saisie!Z499=0,"000",Saisie!Z499*100)</f>
        <v>000</v>
      </c>
      <c r="Y499" s="15" t="str">
        <f t="shared" si="86"/>
        <v xml:space="preserve">         </v>
      </c>
      <c r="Z499" s="24" t="str">
        <f>IF(Saisie!AB499=0,"000",Saisie!AB499*100)</f>
        <v>000</v>
      </c>
      <c r="AA499" s="24" t="str">
        <f>IF(Saisie!F499=0,"",Saisie!F499)</f>
        <v>26112017</v>
      </c>
      <c r="AB499" s="24" t="str">
        <f>IF(Saisie!G499=0,"",Saisie!G499)</f>
        <v>01012514</v>
      </c>
      <c r="AC499" s="8" t="str">
        <f t="shared" si="87"/>
        <v xml:space="preserve">                    </v>
      </c>
    </row>
    <row r="500" spans="1:29" x14ac:dyDescent="0.25">
      <c r="A500" s="3" t="s">
        <v>555</v>
      </c>
      <c r="B500" s="15" t="str">
        <f t="shared" si="77"/>
        <v xml:space="preserve">   </v>
      </c>
      <c r="C500" s="26" t="str">
        <f>Saisie!D500</f>
        <v>000000000494</v>
      </c>
      <c r="D500" s="24" t="str">
        <f>Saisie!B500</f>
        <v>NOM495</v>
      </c>
      <c r="E500" s="16" t="str">
        <f>VLOOKUP((25-LEN(D500)),'Data S'!AE$5:AF$10000,2,FALSE)</f>
        <v xml:space="preserve">                   </v>
      </c>
      <c r="F500" s="25" t="str">
        <f>Saisie!C500</f>
        <v>PRENOM495</v>
      </c>
      <c r="G500" s="15" t="str">
        <f>VLOOKUP((25-LEN(F500)),'Data S'!AE$5:AF$10000,2,FALSE)</f>
        <v xml:space="preserve">                </v>
      </c>
      <c r="H500" s="3" t="str">
        <f>Saisie!E500</f>
        <v>01012493</v>
      </c>
      <c r="I500" s="15" t="str">
        <f t="shared" si="78"/>
        <v xml:space="preserve">  </v>
      </c>
      <c r="J500" s="24">
        <f>Saisie!L500</f>
        <v>0</v>
      </c>
      <c r="K500" s="15" t="str">
        <f t="shared" si="79"/>
        <v xml:space="preserve">       </v>
      </c>
      <c r="L500" s="24" t="str">
        <f>IF(Saisie!K500=0,"000",Saisie!K500*100)</f>
        <v>000</v>
      </c>
      <c r="M500" s="15" t="str">
        <f t="shared" si="80"/>
        <v xml:space="preserve">  </v>
      </c>
      <c r="N500" s="24">
        <f>Saisie!Q500</f>
        <v>0</v>
      </c>
      <c r="O500" s="15" t="str">
        <f t="shared" si="81"/>
        <v xml:space="preserve">       </v>
      </c>
      <c r="P500" s="24" t="str">
        <f>IF(Saisie!P500=0,"000",Saisie!P500*100)</f>
        <v>000</v>
      </c>
      <c r="Q500" s="15" t="str">
        <f t="shared" si="82"/>
        <v xml:space="preserve">  </v>
      </c>
      <c r="R500" s="24">
        <f>Saisie!V500</f>
        <v>0</v>
      </c>
      <c r="S500" s="15" t="str">
        <f t="shared" si="83"/>
        <v xml:space="preserve">       </v>
      </c>
      <c r="T500" s="24" t="str">
        <f>IF(Saisie!U500=0,"000",Saisie!U500*100)</f>
        <v>000</v>
      </c>
      <c r="U500" s="15" t="str">
        <f t="shared" si="84"/>
        <v xml:space="preserve">  </v>
      </c>
      <c r="V500" s="24">
        <f>Saisie!AA500</f>
        <v>0</v>
      </c>
      <c r="W500" s="15" t="str">
        <f t="shared" si="85"/>
        <v xml:space="preserve">       </v>
      </c>
      <c r="X500" s="24" t="str">
        <f>IF(Saisie!Z500=0,"000",Saisie!Z500*100)</f>
        <v>000</v>
      </c>
      <c r="Y500" s="15" t="str">
        <f t="shared" si="86"/>
        <v xml:space="preserve">         </v>
      </c>
      <c r="Z500" s="24" t="str">
        <f>IF(Saisie!AB500=0,"000",Saisie!AB500*100)</f>
        <v>000</v>
      </c>
      <c r="AA500" s="24" t="str">
        <f>IF(Saisie!F500=0,"",Saisie!F500)</f>
        <v>26112017</v>
      </c>
      <c r="AB500" s="24" t="str">
        <f>IF(Saisie!G500=0,"",Saisie!G500)</f>
        <v>01012515</v>
      </c>
      <c r="AC500" s="8" t="str">
        <f t="shared" si="87"/>
        <v xml:space="preserve">                    </v>
      </c>
    </row>
    <row r="501" spans="1:29" x14ac:dyDescent="0.25">
      <c r="A501" s="3" t="s">
        <v>556</v>
      </c>
      <c r="B501" s="15" t="str">
        <f t="shared" si="77"/>
        <v xml:space="preserve">   </v>
      </c>
      <c r="C501" s="26" t="str">
        <f>Saisie!D501</f>
        <v>000000000495</v>
      </c>
      <c r="D501" s="24" t="str">
        <f>Saisie!B501</f>
        <v>NOM496</v>
      </c>
      <c r="E501" s="16" t="str">
        <f>VLOOKUP((25-LEN(D501)),'Data S'!AE$5:AF$10000,2,FALSE)</f>
        <v xml:space="preserve">                   </v>
      </c>
      <c r="F501" s="25" t="str">
        <f>Saisie!C501</f>
        <v>PRENOM496</v>
      </c>
      <c r="G501" s="15" t="str">
        <f>VLOOKUP((25-LEN(F501)),'Data S'!AE$5:AF$10000,2,FALSE)</f>
        <v xml:space="preserve">                </v>
      </c>
      <c r="H501" s="3" t="str">
        <f>Saisie!E501</f>
        <v>01012494</v>
      </c>
      <c r="I501" s="15" t="str">
        <f t="shared" si="78"/>
        <v xml:space="preserve">  </v>
      </c>
      <c r="J501" s="24">
        <f>Saisie!L501</f>
        <v>0</v>
      </c>
      <c r="K501" s="15" t="str">
        <f t="shared" si="79"/>
        <v xml:space="preserve">       </v>
      </c>
      <c r="L501" s="24" t="str">
        <f>IF(Saisie!K501=0,"000",Saisie!K501*100)</f>
        <v>000</v>
      </c>
      <c r="M501" s="15" t="str">
        <f t="shared" si="80"/>
        <v xml:space="preserve">  </v>
      </c>
      <c r="N501" s="24">
        <f>Saisie!Q501</f>
        <v>0</v>
      </c>
      <c r="O501" s="15" t="str">
        <f t="shared" si="81"/>
        <v xml:space="preserve">       </v>
      </c>
      <c r="P501" s="24" t="str">
        <f>IF(Saisie!P501=0,"000",Saisie!P501*100)</f>
        <v>000</v>
      </c>
      <c r="Q501" s="15" t="str">
        <f t="shared" si="82"/>
        <v xml:space="preserve">  </v>
      </c>
      <c r="R501" s="24">
        <f>Saisie!V501</f>
        <v>0</v>
      </c>
      <c r="S501" s="15" t="str">
        <f t="shared" si="83"/>
        <v xml:space="preserve">       </v>
      </c>
      <c r="T501" s="24" t="str">
        <f>IF(Saisie!U501=0,"000",Saisie!U501*100)</f>
        <v>000</v>
      </c>
      <c r="U501" s="15" t="str">
        <f t="shared" si="84"/>
        <v xml:space="preserve">  </v>
      </c>
      <c r="V501" s="24">
        <f>Saisie!AA501</f>
        <v>0</v>
      </c>
      <c r="W501" s="15" t="str">
        <f t="shared" si="85"/>
        <v xml:space="preserve">       </v>
      </c>
      <c r="X501" s="24" t="str">
        <f>IF(Saisie!Z501=0,"000",Saisie!Z501*100)</f>
        <v>000</v>
      </c>
      <c r="Y501" s="15" t="str">
        <f t="shared" si="86"/>
        <v xml:space="preserve">         </v>
      </c>
      <c r="Z501" s="24" t="str">
        <f>IF(Saisie!AB501=0,"000",Saisie!AB501*100)</f>
        <v>000</v>
      </c>
      <c r="AA501" s="24" t="str">
        <f>IF(Saisie!F501=0,"",Saisie!F501)</f>
        <v>26112017</v>
      </c>
      <c r="AB501" s="24" t="str">
        <f>IF(Saisie!G501=0,"",Saisie!G501)</f>
        <v>01012516</v>
      </c>
      <c r="AC501" s="8" t="str">
        <f t="shared" si="87"/>
        <v xml:space="preserve">                    </v>
      </c>
    </row>
    <row r="502" spans="1:29" x14ac:dyDescent="0.25">
      <c r="A502" s="3" t="s">
        <v>557</v>
      </c>
      <c r="B502" s="15" t="str">
        <f t="shared" si="77"/>
        <v xml:space="preserve">   </v>
      </c>
      <c r="C502" s="26" t="str">
        <f>Saisie!D502</f>
        <v>000000000496</v>
      </c>
      <c r="D502" s="24" t="str">
        <f>Saisie!B502</f>
        <v>NOM497</v>
      </c>
      <c r="E502" s="16" t="str">
        <f>VLOOKUP((25-LEN(D502)),'Data S'!AE$5:AF$10000,2,FALSE)</f>
        <v xml:space="preserve">                   </v>
      </c>
      <c r="F502" s="25" t="str">
        <f>Saisie!C502</f>
        <v>PRENOM497</v>
      </c>
      <c r="G502" s="15" t="str">
        <f>VLOOKUP((25-LEN(F502)),'Data S'!AE$5:AF$10000,2,FALSE)</f>
        <v xml:space="preserve">                </v>
      </c>
      <c r="H502" s="3" t="str">
        <f>Saisie!E502</f>
        <v>01012495</v>
      </c>
      <c r="I502" s="15" t="str">
        <f t="shared" si="78"/>
        <v xml:space="preserve">  </v>
      </c>
      <c r="J502" s="24">
        <f>Saisie!L502</f>
        <v>0</v>
      </c>
      <c r="K502" s="15" t="str">
        <f t="shared" si="79"/>
        <v xml:space="preserve">       </v>
      </c>
      <c r="L502" s="24" t="str">
        <f>IF(Saisie!K502=0,"000",Saisie!K502*100)</f>
        <v>000</v>
      </c>
      <c r="M502" s="15" t="str">
        <f t="shared" si="80"/>
        <v xml:space="preserve">  </v>
      </c>
      <c r="N502" s="24">
        <f>Saisie!Q502</f>
        <v>0</v>
      </c>
      <c r="O502" s="15" t="str">
        <f t="shared" si="81"/>
        <v xml:space="preserve">       </v>
      </c>
      <c r="P502" s="24" t="str">
        <f>IF(Saisie!P502=0,"000",Saisie!P502*100)</f>
        <v>000</v>
      </c>
      <c r="Q502" s="15" t="str">
        <f t="shared" si="82"/>
        <v xml:space="preserve">  </v>
      </c>
      <c r="R502" s="24">
        <f>Saisie!V502</f>
        <v>0</v>
      </c>
      <c r="S502" s="15" t="str">
        <f t="shared" si="83"/>
        <v xml:space="preserve">       </v>
      </c>
      <c r="T502" s="24" t="str">
        <f>IF(Saisie!U502=0,"000",Saisie!U502*100)</f>
        <v>000</v>
      </c>
      <c r="U502" s="15" t="str">
        <f t="shared" si="84"/>
        <v xml:space="preserve">  </v>
      </c>
      <c r="V502" s="24">
        <f>Saisie!AA502</f>
        <v>0</v>
      </c>
      <c r="W502" s="15" t="str">
        <f t="shared" si="85"/>
        <v xml:space="preserve">       </v>
      </c>
      <c r="X502" s="24" t="str">
        <f>IF(Saisie!Z502=0,"000",Saisie!Z502*100)</f>
        <v>000</v>
      </c>
      <c r="Y502" s="15" t="str">
        <f t="shared" si="86"/>
        <v xml:space="preserve">         </v>
      </c>
      <c r="Z502" s="24" t="str">
        <f>IF(Saisie!AB502=0,"000",Saisie!AB502*100)</f>
        <v>000</v>
      </c>
      <c r="AA502" s="24" t="str">
        <f>IF(Saisie!F502=0,"",Saisie!F502)</f>
        <v>26112017</v>
      </c>
      <c r="AB502" s="24" t="str">
        <f>IF(Saisie!G502=0,"",Saisie!G502)</f>
        <v>01012517</v>
      </c>
      <c r="AC502" s="8" t="str">
        <f t="shared" si="87"/>
        <v xml:space="preserve">                    </v>
      </c>
    </row>
    <row r="503" spans="1:29" x14ac:dyDescent="0.25">
      <c r="A503" s="3" t="s">
        <v>558</v>
      </c>
      <c r="B503" s="15" t="str">
        <f t="shared" si="77"/>
        <v xml:space="preserve">   </v>
      </c>
      <c r="C503" s="26" t="str">
        <f>Saisie!D503</f>
        <v>000000000497</v>
      </c>
      <c r="D503" s="24" t="str">
        <f>Saisie!B503</f>
        <v>NOM498</v>
      </c>
      <c r="E503" s="16" t="str">
        <f>VLOOKUP((25-LEN(D503)),'Data S'!AE$5:AF$10000,2,FALSE)</f>
        <v xml:space="preserve">                   </v>
      </c>
      <c r="F503" s="25" t="str">
        <f>Saisie!C503</f>
        <v>PRENOM498</v>
      </c>
      <c r="G503" s="15" t="str">
        <f>VLOOKUP((25-LEN(F503)),'Data S'!AE$5:AF$10000,2,FALSE)</f>
        <v xml:space="preserve">                </v>
      </c>
      <c r="H503" s="3" t="str">
        <f>Saisie!E503</f>
        <v>01012496</v>
      </c>
      <c r="I503" s="15" t="str">
        <f t="shared" si="78"/>
        <v xml:space="preserve">  </v>
      </c>
      <c r="J503" s="24">
        <f>Saisie!L503</f>
        <v>0</v>
      </c>
      <c r="K503" s="15" t="str">
        <f t="shared" si="79"/>
        <v xml:space="preserve">       </v>
      </c>
      <c r="L503" s="24" t="str">
        <f>IF(Saisie!K503=0,"000",Saisie!K503*100)</f>
        <v>000</v>
      </c>
      <c r="M503" s="15" t="str">
        <f t="shared" si="80"/>
        <v xml:space="preserve">  </v>
      </c>
      <c r="N503" s="24">
        <f>Saisie!Q503</f>
        <v>0</v>
      </c>
      <c r="O503" s="15" t="str">
        <f t="shared" si="81"/>
        <v xml:space="preserve">       </v>
      </c>
      <c r="P503" s="24" t="str">
        <f>IF(Saisie!P503=0,"000",Saisie!P503*100)</f>
        <v>000</v>
      </c>
      <c r="Q503" s="15" t="str">
        <f t="shared" si="82"/>
        <v xml:space="preserve">  </v>
      </c>
      <c r="R503" s="24">
        <f>Saisie!V503</f>
        <v>0</v>
      </c>
      <c r="S503" s="15" t="str">
        <f t="shared" si="83"/>
        <v xml:space="preserve">       </v>
      </c>
      <c r="T503" s="24" t="str">
        <f>IF(Saisie!U503=0,"000",Saisie!U503*100)</f>
        <v>000</v>
      </c>
      <c r="U503" s="15" t="str">
        <f t="shared" si="84"/>
        <v xml:space="preserve">  </v>
      </c>
      <c r="V503" s="24">
        <f>Saisie!AA503</f>
        <v>0</v>
      </c>
      <c r="W503" s="15" t="str">
        <f t="shared" si="85"/>
        <v xml:space="preserve">       </v>
      </c>
      <c r="X503" s="24" t="str">
        <f>IF(Saisie!Z503=0,"000",Saisie!Z503*100)</f>
        <v>000</v>
      </c>
      <c r="Y503" s="15" t="str">
        <f t="shared" si="86"/>
        <v xml:space="preserve">         </v>
      </c>
      <c r="Z503" s="24" t="str">
        <f>IF(Saisie!AB503=0,"000",Saisie!AB503*100)</f>
        <v>000</v>
      </c>
      <c r="AA503" s="24" t="str">
        <f>IF(Saisie!F503=0,"",Saisie!F503)</f>
        <v>26112017</v>
      </c>
      <c r="AB503" s="24" t="str">
        <f>IF(Saisie!G503=0,"",Saisie!G503)</f>
        <v>01012518</v>
      </c>
      <c r="AC503" s="8" t="str">
        <f t="shared" si="87"/>
        <v xml:space="preserve">                    </v>
      </c>
    </row>
    <row r="504" spans="1:29" x14ac:dyDescent="0.25">
      <c r="A504" s="3" t="s">
        <v>559</v>
      </c>
      <c r="B504" s="15" t="str">
        <f t="shared" si="77"/>
        <v xml:space="preserve">   </v>
      </c>
      <c r="C504" s="26" t="str">
        <f>Saisie!D504</f>
        <v>000000000498</v>
      </c>
      <c r="D504" s="24" t="str">
        <f>Saisie!B504</f>
        <v>NOM499</v>
      </c>
      <c r="E504" s="16" t="str">
        <f>VLOOKUP((25-LEN(D504)),'Data S'!AE$5:AF$10000,2,FALSE)</f>
        <v xml:space="preserve">                   </v>
      </c>
      <c r="F504" s="25" t="str">
        <f>Saisie!C504</f>
        <v>PRENOM499</v>
      </c>
      <c r="G504" s="15" t="str">
        <f>VLOOKUP((25-LEN(F504)),'Data S'!AE$5:AF$10000,2,FALSE)</f>
        <v xml:space="preserve">                </v>
      </c>
      <c r="H504" s="3" t="str">
        <f>Saisie!E504</f>
        <v>01012497</v>
      </c>
      <c r="I504" s="15" t="str">
        <f t="shared" si="78"/>
        <v xml:space="preserve">  </v>
      </c>
      <c r="J504" s="24">
        <f>Saisie!L504</f>
        <v>0</v>
      </c>
      <c r="K504" s="15" t="str">
        <f t="shared" si="79"/>
        <v xml:space="preserve">       </v>
      </c>
      <c r="L504" s="24" t="str">
        <f>IF(Saisie!K504=0,"000",Saisie!K504*100)</f>
        <v>000</v>
      </c>
      <c r="M504" s="15" t="str">
        <f t="shared" si="80"/>
        <v xml:space="preserve">  </v>
      </c>
      <c r="N504" s="24">
        <f>Saisie!Q504</f>
        <v>0</v>
      </c>
      <c r="O504" s="15" t="str">
        <f t="shared" si="81"/>
        <v xml:space="preserve">       </v>
      </c>
      <c r="P504" s="24" t="str">
        <f>IF(Saisie!P504=0,"000",Saisie!P504*100)</f>
        <v>000</v>
      </c>
      <c r="Q504" s="15" t="str">
        <f t="shared" si="82"/>
        <v xml:space="preserve">  </v>
      </c>
      <c r="R504" s="24">
        <f>Saisie!V504</f>
        <v>0</v>
      </c>
      <c r="S504" s="15" t="str">
        <f t="shared" si="83"/>
        <v xml:space="preserve">       </v>
      </c>
      <c r="T504" s="24" t="str">
        <f>IF(Saisie!U504=0,"000",Saisie!U504*100)</f>
        <v>000</v>
      </c>
      <c r="U504" s="15" t="str">
        <f t="shared" si="84"/>
        <v xml:space="preserve">  </v>
      </c>
      <c r="V504" s="24">
        <f>Saisie!AA504</f>
        <v>0</v>
      </c>
      <c r="W504" s="15" t="str">
        <f t="shared" si="85"/>
        <v xml:space="preserve">       </v>
      </c>
      <c r="X504" s="24" t="str">
        <f>IF(Saisie!Z504=0,"000",Saisie!Z504*100)</f>
        <v>000</v>
      </c>
      <c r="Y504" s="15" t="str">
        <f t="shared" si="86"/>
        <v xml:space="preserve">         </v>
      </c>
      <c r="Z504" s="24" t="str">
        <f>IF(Saisie!AB504=0,"000",Saisie!AB504*100)</f>
        <v>000</v>
      </c>
      <c r="AA504" s="24" t="str">
        <f>IF(Saisie!F504=0,"",Saisie!F504)</f>
        <v>26112017</v>
      </c>
      <c r="AB504" s="24" t="str">
        <f>IF(Saisie!G504=0,"",Saisie!G504)</f>
        <v>01012519</v>
      </c>
      <c r="AC504" s="8" t="str">
        <f t="shared" si="87"/>
        <v xml:space="preserve">                    </v>
      </c>
    </row>
    <row r="505" spans="1:29" x14ac:dyDescent="0.25">
      <c r="A505" s="3" t="s">
        <v>560</v>
      </c>
      <c r="B505" s="15" t="str">
        <f t="shared" si="77"/>
        <v xml:space="preserve">   </v>
      </c>
      <c r="C505" s="26" t="str">
        <f>Saisie!D505</f>
        <v>000000000499</v>
      </c>
      <c r="D505" s="24" t="str">
        <f>Saisie!B505</f>
        <v>NOM500</v>
      </c>
      <c r="E505" s="16" t="str">
        <f>VLOOKUP((25-LEN(D505)),'Data S'!AE$5:AF$10000,2,FALSE)</f>
        <v xml:space="preserve">                   </v>
      </c>
      <c r="F505" s="25" t="str">
        <f>Saisie!C505</f>
        <v>PRENOM500</v>
      </c>
      <c r="G505" s="15" t="str">
        <f>VLOOKUP((25-LEN(F505)),'Data S'!AE$5:AF$10000,2,FALSE)</f>
        <v xml:space="preserve">                </v>
      </c>
      <c r="H505" s="3" t="str">
        <f>Saisie!E505</f>
        <v>01012498</v>
      </c>
      <c r="I505" s="15" t="str">
        <f t="shared" si="78"/>
        <v xml:space="preserve">  </v>
      </c>
      <c r="J505" s="24">
        <f>Saisie!L505</f>
        <v>0</v>
      </c>
      <c r="K505" s="15" t="str">
        <f t="shared" si="79"/>
        <v xml:space="preserve">       </v>
      </c>
      <c r="L505" s="24" t="str">
        <f>IF(Saisie!K505=0,"000",Saisie!K505*100)</f>
        <v>000</v>
      </c>
      <c r="M505" s="15" t="str">
        <f t="shared" si="80"/>
        <v xml:space="preserve">  </v>
      </c>
      <c r="N505" s="24">
        <f>Saisie!Q505</f>
        <v>0</v>
      </c>
      <c r="O505" s="15" t="str">
        <f t="shared" si="81"/>
        <v xml:space="preserve">       </v>
      </c>
      <c r="P505" s="24" t="str">
        <f>IF(Saisie!P505=0,"000",Saisie!P505*100)</f>
        <v>000</v>
      </c>
      <c r="Q505" s="15" t="str">
        <f t="shared" si="82"/>
        <v xml:space="preserve">  </v>
      </c>
      <c r="R505" s="24">
        <f>Saisie!V505</f>
        <v>0</v>
      </c>
      <c r="S505" s="15" t="str">
        <f t="shared" si="83"/>
        <v xml:space="preserve">       </v>
      </c>
      <c r="T505" s="24" t="str">
        <f>IF(Saisie!U505=0,"000",Saisie!U505*100)</f>
        <v>000</v>
      </c>
      <c r="U505" s="15" t="str">
        <f t="shared" si="84"/>
        <v xml:space="preserve">  </v>
      </c>
      <c r="V505" s="24">
        <f>Saisie!AA505</f>
        <v>0</v>
      </c>
      <c r="W505" s="15" t="str">
        <f t="shared" si="85"/>
        <v xml:space="preserve">       </v>
      </c>
      <c r="X505" s="24" t="str">
        <f>IF(Saisie!Z505=0,"000",Saisie!Z505*100)</f>
        <v>000</v>
      </c>
      <c r="Y505" s="15" t="str">
        <f t="shared" si="86"/>
        <v xml:space="preserve">         </v>
      </c>
      <c r="Z505" s="24" t="str">
        <f>IF(Saisie!AB505=0,"000",Saisie!AB505*100)</f>
        <v>000</v>
      </c>
      <c r="AA505" s="24" t="str">
        <f>IF(Saisie!F505=0,"",Saisie!F505)</f>
        <v>26112017</v>
      </c>
      <c r="AB505" s="24" t="str">
        <f>IF(Saisie!G505=0,"",Saisie!G505)</f>
        <v>01012520</v>
      </c>
      <c r="AC505" s="8" t="str">
        <f t="shared" si="87"/>
        <v xml:space="preserve">                    </v>
      </c>
    </row>
    <row r="506" spans="1:29" x14ac:dyDescent="0.25">
      <c r="A506" s="3" t="s">
        <v>561</v>
      </c>
      <c r="B506" s="15" t="str">
        <f t="shared" si="77"/>
        <v xml:space="preserve">   </v>
      </c>
      <c r="C506" s="26" t="str">
        <f>Saisie!D506</f>
        <v>000000000500</v>
      </c>
      <c r="D506" s="24" t="str">
        <f>Saisie!B506</f>
        <v>NOM501</v>
      </c>
      <c r="E506" s="16" t="str">
        <f>VLOOKUP((25-LEN(D506)),'Data S'!AE$5:AF$10000,2,FALSE)</f>
        <v xml:space="preserve">                   </v>
      </c>
      <c r="F506" s="25" t="str">
        <f>Saisie!C506</f>
        <v>PRENOM501</v>
      </c>
      <c r="G506" s="15" t="str">
        <f>VLOOKUP((25-LEN(F506)),'Data S'!AE$5:AF$10000,2,FALSE)</f>
        <v xml:space="preserve">                </v>
      </c>
      <c r="H506" s="3" t="str">
        <f>Saisie!E506</f>
        <v>01012499</v>
      </c>
      <c r="I506" s="15" t="str">
        <f t="shared" si="78"/>
        <v xml:space="preserve">  </v>
      </c>
      <c r="J506" s="24">
        <f>Saisie!L506</f>
        <v>0</v>
      </c>
      <c r="K506" s="15" t="str">
        <f t="shared" si="79"/>
        <v xml:space="preserve">       </v>
      </c>
      <c r="L506" s="24" t="str">
        <f>IF(Saisie!K506=0,"000",Saisie!K506*100)</f>
        <v>000</v>
      </c>
      <c r="M506" s="15" t="str">
        <f t="shared" si="80"/>
        <v xml:space="preserve">  </v>
      </c>
      <c r="N506" s="24">
        <f>Saisie!Q506</f>
        <v>0</v>
      </c>
      <c r="O506" s="15" t="str">
        <f t="shared" si="81"/>
        <v xml:space="preserve">       </v>
      </c>
      <c r="P506" s="24" t="str">
        <f>IF(Saisie!P506=0,"000",Saisie!P506*100)</f>
        <v>000</v>
      </c>
      <c r="Q506" s="15" t="str">
        <f t="shared" si="82"/>
        <v xml:space="preserve">  </v>
      </c>
      <c r="R506" s="24">
        <f>Saisie!V506</f>
        <v>0</v>
      </c>
      <c r="S506" s="15" t="str">
        <f t="shared" si="83"/>
        <v xml:space="preserve">       </v>
      </c>
      <c r="T506" s="24" t="str">
        <f>IF(Saisie!U506=0,"000",Saisie!U506*100)</f>
        <v>000</v>
      </c>
      <c r="U506" s="15" t="str">
        <f t="shared" si="84"/>
        <v xml:space="preserve">  </v>
      </c>
      <c r="V506" s="24">
        <f>Saisie!AA506</f>
        <v>0</v>
      </c>
      <c r="W506" s="15" t="str">
        <f t="shared" si="85"/>
        <v xml:space="preserve">       </v>
      </c>
      <c r="X506" s="24" t="str">
        <f>IF(Saisie!Z506=0,"000",Saisie!Z506*100)</f>
        <v>000</v>
      </c>
      <c r="Y506" s="15" t="str">
        <f t="shared" si="86"/>
        <v xml:space="preserve">         </v>
      </c>
      <c r="Z506" s="24" t="str">
        <f>IF(Saisie!AB506=0,"000",Saisie!AB506*100)</f>
        <v>000</v>
      </c>
      <c r="AA506" s="24" t="str">
        <f>IF(Saisie!F506=0,"",Saisie!F506)</f>
        <v>26112017</v>
      </c>
      <c r="AB506" s="24" t="str">
        <f>IF(Saisie!G506=0,"",Saisie!G506)</f>
        <v>01012521</v>
      </c>
      <c r="AC506" s="8" t="str">
        <f t="shared" si="87"/>
        <v xml:space="preserve">                    </v>
      </c>
    </row>
    <row r="507" spans="1:29" x14ac:dyDescent="0.25">
      <c r="A507" s="3" t="s">
        <v>562</v>
      </c>
      <c r="B507" s="15" t="str">
        <f t="shared" si="77"/>
        <v xml:space="preserve">   </v>
      </c>
      <c r="C507" s="26" t="str">
        <f>Saisie!D507</f>
        <v>000000000501</v>
      </c>
      <c r="D507" s="24" t="str">
        <f>Saisie!B507</f>
        <v>NOM502</v>
      </c>
      <c r="E507" s="16" t="str">
        <f>VLOOKUP((25-LEN(D507)),'Data S'!AE$5:AF$10000,2,FALSE)</f>
        <v xml:space="preserve">                   </v>
      </c>
      <c r="F507" s="25" t="str">
        <f>Saisie!C507</f>
        <v>PRENOM502</v>
      </c>
      <c r="G507" s="15" t="str">
        <f>VLOOKUP((25-LEN(F507)),'Data S'!AE$5:AF$10000,2,FALSE)</f>
        <v xml:space="preserve">                </v>
      </c>
      <c r="H507" s="3" t="str">
        <f>Saisie!E507</f>
        <v>01012500</v>
      </c>
      <c r="I507" s="15" t="str">
        <f t="shared" si="78"/>
        <v xml:space="preserve">  </v>
      </c>
      <c r="J507" s="24">
        <f>Saisie!L507</f>
        <v>0</v>
      </c>
      <c r="K507" s="15" t="str">
        <f t="shared" si="79"/>
        <v xml:space="preserve">       </v>
      </c>
      <c r="L507" s="24" t="str">
        <f>IF(Saisie!K507=0,"000",Saisie!K507*100)</f>
        <v>000</v>
      </c>
      <c r="M507" s="15" t="str">
        <f t="shared" si="80"/>
        <v xml:space="preserve">  </v>
      </c>
      <c r="N507" s="24">
        <f>Saisie!Q507</f>
        <v>0</v>
      </c>
      <c r="O507" s="15" t="str">
        <f t="shared" si="81"/>
        <v xml:space="preserve">       </v>
      </c>
      <c r="P507" s="24" t="str">
        <f>IF(Saisie!P507=0,"000",Saisie!P507*100)</f>
        <v>000</v>
      </c>
      <c r="Q507" s="15" t="str">
        <f t="shared" si="82"/>
        <v xml:space="preserve">  </v>
      </c>
      <c r="R507" s="24">
        <f>Saisie!V507</f>
        <v>0</v>
      </c>
      <c r="S507" s="15" t="str">
        <f t="shared" si="83"/>
        <v xml:space="preserve">       </v>
      </c>
      <c r="T507" s="24" t="str">
        <f>IF(Saisie!U507=0,"000",Saisie!U507*100)</f>
        <v>000</v>
      </c>
      <c r="U507" s="15" t="str">
        <f t="shared" si="84"/>
        <v xml:space="preserve">  </v>
      </c>
      <c r="V507" s="24">
        <f>Saisie!AA507</f>
        <v>0</v>
      </c>
      <c r="W507" s="15" t="str">
        <f t="shared" si="85"/>
        <v xml:space="preserve">       </v>
      </c>
      <c r="X507" s="24" t="str">
        <f>IF(Saisie!Z507=0,"000",Saisie!Z507*100)</f>
        <v>000</v>
      </c>
      <c r="Y507" s="15" t="str">
        <f t="shared" si="86"/>
        <v xml:space="preserve">         </v>
      </c>
      <c r="Z507" s="24" t="str">
        <f>IF(Saisie!AB507=0,"000",Saisie!AB507*100)</f>
        <v>000</v>
      </c>
      <c r="AA507" s="24" t="str">
        <f>IF(Saisie!F507=0,"",Saisie!F507)</f>
        <v>26112017</v>
      </c>
      <c r="AB507" s="24" t="str">
        <f>IF(Saisie!G507=0,"",Saisie!G507)</f>
        <v>01012522</v>
      </c>
      <c r="AC507" s="8" t="str">
        <f t="shared" si="87"/>
        <v xml:space="preserve">                    </v>
      </c>
    </row>
    <row r="508" spans="1:29" x14ac:dyDescent="0.25">
      <c r="A508" s="3" t="s">
        <v>563</v>
      </c>
      <c r="B508" s="15" t="str">
        <f t="shared" si="77"/>
        <v xml:space="preserve">   </v>
      </c>
      <c r="C508" s="26" t="str">
        <f>Saisie!D508</f>
        <v>000000000502</v>
      </c>
      <c r="D508" s="24" t="str">
        <f>Saisie!B508</f>
        <v>NOM503</v>
      </c>
      <c r="E508" s="16" t="str">
        <f>VLOOKUP((25-LEN(D508)),'Data S'!AE$5:AF$10000,2,FALSE)</f>
        <v xml:space="preserve">                   </v>
      </c>
      <c r="F508" s="25" t="str">
        <f>Saisie!C508</f>
        <v>PRENOM503</v>
      </c>
      <c r="G508" s="15" t="str">
        <f>VLOOKUP((25-LEN(F508)),'Data S'!AE$5:AF$10000,2,FALSE)</f>
        <v xml:space="preserve">                </v>
      </c>
      <c r="H508" s="3" t="str">
        <f>Saisie!E508</f>
        <v>01012501</v>
      </c>
      <c r="I508" s="15" t="str">
        <f t="shared" si="78"/>
        <v xml:space="preserve">  </v>
      </c>
      <c r="J508" s="24">
        <f>Saisie!L508</f>
        <v>0</v>
      </c>
      <c r="K508" s="15" t="str">
        <f t="shared" si="79"/>
        <v xml:space="preserve">       </v>
      </c>
      <c r="L508" s="24" t="str">
        <f>IF(Saisie!K508=0,"000",Saisie!K508*100)</f>
        <v>000</v>
      </c>
      <c r="M508" s="15" t="str">
        <f t="shared" si="80"/>
        <v xml:space="preserve">  </v>
      </c>
      <c r="N508" s="24">
        <f>Saisie!Q508</f>
        <v>0</v>
      </c>
      <c r="O508" s="15" t="str">
        <f t="shared" si="81"/>
        <v xml:space="preserve">       </v>
      </c>
      <c r="P508" s="24" t="str">
        <f>IF(Saisie!P508=0,"000",Saisie!P508*100)</f>
        <v>000</v>
      </c>
      <c r="Q508" s="15" t="str">
        <f t="shared" si="82"/>
        <v xml:space="preserve">  </v>
      </c>
      <c r="R508" s="24">
        <f>Saisie!V508</f>
        <v>0</v>
      </c>
      <c r="S508" s="15" t="str">
        <f t="shared" si="83"/>
        <v xml:space="preserve">       </v>
      </c>
      <c r="T508" s="24" t="str">
        <f>IF(Saisie!U508=0,"000",Saisie!U508*100)</f>
        <v>000</v>
      </c>
      <c r="U508" s="15" t="str">
        <f t="shared" si="84"/>
        <v xml:space="preserve">  </v>
      </c>
      <c r="V508" s="24">
        <f>Saisie!AA508</f>
        <v>0</v>
      </c>
      <c r="W508" s="15" t="str">
        <f t="shared" si="85"/>
        <v xml:space="preserve">       </v>
      </c>
      <c r="X508" s="24" t="str">
        <f>IF(Saisie!Z508=0,"000",Saisie!Z508*100)</f>
        <v>000</v>
      </c>
      <c r="Y508" s="15" t="str">
        <f t="shared" si="86"/>
        <v xml:space="preserve">         </v>
      </c>
      <c r="Z508" s="24" t="str">
        <f>IF(Saisie!AB508=0,"000",Saisie!AB508*100)</f>
        <v>000</v>
      </c>
      <c r="AA508" s="24" t="str">
        <f>IF(Saisie!F508=0,"",Saisie!F508)</f>
        <v>26112017</v>
      </c>
      <c r="AB508" s="24" t="str">
        <f>IF(Saisie!G508=0,"",Saisie!G508)</f>
        <v>01012523</v>
      </c>
      <c r="AC508" s="8" t="str">
        <f t="shared" si="87"/>
        <v xml:space="preserve">                    </v>
      </c>
    </row>
    <row r="509" spans="1:29" x14ac:dyDescent="0.25">
      <c r="A509" s="3" t="s">
        <v>564</v>
      </c>
      <c r="B509" s="15" t="str">
        <f t="shared" si="77"/>
        <v xml:space="preserve">   </v>
      </c>
      <c r="C509" s="26" t="str">
        <f>Saisie!D509</f>
        <v>000000000503</v>
      </c>
      <c r="D509" s="24" t="str">
        <f>Saisie!B509</f>
        <v>NOM504</v>
      </c>
      <c r="E509" s="16" t="str">
        <f>VLOOKUP((25-LEN(D509)),'Data S'!AE$5:AF$10000,2,FALSE)</f>
        <v xml:space="preserve">                   </v>
      </c>
      <c r="F509" s="25" t="str">
        <f>Saisie!C509</f>
        <v>PRENOM504</v>
      </c>
      <c r="G509" s="15" t="str">
        <f>VLOOKUP((25-LEN(F509)),'Data S'!AE$5:AF$10000,2,FALSE)</f>
        <v xml:space="preserve">                </v>
      </c>
      <c r="H509" s="3" t="str">
        <f>Saisie!E509</f>
        <v>01012502</v>
      </c>
      <c r="I509" s="15" t="str">
        <f t="shared" si="78"/>
        <v xml:space="preserve">  </v>
      </c>
      <c r="J509" s="24">
        <f>Saisie!L509</f>
        <v>0</v>
      </c>
      <c r="K509" s="15" t="str">
        <f t="shared" si="79"/>
        <v xml:space="preserve">       </v>
      </c>
      <c r="L509" s="24" t="str">
        <f>IF(Saisie!K509=0,"000",Saisie!K509*100)</f>
        <v>000</v>
      </c>
      <c r="M509" s="15" t="str">
        <f t="shared" si="80"/>
        <v xml:space="preserve">  </v>
      </c>
      <c r="N509" s="24">
        <f>Saisie!Q509</f>
        <v>0</v>
      </c>
      <c r="O509" s="15" t="str">
        <f t="shared" si="81"/>
        <v xml:space="preserve">       </v>
      </c>
      <c r="P509" s="24" t="str">
        <f>IF(Saisie!P509=0,"000",Saisie!P509*100)</f>
        <v>000</v>
      </c>
      <c r="Q509" s="15" t="str">
        <f t="shared" si="82"/>
        <v xml:space="preserve">  </v>
      </c>
      <c r="R509" s="24">
        <f>Saisie!V509</f>
        <v>0</v>
      </c>
      <c r="S509" s="15" t="str">
        <f t="shared" si="83"/>
        <v xml:space="preserve">       </v>
      </c>
      <c r="T509" s="24" t="str">
        <f>IF(Saisie!U509=0,"000",Saisie!U509*100)</f>
        <v>000</v>
      </c>
      <c r="U509" s="15" t="str">
        <f t="shared" si="84"/>
        <v xml:space="preserve">  </v>
      </c>
      <c r="V509" s="24">
        <f>Saisie!AA509</f>
        <v>0</v>
      </c>
      <c r="W509" s="15" t="str">
        <f t="shared" si="85"/>
        <v xml:space="preserve">       </v>
      </c>
      <c r="X509" s="24" t="str">
        <f>IF(Saisie!Z509=0,"000",Saisie!Z509*100)</f>
        <v>000</v>
      </c>
      <c r="Y509" s="15" t="str">
        <f t="shared" si="86"/>
        <v xml:space="preserve">         </v>
      </c>
      <c r="Z509" s="24" t="str">
        <f>IF(Saisie!AB509=0,"000",Saisie!AB509*100)</f>
        <v>000</v>
      </c>
      <c r="AA509" s="24" t="str">
        <f>IF(Saisie!F509=0,"",Saisie!F509)</f>
        <v>26112017</v>
      </c>
      <c r="AB509" s="24" t="str">
        <f>IF(Saisie!G509=0,"",Saisie!G509)</f>
        <v>01012524</v>
      </c>
      <c r="AC509" s="8" t="str">
        <f t="shared" si="87"/>
        <v xml:space="preserve">                    </v>
      </c>
    </row>
    <row r="510" spans="1:29" x14ac:dyDescent="0.25">
      <c r="A510" s="3" t="s">
        <v>565</v>
      </c>
      <c r="B510" s="15" t="str">
        <f t="shared" si="77"/>
        <v xml:space="preserve">   </v>
      </c>
      <c r="C510" s="26" t="str">
        <f>Saisie!D510</f>
        <v>000000000504</v>
      </c>
      <c r="D510" s="24" t="str">
        <f>Saisie!B510</f>
        <v>NOM505</v>
      </c>
      <c r="E510" s="16" t="str">
        <f>VLOOKUP((25-LEN(D510)),'Data S'!AE$5:AF$10000,2,FALSE)</f>
        <v xml:space="preserve">                   </v>
      </c>
      <c r="F510" s="25" t="str">
        <f>Saisie!C510</f>
        <v>PRENOM505</v>
      </c>
      <c r="G510" s="15" t="str">
        <f>VLOOKUP((25-LEN(F510)),'Data S'!AE$5:AF$10000,2,FALSE)</f>
        <v xml:space="preserve">                </v>
      </c>
      <c r="H510" s="3" t="str">
        <f>Saisie!E510</f>
        <v>01012503</v>
      </c>
      <c r="I510" s="15" t="str">
        <f t="shared" si="78"/>
        <v xml:space="preserve">  </v>
      </c>
      <c r="J510" s="24">
        <f>Saisie!L510</f>
        <v>0</v>
      </c>
      <c r="K510" s="15" t="str">
        <f t="shared" si="79"/>
        <v xml:space="preserve">       </v>
      </c>
      <c r="L510" s="24" t="str">
        <f>IF(Saisie!K510=0,"000",Saisie!K510*100)</f>
        <v>000</v>
      </c>
      <c r="M510" s="15" t="str">
        <f t="shared" si="80"/>
        <v xml:space="preserve">  </v>
      </c>
      <c r="N510" s="24">
        <f>Saisie!Q510</f>
        <v>0</v>
      </c>
      <c r="O510" s="15" t="str">
        <f t="shared" si="81"/>
        <v xml:space="preserve">       </v>
      </c>
      <c r="P510" s="24" t="str">
        <f>IF(Saisie!P510=0,"000",Saisie!P510*100)</f>
        <v>000</v>
      </c>
      <c r="Q510" s="15" t="str">
        <f t="shared" si="82"/>
        <v xml:space="preserve">  </v>
      </c>
      <c r="R510" s="24">
        <f>Saisie!V510</f>
        <v>0</v>
      </c>
      <c r="S510" s="15" t="str">
        <f t="shared" si="83"/>
        <v xml:space="preserve">       </v>
      </c>
      <c r="T510" s="24" t="str">
        <f>IF(Saisie!U510=0,"000",Saisie!U510*100)</f>
        <v>000</v>
      </c>
      <c r="U510" s="15" t="str">
        <f t="shared" si="84"/>
        <v xml:space="preserve">  </v>
      </c>
      <c r="V510" s="24">
        <f>Saisie!AA510</f>
        <v>0</v>
      </c>
      <c r="W510" s="15" t="str">
        <f t="shared" si="85"/>
        <v xml:space="preserve">       </v>
      </c>
      <c r="X510" s="24" t="str">
        <f>IF(Saisie!Z510=0,"000",Saisie!Z510*100)</f>
        <v>000</v>
      </c>
      <c r="Y510" s="15" t="str">
        <f t="shared" si="86"/>
        <v xml:space="preserve">         </v>
      </c>
      <c r="Z510" s="24" t="str">
        <f>IF(Saisie!AB510=0,"000",Saisie!AB510*100)</f>
        <v>000</v>
      </c>
      <c r="AA510" s="24" t="str">
        <f>IF(Saisie!F510=0,"",Saisie!F510)</f>
        <v>26112017</v>
      </c>
      <c r="AB510" s="24" t="str">
        <f>IF(Saisie!G510=0,"",Saisie!G510)</f>
        <v>01012525</v>
      </c>
      <c r="AC510" s="8" t="str">
        <f t="shared" si="87"/>
        <v xml:space="preserve">                    </v>
      </c>
    </row>
    <row r="511" spans="1:29" x14ac:dyDescent="0.25">
      <c r="A511" s="3" t="s">
        <v>566</v>
      </c>
      <c r="B511" s="15" t="str">
        <f t="shared" si="77"/>
        <v xml:space="preserve">   </v>
      </c>
      <c r="C511" s="26" t="str">
        <f>Saisie!D511</f>
        <v>000000000505</v>
      </c>
      <c r="D511" s="24" t="str">
        <f>Saisie!B511</f>
        <v>NOM506</v>
      </c>
      <c r="E511" s="16" t="str">
        <f>VLOOKUP((25-LEN(D511)),'Data S'!AE$5:AF$10000,2,FALSE)</f>
        <v xml:space="preserve">                   </v>
      </c>
      <c r="F511" s="25" t="str">
        <f>Saisie!C511</f>
        <v>PRENOM506</v>
      </c>
      <c r="G511" s="15" t="str">
        <f>VLOOKUP((25-LEN(F511)),'Data S'!AE$5:AF$10000,2,FALSE)</f>
        <v xml:space="preserve">                </v>
      </c>
      <c r="H511" s="3" t="str">
        <f>Saisie!E511</f>
        <v>01012504</v>
      </c>
      <c r="I511" s="15" t="str">
        <f t="shared" si="78"/>
        <v xml:space="preserve">  </v>
      </c>
      <c r="J511" s="24">
        <f>Saisie!L511</f>
        <v>0</v>
      </c>
      <c r="K511" s="15" t="str">
        <f t="shared" si="79"/>
        <v xml:space="preserve">       </v>
      </c>
      <c r="L511" s="24" t="str">
        <f>IF(Saisie!K511=0,"000",Saisie!K511*100)</f>
        <v>000</v>
      </c>
      <c r="M511" s="15" t="str">
        <f t="shared" si="80"/>
        <v xml:space="preserve">  </v>
      </c>
      <c r="N511" s="24">
        <f>Saisie!Q511</f>
        <v>0</v>
      </c>
      <c r="O511" s="15" t="str">
        <f t="shared" si="81"/>
        <v xml:space="preserve">       </v>
      </c>
      <c r="P511" s="24" t="str">
        <f>IF(Saisie!P511=0,"000",Saisie!P511*100)</f>
        <v>000</v>
      </c>
      <c r="Q511" s="15" t="str">
        <f t="shared" si="82"/>
        <v xml:space="preserve">  </v>
      </c>
      <c r="R511" s="24">
        <f>Saisie!V511</f>
        <v>0</v>
      </c>
      <c r="S511" s="15" t="str">
        <f t="shared" si="83"/>
        <v xml:space="preserve">       </v>
      </c>
      <c r="T511" s="24" t="str">
        <f>IF(Saisie!U511=0,"000",Saisie!U511*100)</f>
        <v>000</v>
      </c>
      <c r="U511" s="15" t="str">
        <f t="shared" si="84"/>
        <v xml:space="preserve">  </v>
      </c>
      <c r="V511" s="24">
        <f>Saisie!AA511</f>
        <v>0</v>
      </c>
      <c r="W511" s="15" t="str">
        <f t="shared" si="85"/>
        <v xml:space="preserve">       </v>
      </c>
      <c r="X511" s="24" t="str">
        <f>IF(Saisie!Z511=0,"000",Saisie!Z511*100)</f>
        <v>000</v>
      </c>
      <c r="Y511" s="15" t="str">
        <f t="shared" si="86"/>
        <v xml:space="preserve">         </v>
      </c>
      <c r="Z511" s="24" t="str">
        <f>IF(Saisie!AB511=0,"000",Saisie!AB511*100)</f>
        <v>000</v>
      </c>
      <c r="AA511" s="24" t="str">
        <f>IF(Saisie!F511=0,"",Saisie!F511)</f>
        <v>26112017</v>
      </c>
      <c r="AB511" s="24" t="str">
        <f>IF(Saisie!G511=0,"",Saisie!G511)</f>
        <v>01012526</v>
      </c>
      <c r="AC511" s="8" t="str">
        <f t="shared" si="87"/>
        <v xml:space="preserve">                    </v>
      </c>
    </row>
    <row r="512" spans="1:29" x14ac:dyDescent="0.25">
      <c r="A512" s="3" t="s">
        <v>567</v>
      </c>
      <c r="B512" s="15" t="str">
        <f t="shared" si="77"/>
        <v xml:space="preserve">   </v>
      </c>
      <c r="C512" s="26" t="str">
        <f>Saisie!D512</f>
        <v>000000000506</v>
      </c>
      <c r="D512" s="24" t="str">
        <f>Saisie!B512</f>
        <v>NOM507</v>
      </c>
      <c r="E512" s="16" t="str">
        <f>VLOOKUP((25-LEN(D512)),'Data S'!AE$5:AF$10000,2,FALSE)</f>
        <v xml:space="preserve">                   </v>
      </c>
      <c r="F512" s="25" t="str">
        <f>Saisie!C512</f>
        <v>PRENOM507</v>
      </c>
      <c r="G512" s="15" t="str">
        <f>VLOOKUP((25-LEN(F512)),'Data S'!AE$5:AF$10000,2,FALSE)</f>
        <v xml:space="preserve">                </v>
      </c>
      <c r="H512" s="3" t="str">
        <f>Saisie!E512</f>
        <v>01012505</v>
      </c>
      <c r="I512" s="15" t="str">
        <f t="shared" si="78"/>
        <v xml:space="preserve">  </v>
      </c>
      <c r="J512" s="24">
        <f>Saisie!L512</f>
        <v>0</v>
      </c>
      <c r="K512" s="15" t="str">
        <f t="shared" si="79"/>
        <v xml:space="preserve">       </v>
      </c>
      <c r="L512" s="24" t="str">
        <f>IF(Saisie!K512=0,"000",Saisie!K512*100)</f>
        <v>000</v>
      </c>
      <c r="M512" s="15" t="str">
        <f t="shared" si="80"/>
        <v xml:space="preserve">  </v>
      </c>
      <c r="N512" s="24">
        <f>Saisie!Q512</f>
        <v>0</v>
      </c>
      <c r="O512" s="15" t="str">
        <f t="shared" si="81"/>
        <v xml:space="preserve">       </v>
      </c>
      <c r="P512" s="24" t="str">
        <f>IF(Saisie!P512=0,"000",Saisie!P512*100)</f>
        <v>000</v>
      </c>
      <c r="Q512" s="15" t="str">
        <f t="shared" si="82"/>
        <v xml:space="preserve">  </v>
      </c>
      <c r="R512" s="24">
        <f>Saisie!V512</f>
        <v>0</v>
      </c>
      <c r="S512" s="15" t="str">
        <f t="shared" si="83"/>
        <v xml:space="preserve">       </v>
      </c>
      <c r="T512" s="24" t="str">
        <f>IF(Saisie!U512=0,"000",Saisie!U512*100)</f>
        <v>000</v>
      </c>
      <c r="U512" s="15" t="str">
        <f t="shared" si="84"/>
        <v xml:space="preserve">  </v>
      </c>
      <c r="V512" s="24">
        <f>Saisie!AA512</f>
        <v>0</v>
      </c>
      <c r="W512" s="15" t="str">
        <f t="shared" si="85"/>
        <v xml:space="preserve">       </v>
      </c>
      <c r="X512" s="24" t="str">
        <f>IF(Saisie!Z512=0,"000",Saisie!Z512*100)</f>
        <v>000</v>
      </c>
      <c r="Y512" s="15" t="str">
        <f t="shared" si="86"/>
        <v xml:space="preserve">         </v>
      </c>
      <c r="Z512" s="24" t="str">
        <f>IF(Saisie!AB512=0,"000",Saisie!AB512*100)</f>
        <v>000</v>
      </c>
      <c r="AA512" s="24" t="str">
        <f>IF(Saisie!F512=0,"",Saisie!F512)</f>
        <v>26112017</v>
      </c>
      <c r="AB512" s="24" t="str">
        <f>IF(Saisie!G512=0,"",Saisie!G512)</f>
        <v>01012527</v>
      </c>
      <c r="AC512" s="8" t="str">
        <f t="shared" si="87"/>
        <v xml:space="preserve">                    </v>
      </c>
    </row>
    <row r="513" spans="1:29" x14ac:dyDescent="0.25">
      <c r="A513" s="3" t="s">
        <v>568</v>
      </c>
      <c r="B513" s="15" t="str">
        <f t="shared" si="77"/>
        <v xml:space="preserve">   </v>
      </c>
      <c r="C513" s="26" t="str">
        <f>Saisie!D513</f>
        <v>000000000507</v>
      </c>
      <c r="D513" s="24" t="str">
        <f>Saisie!B513</f>
        <v>NOM508</v>
      </c>
      <c r="E513" s="16" t="str">
        <f>VLOOKUP((25-LEN(D513)),'Data S'!AE$5:AF$10000,2,FALSE)</f>
        <v xml:space="preserve">                   </v>
      </c>
      <c r="F513" s="25" t="str">
        <f>Saisie!C513</f>
        <v>PRENOM508</v>
      </c>
      <c r="G513" s="15" t="str">
        <f>VLOOKUP((25-LEN(F513)),'Data S'!AE$5:AF$10000,2,FALSE)</f>
        <v xml:space="preserve">                </v>
      </c>
      <c r="H513" s="3" t="str">
        <f>Saisie!E513</f>
        <v>01012506</v>
      </c>
      <c r="I513" s="15" t="str">
        <f t="shared" si="78"/>
        <v xml:space="preserve">  </v>
      </c>
      <c r="J513" s="24">
        <f>Saisie!L513</f>
        <v>0</v>
      </c>
      <c r="K513" s="15" t="str">
        <f t="shared" si="79"/>
        <v xml:space="preserve">       </v>
      </c>
      <c r="L513" s="24" t="str">
        <f>IF(Saisie!K513=0,"000",Saisie!K513*100)</f>
        <v>000</v>
      </c>
      <c r="M513" s="15" t="str">
        <f t="shared" si="80"/>
        <v xml:space="preserve">  </v>
      </c>
      <c r="N513" s="24">
        <f>Saisie!Q513</f>
        <v>0</v>
      </c>
      <c r="O513" s="15" t="str">
        <f t="shared" si="81"/>
        <v xml:space="preserve">       </v>
      </c>
      <c r="P513" s="24" t="str">
        <f>IF(Saisie!P513=0,"000",Saisie!P513*100)</f>
        <v>000</v>
      </c>
      <c r="Q513" s="15" t="str">
        <f t="shared" si="82"/>
        <v xml:space="preserve">  </v>
      </c>
      <c r="R513" s="24">
        <f>Saisie!V513</f>
        <v>0</v>
      </c>
      <c r="S513" s="15" t="str">
        <f t="shared" si="83"/>
        <v xml:space="preserve">       </v>
      </c>
      <c r="T513" s="24" t="str">
        <f>IF(Saisie!U513=0,"000",Saisie!U513*100)</f>
        <v>000</v>
      </c>
      <c r="U513" s="15" t="str">
        <f t="shared" si="84"/>
        <v xml:space="preserve">  </v>
      </c>
      <c r="V513" s="24">
        <f>Saisie!AA513</f>
        <v>0</v>
      </c>
      <c r="W513" s="15" t="str">
        <f t="shared" si="85"/>
        <v xml:space="preserve">       </v>
      </c>
      <c r="X513" s="24" t="str">
        <f>IF(Saisie!Z513=0,"000",Saisie!Z513*100)</f>
        <v>000</v>
      </c>
      <c r="Y513" s="15" t="str">
        <f t="shared" si="86"/>
        <v xml:space="preserve">         </v>
      </c>
      <c r="Z513" s="24" t="str">
        <f>IF(Saisie!AB513=0,"000",Saisie!AB513*100)</f>
        <v>000</v>
      </c>
      <c r="AA513" s="24" t="str">
        <f>IF(Saisie!F513=0,"",Saisie!F513)</f>
        <v>26112017</v>
      </c>
      <c r="AB513" s="24" t="str">
        <f>IF(Saisie!G513=0,"",Saisie!G513)</f>
        <v>01012528</v>
      </c>
      <c r="AC513" s="8" t="str">
        <f t="shared" si="87"/>
        <v xml:space="preserve">                    </v>
      </c>
    </row>
    <row r="514" spans="1:29" x14ac:dyDescent="0.25">
      <c r="A514" s="3" t="s">
        <v>569</v>
      </c>
      <c r="B514" s="15" t="str">
        <f t="shared" si="77"/>
        <v xml:space="preserve">   </v>
      </c>
      <c r="C514" s="26" t="str">
        <f>Saisie!D514</f>
        <v>000000000508</v>
      </c>
      <c r="D514" s="24" t="str">
        <f>Saisie!B514</f>
        <v>NOM509</v>
      </c>
      <c r="E514" s="16" t="str">
        <f>VLOOKUP((25-LEN(D514)),'Data S'!AE$5:AF$10000,2,FALSE)</f>
        <v xml:space="preserve">                   </v>
      </c>
      <c r="F514" s="25" t="str">
        <f>Saisie!C514</f>
        <v>PRENOM509</v>
      </c>
      <c r="G514" s="15" t="str">
        <f>VLOOKUP((25-LEN(F514)),'Data S'!AE$5:AF$10000,2,FALSE)</f>
        <v xml:space="preserve">                </v>
      </c>
      <c r="H514" s="3" t="str">
        <f>Saisie!E514</f>
        <v>01012507</v>
      </c>
      <c r="I514" s="15" t="str">
        <f t="shared" si="78"/>
        <v xml:space="preserve">  </v>
      </c>
      <c r="J514" s="24">
        <f>Saisie!L514</f>
        <v>0</v>
      </c>
      <c r="K514" s="15" t="str">
        <f t="shared" si="79"/>
        <v xml:space="preserve">       </v>
      </c>
      <c r="L514" s="24" t="str">
        <f>IF(Saisie!K514=0,"000",Saisie!K514*100)</f>
        <v>000</v>
      </c>
      <c r="M514" s="15" t="str">
        <f t="shared" si="80"/>
        <v xml:space="preserve">  </v>
      </c>
      <c r="N514" s="24">
        <f>Saisie!Q514</f>
        <v>0</v>
      </c>
      <c r="O514" s="15" t="str">
        <f t="shared" si="81"/>
        <v xml:space="preserve">       </v>
      </c>
      <c r="P514" s="24" t="str">
        <f>IF(Saisie!P514=0,"000",Saisie!P514*100)</f>
        <v>000</v>
      </c>
      <c r="Q514" s="15" t="str">
        <f t="shared" si="82"/>
        <v xml:space="preserve">  </v>
      </c>
      <c r="R514" s="24">
        <f>Saisie!V514</f>
        <v>0</v>
      </c>
      <c r="S514" s="15" t="str">
        <f t="shared" si="83"/>
        <v xml:space="preserve">       </v>
      </c>
      <c r="T514" s="24" t="str">
        <f>IF(Saisie!U514=0,"000",Saisie!U514*100)</f>
        <v>000</v>
      </c>
      <c r="U514" s="15" t="str">
        <f t="shared" si="84"/>
        <v xml:space="preserve">  </v>
      </c>
      <c r="V514" s="24">
        <f>Saisie!AA514</f>
        <v>0</v>
      </c>
      <c r="W514" s="15" t="str">
        <f t="shared" si="85"/>
        <v xml:space="preserve">       </v>
      </c>
      <c r="X514" s="24" t="str">
        <f>IF(Saisie!Z514=0,"000",Saisie!Z514*100)</f>
        <v>000</v>
      </c>
      <c r="Y514" s="15" t="str">
        <f t="shared" si="86"/>
        <v xml:space="preserve">         </v>
      </c>
      <c r="Z514" s="24" t="str">
        <f>IF(Saisie!AB514=0,"000",Saisie!AB514*100)</f>
        <v>000</v>
      </c>
      <c r="AA514" s="24" t="str">
        <f>IF(Saisie!F514=0,"",Saisie!F514)</f>
        <v>26112017</v>
      </c>
      <c r="AB514" s="24" t="str">
        <f>IF(Saisie!G514=0,"",Saisie!G514)</f>
        <v>01012529</v>
      </c>
      <c r="AC514" s="8" t="str">
        <f t="shared" si="87"/>
        <v xml:space="preserve">                    </v>
      </c>
    </row>
    <row r="515" spans="1:29" x14ac:dyDescent="0.25">
      <c r="A515" s="3" t="s">
        <v>570</v>
      </c>
      <c r="B515" s="15" t="str">
        <f t="shared" si="77"/>
        <v xml:space="preserve">   </v>
      </c>
      <c r="C515" s="26" t="str">
        <f>Saisie!D515</f>
        <v>000000000509</v>
      </c>
      <c r="D515" s="24" t="str">
        <f>Saisie!B515</f>
        <v>NOM510</v>
      </c>
      <c r="E515" s="16" t="str">
        <f>VLOOKUP((25-LEN(D515)),'Data S'!AE$5:AF$10000,2,FALSE)</f>
        <v xml:space="preserve">                   </v>
      </c>
      <c r="F515" s="25" t="str">
        <f>Saisie!C515</f>
        <v>PRENOM510</v>
      </c>
      <c r="G515" s="15" t="str">
        <f>VLOOKUP((25-LEN(F515)),'Data S'!AE$5:AF$10000,2,FALSE)</f>
        <v xml:space="preserve">                </v>
      </c>
      <c r="H515" s="3" t="str">
        <f>Saisie!E515</f>
        <v>01012508</v>
      </c>
      <c r="I515" s="15" t="str">
        <f t="shared" si="78"/>
        <v xml:space="preserve">  </v>
      </c>
      <c r="J515" s="24">
        <f>Saisie!L515</f>
        <v>0</v>
      </c>
      <c r="K515" s="15" t="str">
        <f t="shared" si="79"/>
        <v xml:space="preserve">       </v>
      </c>
      <c r="L515" s="24" t="str">
        <f>IF(Saisie!K515=0,"000",Saisie!K515*100)</f>
        <v>000</v>
      </c>
      <c r="M515" s="15" t="str">
        <f t="shared" si="80"/>
        <v xml:space="preserve">  </v>
      </c>
      <c r="N515" s="24">
        <f>Saisie!Q515</f>
        <v>0</v>
      </c>
      <c r="O515" s="15" t="str">
        <f t="shared" si="81"/>
        <v xml:space="preserve">       </v>
      </c>
      <c r="P515" s="24" t="str">
        <f>IF(Saisie!P515=0,"000",Saisie!P515*100)</f>
        <v>000</v>
      </c>
      <c r="Q515" s="15" t="str">
        <f t="shared" si="82"/>
        <v xml:space="preserve">  </v>
      </c>
      <c r="R515" s="24">
        <f>Saisie!V515</f>
        <v>0</v>
      </c>
      <c r="S515" s="15" t="str">
        <f t="shared" si="83"/>
        <v xml:space="preserve">       </v>
      </c>
      <c r="T515" s="24" t="str">
        <f>IF(Saisie!U515=0,"000",Saisie!U515*100)</f>
        <v>000</v>
      </c>
      <c r="U515" s="15" t="str">
        <f t="shared" si="84"/>
        <v xml:space="preserve">  </v>
      </c>
      <c r="V515" s="24">
        <f>Saisie!AA515</f>
        <v>0</v>
      </c>
      <c r="W515" s="15" t="str">
        <f t="shared" si="85"/>
        <v xml:space="preserve">       </v>
      </c>
      <c r="X515" s="24" t="str">
        <f>IF(Saisie!Z515=0,"000",Saisie!Z515*100)</f>
        <v>000</v>
      </c>
      <c r="Y515" s="15" t="str">
        <f t="shared" si="86"/>
        <v xml:space="preserve">         </v>
      </c>
      <c r="Z515" s="24" t="str">
        <f>IF(Saisie!AB515=0,"000",Saisie!AB515*100)</f>
        <v>000</v>
      </c>
      <c r="AA515" s="24" t="str">
        <f>IF(Saisie!F515=0,"",Saisie!F515)</f>
        <v>26112017</v>
      </c>
      <c r="AB515" s="24" t="str">
        <f>IF(Saisie!G515=0,"",Saisie!G515)</f>
        <v>01012530</v>
      </c>
      <c r="AC515" s="8" t="str">
        <f t="shared" si="87"/>
        <v xml:space="preserve">                    </v>
      </c>
    </row>
    <row r="516" spans="1:29" x14ac:dyDescent="0.25">
      <c r="A516" s="3" t="s">
        <v>571</v>
      </c>
      <c r="B516" s="15" t="str">
        <f t="shared" si="77"/>
        <v xml:space="preserve">   </v>
      </c>
      <c r="C516" s="26" t="str">
        <f>Saisie!D516</f>
        <v>000000000510</v>
      </c>
      <c r="D516" s="24" t="str">
        <f>Saisie!B516</f>
        <v>NOM511</v>
      </c>
      <c r="E516" s="16" t="str">
        <f>VLOOKUP((25-LEN(D516)),'Data S'!AE$5:AF$10000,2,FALSE)</f>
        <v xml:space="preserve">                   </v>
      </c>
      <c r="F516" s="25" t="str">
        <f>Saisie!C516</f>
        <v>PRENOM511</v>
      </c>
      <c r="G516" s="15" t="str">
        <f>VLOOKUP((25-LEN(F516)),'Data S'!AE$5:AF$10000,2,FALSE)</f>
        <v xml:space="preserve">                </v>
      </c>
      <c r="H516" s="3" t="str">
        <f>Saisie!E516</f>
        <v>01012509</v>
      </c>
      <c r="I516" s="15" t="str">
        <f t="shared" si="78"/>
        <v xml:space="preserve">  </v>
      </c>
      <c r="J516" s="24">
        <f>Saisie!L516</f>
        <v>0</v>
      </c>
      <c r="K516" s="15" t="str">
        <f t="shared" si="79"/>
        <v xml:space="preserve">       </v>
      </c>
      <c r="L516" s="24" t="str">
        <f>IF(Saisie!K516=0,"000",Saisie!K516*100)</f>
        <v>000</v>
      </c>
      <c r="M516" s="15" t="str">
        <f t="shared" si="80"/>
        <v xml:space="preserve">  </v>
      </c>
      <c r="N516" s="24">
        <f>Saisie!Q516</f>
        <v>0</v>
      </c>
      <c r="O516" s="15" t="str">
        <f t="shared" si="81"/>
        <v xml:space="preserve">       </v>
      </c>
      <c r="P516" s="24" t="str">
        <f>IF(Saisie!P516=0,"000",Saisie!P516*100)</f>
        <v>000</v>
      </c>
      <c r="Q516" s="15" t="str">
        <f t="shared" si="82"/>
        <v xml:space="preserve">  </v>
      </c>
      <c r="R516" s="24">
        <f>Saisie!V516</f>
        <v>0</v>
      </c>
      <c r="S516" s="15" t="str">
        <f t="shared" si="83"/>
        <v xml:space="preserve">       </v>
      </c>
      <c r="T516" s="24" t="str">
        <f>IF(Saisie!U516=0,"000",Saisie!U516*100)</f>
        <v>000</v>
      </c>
      <c r="U516" s="15" t="str">
        <f t="shared" si="84"/>
        <v xml:space="preserve">  </v>
      </c>
      <c r="V516" s="24">
        <f>Saisie!AA516</f>
        <v>0</v>
      </c>
      <c r="W516" s="15" t="str">
        <f t="shared" si="85"/>
        <v xml:space="preserve">       </v>
      </c>
      <c r="X516" s="24" t="str">
        <f>IF(Saisie!Z516=0,"000",Saisie!Z516*100)</f>
        <v>000</v>
      </c>
      <c r="Y516" s="15" t="str">
        <f t="shared" si="86"/>
        <v xml:space="preserve">         </v>
      </c>
      <c r="Z516" s="24" t="str">
        <f>IF(Saisie!AB516=0,"000",Saisie!AB516*100)</f>
        <v>000</v>
      </c>
      <c r="AA516" s="24" t="str">
        <f>IF(Saisie!F516=0,"",Saisie!F516)</f>
        <v>26112017</v>
      </c>
      <c r="AB516" s="24" t="str">
        <f>IF(Saisie!G516=0,"",Saisie!G516)</f>
        <v>01012531</v>
      </c>
      <c r="AC516" s="8" t="str">
        <f t="shared" si="87"/>
        <v xml:space="preserve">                    </v>
      </c>
    </row>
    <row r="517" spans="1:29" x14ac:dyDescent="0.25">
      <c r="A517" s="3" t="s">
        <v>572</v>
      </c>
      <c r="B517" s="15" t="str">
        <f t="shared" si="77"/>
        <v xml:space="preserve">   </v>
      </c>
      <c r="C517" s="26" t="str">
        <f>Saisie!D517</f>
        <v>000000000511</v>
      </c>
      <c r="D517" s="24" t="str">
        <f>Saisie!B517</f>
        <v>NOM512</v>
      </c>
      <c r="E517" s="16" t="str">
        <f>VLOOKUP((25-LEN(D517)),'Data S'!AE$5:AF$10000,2,FALSE)</f>
        <v xml:space="preserve">                   </v>
      </c>
      <c r="F517" s="25" t="str">
        <f>Saisie!C517</f>
        <v>PRENOM512</v>
      </c>
      <c r="G517" s="15" t="str">
        <f>VLOOKUP((25-LEN(F517)),'Data S'!AE$5:AF$10000,2,FALSE)</f>
        <v xml:space="preserve">                </v>
      </c>
      <c r="H517" s="3" t="str">
        <f>Saisie!E517</f>
        <v>01012510</v>
      </c>
      <c r="I517" s="15" t="str">
        <f t="shared" si="78"/>
        <v xml:space="preserve">  </v>
      </c>
      <c r="J517" s="24">
        <f>Saisie!L517</f>
        <v>0</v>
      </c>
      <c r="K517" s="15" t="str">
        <f t="shared" si="79"/>
        <v xml:space="preserve">       </v>
      </c>
      <c r="L517" s="24" t="str">
        <f>IF(Saisie!K517=0,"000",Saisie!K517*100)</f>
        <v>000</v>
      </c>
      <c r="M517" s="15" t="str">
        <f t="shared" si="80"/>
        <v xml:space="preserve">  </v>
      </c>
      <c r="N517" s="24">
        <f>Saisie!Q517</f>
        <v>0</v>
      </c>
      <c r="O517" s="15" t="str">
        <f t="shared" si="81"/>
        <v xml:space="preserve">       </v>
      </c>
      <c r="P517" s="24" t="str">
        <f>IF(Saisie!P517=0,"000",Saisie!P517*100)</f>
        <v>000</v>
      </c>
      <c r="Q517" s="15" t="str">
        <f t="shared" si="82"/>
        <v xml:space="preserve">  </v>
      </c>
      <c r="R517" s="24">
        <f>Saisie!V517</f>
        <v>0</v>
      </c>
      <c r="S517" s="15" t="str">
        <f t="shared" si="83"/>
        <v xml:space="preserve">       </v>
      </c>
      <c r="T517" s="24" t="str">
        <f>IF(Saisie!U517=0,"000",Saisie!U517*100)</f>
        <v>000</v>
      </c>
      <c r="U517" s="15" t="str">
        <f t="shared" si="84"/>
        <v xml:space="preserve">  </v>
      </c>
      <c r="V517" s="24">
        <f>Saisie!AA517</f>
        <v>0</v>
      </c>
      <c r="W517" s="15" t="str">
        <f t="shared" si="85"/>
        <v xml:space="preserve">       </v>
      </c>
      <c r="X517" s="24" t="str">
        <f>IF(Saisie!Z517=0,"000",Saisie!Z517*100)</f>
        <v>000</v>
      </c>
      <c r="Y517" s="15" t="str">
        <f t="shared" si="86"/>
        <v xml:space="preserve">         </v>
      </c>
      <c r="Z517" s="24" t="str">
        <f>IF(Saisie!AB517=0,"000",Saisie!AB517*100)</f>
        <v>000</v>
      </c>
      <c r="AA517" s="24" t="str">
        <f>IF(Saisie!F517=0,"",Saisie!F517)</f>
        <v>26112017</v>
      </c>
      <c r="AB517" s="24" t="str">
        <f>IF(Saisie!G517=0,"",Saisie!G517)</f>
        <v>01012532</v>
      </c>
      <c r="AC517" s="8" t="str">
        <f t="shared" si="87"/>
        <v xml:space="preserve">                    </v>
      </c>
    </row>
    <row r="518" spans="1:29" x14ac:dyDescent="0.25">
      <c r="A518" s="3" t="s">
        <v>573</v>
      </c>
      <c r="B518" s="15" t="str">
        <f t="shared" si="77"/>
        <v xml:space="preserve">   </v>
      </c>
      <c r="C518" s="26" t="str">
        <f>Saisie!D518</f>
        <v>000000000512</v>
      </c>
      <c r="D518" s="24" t="str">
        <f>Saisie!B518</f>
        <v>NOM513</v>
      </c>
      <c r="E518" s="16" t="str">
        <f>VLOOKUP((25-LEN(D518)),'Data S'!AE$5:AF$10000,2,FALSE)</f>
        <v xml:space="preserve">                   </v>
      </c>
      <c r="F518" s="25" t="str">
        <f>Saisie!C518</f>
        <v>PRENOM513</v>
      </c>
      <c r="G518" s="15" t="str">
        <f>VLOOKUP((25-LEN(F518)),'Data S'!AE$5:AF$10000,2,FALSE)</f>
        <v xml:space="preserve">                </v>
      </c>
      <c r="H518" s="3" t="str">
        <f>Saisie!E518</f>
        <v>01012511</v>
      </c>
      <c r="I518" s="15" t="str">
        <f t="shared" si="78"/>
        <v xml:space="preserve">  </v>
      </c>
      <c r="J518" s="24">
        <f>Saisie!L518</f>
        <v>0</v>
      </c>
      <c r="K518" s="15" t="str">
        <f t="shared" si="79"/>
        <v xml:space="preserve">       </v>
      </c>
      <c r="L518" s="24" t="str">
        <f>IF(Saisie!K518=0,"000",Saisie!K518*100)</f>
        <v>000</v>
      </c>
      <c r="M518" s="15" t="str">
        <f t="shared" si="80"/>
        <v xml:space="preserve">  </v>
      </c>
      <c r="N518" s="24">
        <f>Saisie!Q518</f>
        <v>0</v>
      </c>
      <c r="O518" s="15" t="str">
        <f t="shared" si="81"/>
        <v xml:space="preserve">       </v>
      </c>
      <c r="P518" s="24" t="str">
        <f>IF(Saisie!P518=0,"000",Saisie!P518*100)</f>
        <v>000</v>
      </c>
      <c r="Q518" s="15" t="str">
        <f t="shared" si="82"/>
        <v xml:space="preserve">  </v>
      </c>
      <c r="R518" s="24">
        <f>Saisie!V518</f>
        <v>0</v>
      </c>
      <c r="S518" s="15" t="str">
        <f t="shared" si="83"/>
        <v xml:space="preserve">       </v>
      </c>
      <c r="T518" s="24" t="str">
        <f>IF(Saisie!U518=0,"000",Saisie!U518*100)</f>
        <v>000</v>
      </c>
      <c r="U518" s="15" t="str">
        <f t="shared" si="84"/>
        <v xml:space="preserve">  </v>
      </c>
      <c r="V518" s="24">
        <f>Saisie!AA518</f>
        <v>0</v>
      </c>
      <c r="W518" s="15" t="str">
        <f t="shared" si="85"/>
        <v xml:space="preserve">       </v>
      </c>
      <c r="X518" s="24" t="str">
        <f>IF(Saisie!Z518=0,"000",Saisie!Z518*100)</f>
        <v>000</v>
      </c>
      <c r="Y518" s="15" t="str">
        <f t="shared" si="86"/>
        <v xml:space="preserve">         </v>
      </c>
      <c r="Z518" s="24" t="str">
        <f>IF(Saisie!AB518=0,"000",Saisie!AB518*100)</f>
        <v>000</v>
      </c>
      <c r="AA518" s="24" t="str">
        <f>IF(Saisie!F518=0,"",Saisie!F518)</f>
        <v>26112017</v>
      </c>
      <c r="AB518" s="24" t="str">
        <f>IF(Saisie!G518=0,"",Saisie!G518)</f>
        <v>01012533</v>
      </c>
      <c r="AC518" s="8" t="str">
        <f t="shared" si="87"/>
        <v xml:space="preserve">                    </v>
      </c>
    </row>
    <row r="519" spans="1:29" x14ac:dyDescent="0.25">
      <c r="A519" s="3" t="s">
        <v>574</v>
      </c>
      <c r="B519" s="15" t="str">
        <f t="shared" ref="B519:B582" si="88">VLOOKUP((6-LEN(A519)),AE$5:AF$9999,2,FALSE)</f>
        <v xml:space="preserve">   </v>
      </c>
      <c r="C519" s="26" t="str">
        <f>Saisie!D519</f>
        <v>000000000513</v>
      </c>
      <c r="D519" s="24" t="str">
        <f>Saisie!B519</f>
        <v>NOM514</v>
      </c>
      <c r="E519" s="16" t="str">
        <f>VLOOKUP((25-LEN(D519)),'Data S'!AE$5:AF$10000,2,FALSE)</f>
        <v xml:space="preserve">                   </v>
      </c>
      <c r="F519" s="25" t="str">
        <f>Saisie!C519</f>
        <v>PRENOM514</v>
      </c>
      <c r="G519" s="15" t="str">
        <f>VLOOKUP((25-LEN(F519)),'Data S'!AE$5:AF$10000,2,FALSE)</f>
        <v xml:space="preserve">                </v>
      </c>
      <c r="H519" s="3" t="str">
        <f>Saisie!E519</f>
        <v>01012512</v>
      </c>
      <c r="I519" s="15" t="str">
        <f t="shared" ref="I519:I582" si="89">VLOOKUP((3-LEN(J519)),AE$5:AF$9999,2,FALSE)</f>
        <v xml:space="preserve">  </v>
      </c>
      <c r="J519" s="24">
        <f>Saisie!L519</f>
        <v>0</v>
      </c>
      <c r="K519" s="15" t="str">
        <f t="shared" ref="K519:K582" si="90">VLOOKUP((10-LEN(L519)),AE$5:AF$10000,2,FALSE)</f>
        <v xml:space="preserve">       </v>
      </c>
      <c r="L519" s="24" t="str">
        <f>IF(Saisie!K519=0,"000",Saisie!K519*100)</f>
        <v>000</v>
      </c>
      <c r="M519" s="15" t="str">
        <f t="shared" ref="M519:M582" si="91">VLOOKUP((3-LEN(N519)),AE$5:AF$9999,2,FALSE)</f>
        <v xml:space="preserve">  </v>
      </c>
      <c r="N519" s="24">
        <f>Saisie!Q519</f>
        <v>0</v>
      </c>
      <c r="O519" s="15" t="str">
        <f t="shared" ref="O519:O582" si="92">VLOOKUP((10-LEN(P519)),AE$5:AF$10000,2,FALSE)</f>
        <v xml:space="preserve">       </v>
      </c>
      <c r="P519" s="24" t="str">
        <f>IF(Saisie!P519=0,"000",Saisie!P519*100)</f>
        <v>000</v>
      </c>
      <c r="Q519" s="15" t="str">
        <f t="shared" ref="Q519:Q582" si="93">VLOOKUP((3-LEN(R519)),AE$5:AF$9999,2,FALSE)</f>
        <v xml:space="preserve">  </v>
      </c>
      <c r="R519" s="24">
        <f>Saisie!V519</f>
        <v>0</v>
      </c>
      <c r="S519" s="15" t="str">
        <f t="shared" ref="S519:S582" si="94">VLOOKUP((10-LEN(T519)),AE$5:AF$10000,2,FALSE)</f>
        <v xml:space="preserve">       </v>
      </c>
      <c r="T519" s="24" t="str">
        <f>IF(Saisie!U519=0,"000",Saisie!U519*100)</f>
        <v>000</v>
      </c>
      <c r="U519" s="15" t="str">
        <f t="shared" ref="U519:U582" si="95">VLOOKUP((3-LEN(V519)),AE$5:AF$9999,2,FALSE)</f>
        <v xml:space="preserve">  </v>
      </c>
      <c r="V519" s="24">
        <f>Saisie!AA519</f>
        <v>0</v>
      </c>
      <c r="W519" s="15" t="str">
        <f t="shared" ref="W519:W582" si="96">VLOOKUP((10-LEN(X519)),AE$5:AF$10000,2,FALSE)</f>
        <v xml:space="preserve">       </v>
      </c>
      <c r="X519" s="24" t="str">
        <f>IF(Saisie!Z519=0,"000",Saisie!Z519*100)</f>
        <v>000</v>
      </c>
      <c r="Y519" s="15" t="str">
        <f t="shared" ref="Y519:Y582" si="97">VLOOKUP((12-LEN(Z519)),AE$5:AF$10000,2,FALSE)</f>
        <v xml:space="preserve">         </v>
      </c>
      <c r="Z519" s="24" t="str">
        <f>IF(Saisie!AB519=0,"000",Saisie!AB519*100)</f>
        <v>000</v>
      </c>
      <c r="AA519" s="24" t="str">
        <f>IF(Saisie!F519=0,"",Saisie!F519)</f>
        <v>26112017</v>
      </c>
      <c r="AB519" s="24" t="str">
        <f>IF(Saisie!G519=0,"",Saisie!G519)</f>
        <v>01012534</v>
      </c>
      <c r="AC519" s="8" t="str">
        <f t="shared" ref="AC519:AC582" si="98">VLOOKUP((28-LEN(AB519)),AE$5:AF$9999,2,FALSE)</f>
        <v xml:space="preserve">                    </v>
      </c>
    </row>
    <row r="520" spans="1:29" x14ac:dyDescent="0.25">
      <c r="A520" s="3" t="s">
        <v>575</v>
      </c>
      <c r="B520" s="15" t="str">
        <f t="shared" si="88"/>
        <v xml:space="preserve">   </v>
      </c>
      <c r="C520" s="26" t="str">
        <f>Saisie!D520</f>
        <v>000000000514</v>
      </c>
      <c r="D520" s="24" t="str">
        <f>Saisie!B520</f>
        <v>NOM515</v>
      </c>
      <c r="E520" s="16" t="str">
        <f>VLOOKUP((25-LEN(D520)),'Data S'!AE$5:AF$10000,2,FALSE)</f>
        <v xml:space="preserve">                   </v>
      </c>
      <c r="F520" s="25" t="str">
        <f>Saisie!C520</f>
        <v>PRENOM515</v>
      </c>
      <c r="G520" s="15" t="str">
        <f>VLOOKUP((25-LEN(F520)),'Data S'!AE$5:AF$10000,2,FALSE)</f>
        <v xml:space="preserve">                </v>
      </c>
      <c r="H520" s="3" t="str">
        <f>Saisie!E520</f>
        <v>01012513</v>
      </c>
      <c r="I520" s="15" t="str">
        <f t="shared" si="89"/>
        <v xml:space="preserve">  </v>
      </c>
      <c r="J520" s="24">
        <f>Saisie!L520</f>
        <v>0</v>
      </c>
      <c r="K520" s="15" t="str">
        <f t="shared" si="90"/>
        <v xml:space="preserve">       </v>
      </c>
      <c r="L520" s="24" t="str">
        <f>IF(Saisie!K520=0,"000",Saisie!K520*100)</f>
        <v>000</v>
      </c>
      <c r="M520" s="15" t="str">
        <f t="shared" si="91"/>
        <v xml:space="preserve">  </v>
      </c>
      <c r="N520" s="24">
        <f>Saisie!Q520</f>
        <v>0</v>
      </c>
      <c r="O520" s="15" t="str">
        <f t="shared" si="92"/>
        <v xml:space="preserve">       </v>
      </c>
      <c r="P520" s="24" t="str">
        <f>IF(Saisie!P520=0,"000",Saisie!P520*100)</f>
        <v>000</v>
      </c>
      <c r="Q520" s="15" t="str">
        <f t="shared" si="93"/>
        <v xml:space="preserve">  </v>
      </c>
      <c r="R520" s="24">
        <f>Saisie!V520</f>
        <v>0</v>
      </c>
      <c r="S520" s="15" t="str">
        <f t="shared" si="94"/>
        <v xml:space="preserve">       </v>
      </c>
      <c r="T520" s="24" t="str">
        <f>IF(Saisie!U520=0,"000",Saisie!U520*100)</f>
        <v>000</v>
      </c>
      <c r="U520" s="15" t="str">
        <f t="shared" si="95"/>
        <v xml:space="preserve">  </v>
      </c>
      <c r="V520" s="24">
        <f>Saisie!AA520</f>
        <v>0</v>
      </c>
      <c r="W520" s="15" t="str">
        <f t="shared" si="96"/>
        <v xml:space="preserve">       </v>
      </c>
      <c r="X520" s="24" t="str">
        <f>IF(Saisie!Z520=0,"000",Saisie!Z520*100)</f>
        <v>000</v>
      </c>
      <c r="Y520" s="15" t="str">
        <f t="shared" si="97"/>
        <v xml:space="preserve">         </v>
      </c>
      <c r="Z520" s="24" t="str">
        <f>IF(Saisie!AB520=0,"000",Saisie!AB520*100)</f>
        <v>000</v>
      </c>
      <c r="AA520" s="24" t="str">
        <f>IF(Saisie!F520=0,"",Saisie!F520)</f>
        <v>26112017</v>
      </c>
      <c r="AB520" s="24" t="str">
        <f>IF(Saisie!G520=0,"",Saisie!G520)</f>
        <v>01012535</v>
      </c>
      <c r="AC520" s="8" t="str">
        <f t="shared" si="98"/>
        <v xml:space="preserve">                    </v>
      </c>
    </row>
    <row r="521" spans="1:29" x14ac:dyDescent="0.25">
      <c r="A521" s="3" t="s">
        <v>576</v>
      </c>
      <c r="B521" s="15" t="str">
        <f t="shared" si="88"/>
        <v xml:space="preserve">   </v>
      </c>
      <c r="C521" s="26" t="str">
        <f>Saisie!D521</f>
        <v>000000000515</v>
      </c>
      <c r="D521" s="24" t="str">
        <f>Saisie!B521</f>
        <v>NOM516</v>
      </c>
      <c r="E521" s="16" t="str">
        <f>VLOOKUP((25-LEN(D521)),'Data S'!AE$5:AF$10000,2,FALSE)</f>
        <v xml:space="preserve">                   </v>
      </c>
      <c r="F521" s="25" t="str">
        <f>Saisie!C521</f>
        <v>PRENOM516</v>
      </c>
      <c r="G521" s="15" t="str">
        <f>VLOOKUP((25-LEN(F521)),'Data S'!AE$5:AF$10000,2,FALSE)</f>
        <v xml:space="preserve">                </v>
      </c>
      <c r="H521" s="3" t="str">
        <f>Saisie!E521</f>
        <v>01012514</v>
      </c>
      <c r="I521" s="15" t="str">
        <f t="shared" si="89"/>
        <v xml:space="preserve">  </v>
      </c>
      <c r="J521" s="24">
        <f>Saisie!L521</f>
        <v>0</v>
      </c>
      <c r="K521" s="15" t="str">
        <f t="shared" si="90"/>
        <v xml:space="preserve">       </v>
      </c>
      <c r="L521" s="24" t="str">
        <f>IF(Saisie!K521=0,"000",Saisie!K521*100)</f>
        <v>000</v>
      </c>
      <c r="M521" s="15" t="str">
        <f t="shared" si="91"/>
        <v xml:space="preserve">  </v>
      </c>
      <c r="N521" s="24">
        <f>Saisie!Q521</f>
        <v>0</v>
      </c>
      <c r="O521" s="15" t="str">
        <f t="shared" si="92"/>
        <v xml:space="preserve">       </v>
      </c>
      <c r="P521" s="24" t="str">
        <f>IF(Saisie!P521=0,"000",Saisie!P521*100)</f>
        <v>000</v>
      </c>
      <c r="Q521" s="15" t="str">
        <f t="shared" si="93"/>
        <v xml:space="preserve">  </v>
      </c>
      <c r="R521" s="24">
        <f>Saisie!V521</f>
        <v>0</v>
      </c>
      <c r="S521" s="15" t="str">
        <f t="shared" si="94"/>
        <v xml:space="preserve">       </v>
      </c>
      <c r="T521" s="24" t="str">
        <f>IF(Saisie!U521=0,"000",Saisie!U521*100)</f>
        <v>000</v>
      </c>
      <c r="U521" s="15" t="str">
        <f t="shared" si="95"/>
        <v xml:space="preserve">  </v>
      </c>
      <c r="V521" s="24">
        <f>Saisie!AA521</f>
        <v>0</v>
      </c>
      <c r="W521" s="15" t="str">
        <f t="shared" si="96"/>
        <v xml:space="preserve">       </v>
      </c>
      <c r="X521" s="24" t="str">
        <f>IF(Saisie!Z521=0,"000",Saisie!Z521*100)</f>
        <v>000</v>
      </c>
      <c r="Y521" s="15" t="str">
        <f t="shared" si="97"/>
        <v xml:space="preserve">         </v>
      </c>
      <c r="Z521" s="24" t="str">
        <f>IF(Saisie!AB521=0,"000",Saisie!AB521*100)</f>
        <v>000</v>
      </c>
      <c r="AA521" s="24" t="str">
        <f>IF(Saisie!F521=0,"",Saisie!F521)</f>
        <v>26112017</v>
      </c>
      <c r="AB521" s="24" t="str">
        <f>IF(Saisie!G521=0,"",Saisie!G521)</f>
        <v>01012536</v>
      </c>
      <c r="AC521" s="8" t="str">
        <f t="shared" si="98"/>
        <v xml:space="preserve">                    </v>
      </c>
    </row>
    <row r="522" spans="1:29" x14ac:dyDescent="0.25">
      <c r="A522" s="3" t="s">
        <v>577</v>
      </c>
      <c r="B522" s="15" t="str">
        <f t="shared" si="88"/>
        <v xml:space="preserve">   </v>
      </c>
      <c r="C522" s="26" t="str">
        <f>Saisie!D522</f>
        <v>000000000516</v>
      </c>
      <c r="D522" s="24" t="str">
        <f>Saisie!B522</f>
        <v>NOM517</v>
      </c>
      <c r="E522" s="16" t="str">
        <f>VLOOKUP((25-LEN(D522)),'Data S'!AE$5:AF$10000,2,FALSE)</f>
        <v xml:space="preserve">                   </v>
      </c>
      <c r="F522" s="25" t="str">
        <f>Saisie!C522</f>
        <v>PRENOM517</v>
      </c>
      <c r="G522" s="15" t="str">
        <f>VLOOKUP((25-LEN(F522)),'Data S'!AE$5:AF$10000,2,FALSE)</f>
        <v xml:space="preserve">                </v>
      </c>
      <c r="H522" s="3" t="str">
        <f>Saisie!E522</f>
        <v>01012515</v>
      </c>
      <c r="I522" s="15" t="str">
        <f t="shared" si="89"/>
        <v xml:space="preserve">  </v>
      </c>
      <c r="J522" s="24">
        <f>Saisie!L522</f>
        <v>0</v>
      </c>
      <c r="K522" s="15" t="str">
        <f t="shared" si="90"/>
        <v xml:space="preserve">       </v>
      </c>
      <c r="L522" s="24" t="str">
        <f>IF(Saisie!K522=0,"000",Saisie!K522*100)</f>
        <v>000</v>
      </c>
      <c r="M522" s="15" t="str">
        <f t="shared" si="91"/>
        <v xml:space="preserve">  </v>
      </c>
      <c r="N522" s="24">
        <f>Saisie!Q522</f>
        <v>0</v>
      </c>
      <c r="O522" s="15" t="str">
        <f t="shared" si="92"/>
        <v xml:space="preserve">       </v>
      </c>
      <c r="P522" s="24" t="str">
        <f>IF(Saisie!P522=0,"000",Saisie!P522*100)</f>
        <v>000</v>
      </c>
      <c r="Q522" s="15" t="str">
        <f t="shared" si="93"/>
        <v xml:space="preserve">  </v>
      </c>
      <c r="R522" s="24">
        <f>Saisie!V522</f>
        <v>0</v>
      </c>
      <c r="S522" s="15" t="str">
        <f t="shared" si="94"/>
        <v xml:space="preserve">       </v>
      </c>
      <c r="T522" s="24" t="str">
        <f>IF(Saisie!U522=0,"000",Saisie!U522*100)</f>
        <v>000</v>
      </c>
      <c r="U522" s="15" t="str">
        <f t="shared" si="95"/>
        <v xml:space="preserve">  </v>
      </c>
      <c r="V522" s="24">
        <f>Saisie!AA522</f>
        <v>0</v>
      </c>
      <c r="W522" s="15" t="str">
        <f t="shared" si="96"/>
        <v xml:space="preserve">       </v>
      </c>
      <c r="X522" s="24" t="str">
        <f>IF(Saisie!Z522=0,"000",Saisie!Z522*100)</f>
        <v>000</v>
      </c>
      <c r="Y522" s="15" t="str">
        <f t="shared" si="97"/>
        <v xml:space="preserve">         </v>
      </c>
      <c r="Z522" s="24" t="str">
        <f>IF(Saisie!AB522=0,"000",Saisie!AB522*100)</f>
        <v>000</v>
      </c>
      <c r="AA522" s="24" t="str">
        <f>IF(Saisie!F522=0,"",Saisie!F522)</f>
        <v>26112017</v>
      </c>
      <c r="AB522" s="24" t="str">
        <f>IF(Saisie!G522=0,"",Saisie!G522)</f>
        <v>01012537</v>
      </c>
      <c r="AC522" s="8" t="str">
        <f t="shared" si="98"/>
        <v xml:space="preserve">                    </v>
      </c>
    </row>
    <row r="523" spans="1:29" x14ac:dyDescent="0.25">
      <c r="A523" s="3" t="s">
        <v>578</v>
      </c>
      <c r="B523" s="15" t="str">
        <f t="shared" si="88"/>
        <v xml:space="preserve">   </v>
      </c>
      <c r="C523" s="26" t="str">
        <f>Saisie!D523</f>
        <v>000000000517</v>
      </c>
      <c r="D523" s="24" t="str">
        <f>Saisie!B523</f>
        <v>NOM518</v>
      </c>
      <c r="E523" s="16" t="str">
        <f>VLOOKUP((25-LEN(D523)),'Data S'!AE$5:AF$10000,2,FALSE)</f>
        <v xml:space="preserve">                   </v>
      </c>
      <c r="F523" s="25" t="str">
        <f>Saisie!C523</f>
        <v>PRENOM518</v>
      </c>
      <c r="G523" s="15" t="str">
        <f>VLOOKUP((25-LEN(F523)),'Data S'!AE$5:AF$10000,2,FALSE)</f>
        <v xml:space="preserve">                </v>
      </c>
      <c r="H523" s="3" t="str">
        <f>Saisie!E523</f>
        <v>01012516</v>
      </c>
      <c r="I523" s="15" t="str">
        <f t="shared" si="89"/>
        <v xml:space="preserve">  </v>
      </c>
      <c r="J523" s="24">
        <f>Saisie!L523</f>
        <v>0</v>
      </c>
      <c r="K523" s="15" t="str">
        <f t="shared" si="90"/>
        <v xml:space="preserve">       </v>
      </c>
      <c r="L523" s="24" t="str">
        <f>IF(Saisie!K523=0,"000",Saisie!K523*100)</f>
        <v>000</v>
      </c>
      <c r="M523" s="15" t="str">
        <f t="shared" si="91"/>
        <v xml:space="preserve">  </v>
      </c>
      <c r="N523" s="24">
        <f>Saisie!Q523</f>
        <v>0</v>
      </c>
      <c r="O523" s="15" t="str">
        <f t="shared" si="92"/>
        <v xml:space="preserve">       </v>
      </c>
      <c r="P523" s="24" t="str">
        <f>IF(Saisie!P523=0,"000",Saisie!P523*100)</f>
        <v>000</v>
      </c>
      <c r="Q523" s="15" t="str">
        <f t="shared" si="93"/>
        <v xml:space="preserve">  </v>
      </c>
      <c r="R523" s="24">
        <f>Saisie!V523</f>
        <v>0</v>
      </c>
      <c r="S523" s="15" t="str">
        <f t="shared" si="94"/>
        <v xml:space="preserve">       </v>
      </c>
      <c r="T523" s="24" t="str">
        <f>IF(Saisie!U523=0,"000",Saisie!U523*100)</f>
        <v>000</v>
      </c>
      <c r="U523" s="15" t="str">
        <f t="shared" si="95"/>
        <v xml:space="preserve">  </v>
      </c>
      <c r="V523" s="24">
        <f>Saisie!AA523</f>
        <v>0</v>
      </c>
      <c r="W523" s="15" t="str">
        <f t="shared" si="96"/>
        <v xml:space="preserve">       </v>
      </c>
      <c r="X523" s="24" t="str">
        <f>IF(Saisie!Z523=0,"000",Saisie!Z523*100)</f>
        <v>000</v>
      </c>
      <c r="Y523" s="15" t="str">
        <f t="shared" si="97"/>
        <v xml:space="preserve">         </v>
      </c>
      <c r="Z523" s="24" t="str">
        <f>IF(Saisie!AB523=0,"000",Saisie!AB523*100)</f>
        <v>000</v>
      </c>
      <c r="AA523" s="24" t="str">
        <f>IF(Saisie!F523=0,"",Saisie!F523)</f>
        <v>26112017</v>
      </c>
      <c r="AB523" s="24" t="str">
        <f>IF(Saisie!G523=0,"",Saisie!G523)</f>
        <v>01012538</v>
      </c>
      <c r="AC523" s="8" t="str">
        <f t="shared" si="98"/>
        <v xml:space="preserve">                    </v>
      </c>
    </row>
    <row r="524" spans="1:29" x14ac:dyDescent="0.25">
      <c r="A524" s="3" t="s">
        <v>579</v>
      </c>
      <c r="B524" s="15" t="str">
        <f t="shared" si="88"/>
        <v xml:space="preserve">   </v>
      </c>
      <c r="C524" s="26" t="str">
        <f>Saisie!D524</f>
        <v>000000000518</v>
      </c>
      <c r="D524" s="24" t="str">
        <f>Saisie!B524</f>
        <v>NOM519</v>
      </c>
      <c r="E524" s="16" t="str">
        <f>VLOOKUP((25-LEN(D524)),'Data S'!AE$5:AF$10000,2,FALSE)</f>
        <v xml:space="preserve">                   </v>
      </c>
      <c r="F524" s="25" t="str">
        <f>Saisie!C524</f>
        <v>PRENOM519</v>
      </c>
      <c r="G524" s="15" t="str">
        <f>VLOOKUP((25-LEN(F524)),'Data S'!AE$5:AF$10000,2,FALSE)</f>
        <v xml:space="preserve">                </v>
      </c>
      <c r="H524" s="3" t="str">
        <f>Saisie!E524</f>
        <v>01012517</v>
      </c>
      <c r="I524" s="15" t="str">
        <f t="shared" si="89"/>
        <v xml:space="preserve">  </v>
      </c>
      <c r="J524" s="24">
        <f>Saisie!L524</f>
        <v>0</v>
      </c>
      <c r="K524" s="15" t="str">
        <f t="shared" si="90"/>
        <v xml:space="preserve">       </v>
      </c>
      <c r="L524" s="24" t="str">
        <f>IF(Saisie!K524=0,"000",Saisie!K524*100)</f>
        <v>000</v>
      </c>
      <c r="M524" s="15" t="str">
        <f t="shared" si="91"/>
        <v xml:space="preserve">  </v>
      </c>
      <c r="N524" s="24">
        <f>Saisie!Q524</f>
        <v>0</v>
      </c>
      <c r="O524" s="15" t="str">
        <f t="shared" si="92"/>
        <v xml:space="preserve">       </v>
      </c>
      <c r="P524" s="24" t="str">
        <f>IF(Saisie!P524=0,"000",Saisie!P524*100)</f>
        <v>000</v>
      </c>
      <c r="Q524" s="15" t="str">
        <f t="shared" si="93"/>
        <v xml:space="preserve">  </v>
      </c>
      <c r="R524" s="24">
        <f>Saisie!V524</f>
        <v>0</v>
      </c>
      <c r="S524" s="15" t="str">
        <f t="shared" si="94"/>
        <v xml:space="preserve">       </v>
      </c>
      <c r="T524" s="24" t="str">
        <f>IF(Saisie!U524=0,"000",Saisie!U524*100)</f>
        <v>000</v>
      </c>
      <c r="U524" s="15" t="str">
        <f t="shared" si="95"/>
        <v xml:space="preserve">  </v>
      </c>
      <c r="V524" s="24">
        <f>Saisie!AA524</f>
        <v>0</v>
      </c>
      <c r="W524" s="15" t="str">
        <f t="shared" si="96"/>
        <v xml:space="preserve">       </v>
      </c>
      <c r="X524" s="24" t="str">
        <f>IF(Saisie!Z524=0,"000",Saisie!Z524*100)</f>
        <v>000</v>
      </c>
      <c r="Y524" s="15" t="str">
        <f t="shared" si="97"/>
        <v xml:space="preserve">         </v>
      </c>
      <c r="Z524" s="24" t="str">
        <f>IF(Saisie!AB524=0,"000",Saisie!AB524*100)</f>
        <v>000</v>
      </c>
      <c r="AA524" s="24" t="str">
        <f>IF(Saisie!F524=0,"",Saisie!F524)</f>
        <v>26112017</v>
      </c>
      <c r="AB524" s="24" t="str">
        <f>IF(Saisie!G524=0,"",Saisie!G524)</f>
        <v>01012539</v>
      </c>
      <c r="AC524" s="8" t="str">
        <f t="shared" si="98"/>
        <v xml:space="preserve">                    </v>
      </c>
    </row>
    <row r="525" spans="1:29" x14ac:dyDescent="0.25">
      <c r="A525" s="3" t="s">
        <v>580</v>
      </c>
      <c r="B525" s="15" t="str">
        <f t="shared" si="88"/>
        <v xml:space="preserve">   </v>
      </c>
      <c r="C525" s="26" t="str">
        <f>Saisie!D525</f>
        <v>000000000519</v>
      </c>
      <c r="D525" s="24" t="str">
        <f>Saisie!B525</f>
        <v>NOM520</v>
      </c>
      <c r="E525" s="16" t="str">
        <f>VLOOKUP((25-LEN(D525)),'Data S'!AE$5:AF$10000,2,FALSE)</f>
        <v xml:space="preserve">                   </v>
      </c>
      <c r="F525" s="25" t="str">
        <f>Saisie!C525</f>
        <v>PRENOM520</v>
      </c>
      <c r="G525" s="15" t="str">
        <f>VLOOKUP((25-LEN(F525)),'Data S'!AE$5:AF$10000,2,FALSE)</f>
        <v xml:space="preserve">                </v>
      </c>
      <c r="H525" s="3" t="str">
        <f>Saisie!E525</f>
        <v>01012518</v>
      </c>
      <c r="I525" s="15" t="str">
        <f t="shared" si="89"/>
        <v xml:space="preserve">  </v>
      </c>
      <c r="J525" s="24">
        <f>Saisie!L525</f>
        <v>0</v>
      </c>
      <c r="K525" s="15" t="str">
        <f t="shared" si="90"/>
        <v xml:space="preserve">       </v>
      </c>
      <c r="L525" s="24" t="str">
        <f>IF(Saisie!K525=0,"000",Saisie!K525*100)</f>
        <v>000</v>
      </c>
      <c r="M525" s="15" t="str">
        <f t="shared" si="91"/>
        <v xml:space="preserve">  </v>
      </c>
      <c r="N525" s="24">
        <f>Saisie!Q525</f>
        <v>0</v>
      </c>
      <c r="O525" s="15" t="str">
        <f t="shared" si="92"/>
        <v xml:space="preserve">       </v>
      </c>
      <c r="P525" s="24" t="str">
        <f>IF(Saisie!P525=0,"000",Saisie!P525*100)</f>
        <v>000</v>
      </c>
      <c r="Q525" s="15" t="str">
        <f t="shared" si="93"/>
        <v xml:space="preserve">  </v>
      </c>
      <c r="R525" s="24">
        <f>Saisie!V525</f>
        <v>0</v>
      </c>
      <c r="S525" s="15" t="str">
        <f t="shared" si="94"/>
        <v xml:space="preserve">       </v>
      </c>
      <c r="T525" s="24" t="str">
        <f>IF(Saisie!U525=0,"000",Saisie!U525*100)</f>
        <v>000</v>
      </c>
      <c r="U525" s="15" t="str">
        <f t="shared" si="95"/>
        <v xml:space="preserve">  </v>
      </c>
      <c r="V525" s="24">
        <f>Saisie!AA525</f>
        <v>0</v>
      </c>
      <c r="W525" s="15" t="str">
        <f t="shared" si="96"/>
        <v xml:space="preserve">       </v>
      </c>
      <c r="X525" s="24" t="str">
        <f>IF(Saisie!Z525=0,"000",Saisie!Z525*100)</f>
        <v>000</v>
      </c>
      <c r="Y525" s="15" t="str">
        <f t="shared" si="97"/>
        <v xml:space="preserve">         </v>
      </c>
      <c r="Z525" s="24" t="str">
        <f>IF(Saisie!AB525=0,"000",Saisie!AB525*100)</f>
        <v>000</v>
      </c>
      <c r="AA525" s="24" t="str">
        <f>IF(Saisie!F525=0,"",Saisie!F525)</f>
        <v>26112017</v>
      </c>
      <c r="AB525" s="24" t="str">
        <f>IF(Saisie!G525=0,"",Saisie!G525)</f>
        <v>01012540</v>
      </c>
      <c r="AC525" s="8" t="str">
        <f t="shared" si="98"/>
        <v xml:space="preserve">                    </v>
      </c>
    </row>
    <row r="526" spans="1:29" x14ac:dyDescent="0.25">
      <c r="A526" s="3" t="s">
        <v>581</v>
      </c>
      <c r="B526" s="15" t="str">
        <f t="shared" si="88"/>
        <v xml:space="preserve">   </v>
      </c>
      <c r="C526" s="26" t="str">
        <f>Saisie!D526</f>
        <v>000000000520</v>
      </c>
      <c r="D526" s="24" t="str">
        <f>Saisie!B526</f>
        <v>NOM521</v>
      </c>
      <c r="E526" s="16" t="str">
        <f>VLOOKUP((25-LEN(D526)),'Data S'!AE$5:AF$10000,2,FALSE)</f>
        <v xml:space="preserve">                   </v>
      </c>
      <c r="F526" s="25" t="str">
        <f>Saisie!C526</f>
        <v>PRENOM521</v>
      </c>
      <c r="G526" s="15" t="str">
        <f>VLOOKUP((25-LEN(F526)),'Data S'!AE$5:AF$10000,2,FALSE)</f>
        <v xml:space="preserve">                </v>
      </c>
      <c r="H526" s="3" t="str">
        <f>Saisie!E526</f>
        <v>01012519</v>
      </c>
      <c r="I526" s="15" t="str">
        <f t="shared" si="89"/>
        <v xml:space="preserve">  </v>
      </c>
      <c r="J526" s="24">
        <f>Saisie!L526</f>
        <v>0</v>
      </c>
      <c r="K526" s="15" t="str">
        <f t="shared" si="90"/>
        <v xml:space="preserve">       </v>
      </c>
      <c r="L526" s="24" t="str">
        <f>IF(Saisie!K526=0,"000",Saisie!K526*100)</f>
        <v>000</v>
      </c>
      <c r="M526" s="15" t="str">
        <f t="shared" si="91"/>
        <v xml:space="preserve">  </v>
      </c>
      <c r="N526" s="24">
        <f>Saisie!Q526</f>
        <v>0</v>
      </c>
      <c r="O526" s="15" t="str">
        <f t="shared" si="92"/>
        <v xml:space="preserve">       </v>
      </c>
      <c r="P526" s="24" t="str">
        <f>IF(Saisie!P526=0,"000",Saisie!P526*100)</f>
        <v>000</v>
      </c>
      <c r="Q526" s="15" t="str">
        <f t="shared" si="93"/>
        <v xml:space="preserve">  </v>
      </c>
      <c r="R526" s="24">
        <f>Saisie!V526</f>
        <v>0</v>
      </c>
      <c r="S526" s="15" t="str">
        <f t="shared" si="94"/>
        <v xml:space="preserve">       </v>
      </c>
      <c r="T526" s="24" t="str">
        <f>IF(Saisie!U526=0,"000",Saisie!U526*100)</f>
        <v>000</v>
      </c>
      <c r="U526" s="15" t="str">
        <f t="shared" si="95"/>
        <v xml:space="preserve">  </v>
      </c>
      <c r="V526" s="24">
        <f>Saisie!AA526</f>
        <v>0</v>
      </c>
      <c r="W526" s="15" t="str">
        <f t="shared" si="96"/>
        <v xml:space="preserve">       </v>
      </c>
      <c r="X526" s="24" t="str">
        <f>IF(Saisie!Z526=0,"000",Saisie!Z526*100)</f>
        <v>000</v>
      </c>
      <c r="Y526" s="15" t="str">
        <f t="shared" si="97"/>
        <v xml:space="preserve">         </v>
      </c>
      <c r="Z526" s="24" t="str">
        <f>IF(Saisie!AB526=0,"000",Saisie!AB526*100)</f>
        <v>000</v>
      </c>
      <c r="AA526" s="24" t="str">
        <f>IF(Saisie!F526=0,"",Saisie!F526)</f>
        <v>26112017</v>
      </c>
      <c r="AB526" s="24" t="str">
        <f>IF(Saisie!G526=0,"",Saisie!G526)</f>
        <v>01012541</v>
      </c>
      <c r="AC526" s="8" t="str">
        <f t="shared" si="98"/>
        <v xml:space="preserve">                    </v>
      </c>
    </row>
    <row r="527" spans="1:29" x14ac:dyDescent="0.25">
      <c r="A527" s="3" t="s">
        <v>582</v>
      </c>
      <c r="B527" s="15" t="str">
        <f t="shared" si="88"/>
        <v xml:space="preserve">   </v>
      </c>
      <c r="C527" s="26" t="str">
        <f>Saisie!D527</f>
        <v>000000000521</v>
      </c>
      <c r="D527" s="24" t="str">
        <f>Saisie!B527</f>
        <v>NOM522</v>
      </c>
      <c r="E527" s="16" t="str">
        <f>VLOOKUP((25-LEN(D527)),'Data S'!AE$5:AF$10000,2,FALSE)</f>
        <v xml:space="preserve">                   </v>
      </c>
      <c r="F527" s="25" t="str">
        <f>Saisie!C527</f>
        <v>PRENOM522</v>
      </c>
      <c r="G527" s="15" t="str">
        <f>VLOOKUP((25-LEN(F527)),'Data S'!AE$5:AF$10000,2,FALSE)</f>
        <v xml:space="preserve">                </v>
      </c>
      <c r="H527" s="3" t="str">
        <f>Saisie!E527</f>
        <v>01012520</v>
      </c>
      <c r="I527" s="15" t="str">
        <f t="shared" si="89"/>
        <v xml:space="preserve">  </v>
      </c>
      <c r="J527" s="24">
        <f>Saisie!L527</f>
        <v>0</v>
      </c>
      <c r="K527" s="15" t="str">
        <f t="shared" si="90"/>
        <v xml:space="preserve">       </v>
      </c>
      <c r="L527" s="24" t="str">
        <f>IF(Saisie!K527=0,"000",Saisie!K527*100)</f>
        <v>000</v>
      </c>
      <c r="M527" s="15" t="str">
        <f t="shared" si="91"/>
        <v xml:space="preserve">  </v>
      </c>
      <c r="N527" s="24">
        <f>Saisie!Q527</f>
        <v>0</v>
      </c>
      <c r="O527" s="15" t="str">
        <f t="shared" si="92"/>
        <v xml:space="preserve">       </v>
      </c>
      <c r="P527" s="24" t="str">
        <f>IF(Saisie!P527=0,"000",Saisie!P527*100)</f>
        <v>000</v>
      </c>
      <c r="Q527" s="15" t="str">
        <f t="shared" si="93"/>
        <v xml:space="preserve">  </v>
      </c>
      <c r="R527" s="24">
        <f>Saisie!V527</f>
        <v>0</v>
      </c>
      <c r="S527" s="15" t="str">
        <f t="shared" si="94"/>
        <v xml:space="preserve">       </v>
      </c>
      <c r="T527" s="24" t="str">
        <f>IF(Saisie!U527=0,"000",Saisie!U527*100)</f>
        <v>000</v>
      </c>
      <c r="U527" s="15" t="str">
        <f t="shared" si="95"/>
        <v xml:space="preserve">  </v>
      </c>
      <c r="V527" s="24">
        <f>Saisie!AA527</f>
        <v>0</v>
      </c>
      <c r="W527" s="15" t="str">
        <f t="shared" si="96"/>
        <v xml:space="preserve">       </v>
      </c>
      <c r="X527" s="24" t="str">
        <f>IF(Saisie!Z527=0,"000",Saisie!Z527*100)</f>
        <v>000</v>
      </c>
      <c r="Y527" s="15" t="str">
        <f t="shared" si="97"/>
        <v xml:space="preserve">         </v>
      </c>
      <c r="Z527" s="24" t="str">
        <f>IF(Saisie!AB527=0,"000",Saisie!AB527*100)</f>
        <v>000</v>
      </c>
      <c r="AA527" s="24" t="str">
        <f>IF(Saisie!F527=0,"",Saisie!F527)</f>
        <v>26112017</v>
      </c>
      <c r="AB527" s="24" t="str">
        <f>IF(Saisie!G527=0,"",Saisie!G527)</f>
        <v>01012542</v>
      </c>
      <c r="AC527" s="8" t="str">
        <f t="shared" si="98"/>
        <v xml:space="preserve">                    </v>
      </c>
    </row>
    <row r="528" spans="1:29" x14ac:dyDescent="0.25">
      <c r="A528" s="3" t="s">
        <v>583</v>
      </c>
      <c r="B528" s="15" t="str">
        <f t="shared" si="88"/>
        <v xml:space="preserve">   </v>
      </c>
      <c r="C528" s="26" t="str">
        <f>Saisie!D528</f>
        <v>000000000522</v>
      </c>
      <c r="D528" s="24" t="str">
        <f>Saisie!B528</f>
        <v>NOM523</v>
      </c>
      <c r="E528" s="16" t="str">
        <f>VLOOKUP((25-LEN(D528)),'Data S'!AE$5:AF$10000,2,FALSE)</f>
        <v xml:space="preserve">                   </v>
      </c>
      <c r="F528" s="25" t="str">
        <f>Saisie!C528</f>
        <v>PRENOM523</v>
      </c>
      <c r="G528" s="15" t="str">
        <f>VLOOKUP((25-LEN(F528)),'Data S'!AE$5:AF$10000,2,FALSE)</f>
        <v xml:space="preserve">                </v>
      </c>
      <c r="H528" s="3" t="str">
        <f>Saisie!E528</f>
        <v>01012521</v>
      </c>
      <c r="I528" s="15" t="str">
        <f t="shared" si="89"/>
        <v xml:space="preserve">  </v>
      </c>
      <c r="J528" s="24">
        <f>Saisie!L528</f>
        <v>0</v>
      </c>
      <c r="K528" s="15" t="str">
        <f t="shared" si="90"/>
        <v xml:space="preserve">       </v>
      </c>
      <c r="L528" s="24" t="str">
        <f>IF(Saisie!K528=0,"000",Saisie!K528*100)</f>
        <v>000</v>
      </c>
      <c r="M528" s="15" t="str">
        <f t="shared" si="91"/>
        <v xml:space="preserve">  </v>
      </c>
      <c r="N528" s="24">
        <f>Saisie!Q528</f>
        <v>0</v>
      </c>
      <c r="O528" s="15" t="str">
        <f t="shared" si="92"/>
        <v xml:space="preserve">       </v>
      </c>
      <c r="P528" s="24" t="str">
        <f>IF(Saisie!P528=0,"000",Saisie!P528*100)</f>
        <v>000</v>
      </c>
      <c r="Q528" s="15" t="str">
        <f t="shared" si="93"/>
        <v xml:space="preserve">  </v>
      </c>
      <c r="R528" s="24">
        <f>Saisie!V528</f>
        <v>0</v>
      </c>
      <c r="S528" s="15" t="str">
        <f t="shared" si="94"/>
        <v xml:space="preserve">       </v>
      </c>
      <c r="T528" s="24" t="str">
        <f>IF(Saisie!U528=0,"000",Saisie!U528*100)</f>
        <v>000</v>
      </c>
      <c r="U528" s="15" t="str">
        <f t="shared" si="95"/>
        <v xml:space="preserve">  </v>
      </c>
      <c r="V528" s="24">
        <f>Saisie!AA528</f>
        <v>0</v>
      </c>
      <c r="W528" s="15" t="str">
        <f t="shared" si="96"/>
        <v xml:space="preserve">       </v>
      </c>
      <c r="X528" s="24" t="str">
        <f>IF(Saisie!Z528=0,"000",Saisie!Z528*100)</f>
        <v>000</v>
      </c>
      <c r="Y528" s="15" t="str">
        <f t="shared" si="97"/>
        <v xml:space="preserve">         </v>
      </c>
      <c r="Z528" s="24" t="str">
        <f>IF(Saisie!AB528=0,"000",Saisie!AB528*100)</f>
        <v>000</v>
      </c>
      <c r="AA528" s="24" t="str">
        <f>IF(Saisie!F528=0,"",Saisie!F528)</f>
        <v>26112017</v>
      </c>
      <c r="AB528" s="24" t="str">
        <f>IF(Saisie!G528=0,"",Saisie!G528)</f>
        <v>01012543</v>
      </c>
      <c r="AC528" s="8" t="str">
        <f t="shared" si="98"/>
        <v xml:space="preserve">                    </v>
      </c>
    </row>
    <row r="529" spans="1:29" x14ac:dyDescent="0.25">
      <c r="A529" s="3" t="s">
        <v>584</v>
      </c>
      <c r="B529" s="15" t="str">
        <f t="shared" si="88"/>
        <v xml:space="preserve">   </v>
      </c>
      <c r="C529" s="26" t="str">
        <f>Saisie!D529</f>
        <v>000000000523</v>
      </c>
      <c r="D529" s="24" t="str">
        <f>Saisie!B529</f>
        <v>NOM524</v>
      </c>
      <c r="E529" s="16" t="str">
        <f>VLOOKUP((25-LEN(D529)),'Data S'!AE$5:AF$10000,2,FALSE)</f>
        <v xml:space="preserve">                   </v>
      </c>
      <c r="F529" s="25" t="str">
        <f>Saisie!C529</f>
        <v>PRENOM524</v>
      </c>
      <c r="G529" s="15" t="str">
        <f>VLOOKUP((25-LEN(F529)),'Data S'!AE$5:AF$10000,2,FALSE)</f>
        <v xml:space="preserve">                </v>
      </c>
      <c r="H529" s="3" t="str">
        <f>Saisie!E529</f>
        <v>01012522</v>
      </c>
      <c r="I529" s="15" t="str">
        <f t="shared" si="89"/>
        <v xml:space="preserve">  </v>
      </c>
      <c r="J529" s="24">
        <f>Saisie!L529</f>
        <v>0</v>
      </c>
      <c r="K529" s="15" t="str">
        <f t="shared" si="90"/>
        <v xml:space="preserve">       </v>
      </c>
      <c r="L529" s="24" t="str">
        <f>IF(Saisie!K529=0,"000",Saisie!K529*100)</f>
        <v>000</v>
      </c>
      <c r="M529" s="15" t="str">
        <f t="shared" si="91"/>
        <v xml:space="preserve">  </v>
      </c>
      <c r="N529" s="24">
        <f>Saisie!Q529</f>
        <v>0</v>
      </c>
      <c r="O529" s="15" t="str">
        <f t="shared" si="92"/>
        <v xml:space="preserve">       </v>
      </c>
      <c r="P529" s="24" t="str">
        <f>IF(Saisie!P529=0,"000",Saisie!P529*100)</f>
        <v>000</v>
      </c>
      <c r="Q529" s="15" t="str">
        <f t="shared" si="93"/>
        <v xml:space="preserve">  </v>
      </c>
      <c r="R529" s="24">
        <f>Saisie!V529</f>
        <v>0</v>
      </c>
      <c r="S529" s="15" t="str">
        <f t="shared" si="94"/>
        <v xml:space="preserve">       </v>
      </c>
      <c r="T529" s="24" t="str">
        <f>IF(Saisie!U529=0,"000",Saisie!U529*100)</f>
        <v>000</v>
      </c>
      <c r="U529" s="15" t="str">
        <f t="shared" si="95"/>
        <v xml:space="preserve">  </v>
      </c>
      <c r="V529" s="24">
        <f>Saisie!AA529</f>
        <v>0</v>
      </c>
      <c r="W529" s="15" t="str">
        <f t="shared" si="96"/>
        <v xml:space="preserve">       </v>
      </c>
      <c r="X529" s="24" t="str">
        <f>IF(Saisie!Z529=0,"000",Saisie!Z529*100)</f>
        <v>000</v>
      </c>
      <c r="Y529" s="15" t="str">
        <f t="shared" si="97"/>
        <v xml:space="preserve">         </v>
      </c>
      <c r="Z529" s="24" t="str">
        <f>IF(Saisie!AB529=0,"000",Saisie!AB529*100)</f>
        <v>000</v>
      </c>
      <c r="AA529" s="24" t="str">
        <f>IF(Saisie!F529=0,"",Saisie!F529)</f>
        <v>26112017</v>
      </c>
      <c r="AB529" s="24" t="str">
        <f>IF(Saisie!G529=0,"",Saisie!G529)</f>
        <v>01012544</v>
      </c>
      <c r="AC529" s="8" t="str">
        <f t="shared" si="98"/>
        <v xml:space="preserve">                    </v>
      </c>
    </row>
    <row r="530" spans="1:29" x14ac:dyDescent="0.25">
      <c r="A530" s="3" t="s">
        <v>585</v>
      </c>
      <c r="B530" s="15" t="str">
        <f t="shared" si="88"/>
        <v xml:space="preserve">   </v>
      </c>
      <c r="C530" s="26" t="str">
        <f>Saisie!D530</f>
        <v>000000000524</v>
      </c>
      <c r="D530" s="24" t="str">
        <f>Saisie!B530</f>
        <v>NOM525</v>
      </c>
      <c r="E530" s="16" t="str">
        <f>VLOOKUP((25-LEN(D530)),'Data S'!AE$5:AF$10000,2,FALSE)</f>
        <v xml:space="preserve">                   </v>
      </c>
      <c r="F530" s="25" t="str">
        <f>Saisie!C530</f>
        <v>PRENOM525</v>
      </c>
      <c r="G530" s="15" t="str">
        <f>VLOOKUP((25-LEN(F530)),'Data S'!AE$5:AF$10000,2,FALSE)</f>
        <v xml:space="preserve">                </v>
      </c>
      <c r="H530" s="3" t="str">
        <f>Saisie!E530</f>
        <v>01012523</v>
      </c>
      <c r="I530" s="15" t="str">
        <f t="shared" si="89"/>
        <v xml:space="preserve">  </v>
      </c>
      <c r="J530" s="24">
        <f>Saisie!L530</f>
        <v>0</v>
      </c>
      <c r="K530" s="15" t="str">
        <f t="shared" si="90"/>
        <v xml:space="preserve">       </v>
      </c>
      <c r="L530" s="24" t="str">
        <f>IF(Saisie!K530=0,"000",Saisie!K530*100)</f>
        <v>000</v>
      </c>
      <c r="M530" s="15" t="str">
        <f t="shared" si="91"/>
        <v xml:space="preserve">  </v>
      </c>
      <c r="N530" s="24">
        <f>Saisie!Q530</f>
        <v>0</v>
      </c>
      <c r="O530" s="15" t="str">
        <f t="shared" si="92"/>
        <v xml:space="preserve">       </v>
      </c>
      <c r="P530" s="24" t="str">
        <f>IF(Saisie!P530=0,"000",Saisie!P530*100)</f>
        <v>000</v>
      </c>
      <c r="Q530" s="15" t="str">
        <f t="shared" si="93"/>
        <v xml:space="preserve">  </v>
      </c>
      <c r="R530" s="24">
        <f>Saisie!V530</f>
        <v>0</v>
      </c>
      <c r="S530" s="15" t="str">
        <f t="shared" si="94"/>
        <v xml:space="preserve">       </v>
      </c>
      <c r="T530" s="24" t="str">
        <f>IF(Saisie!U530=0,"000",Saisie!U530*100)</f>
        <v>000</v>
      </c>
      <c r="U530" s="15" t="str">
        <f t="shared" si="95"/>
        <v xml:space="preserve">  </v>
      </c>
      <c r="V530" s="24">
        <f>Saisie!AA530</f>
        <v>0</v>
      </c>
      <c r="W530" s="15" t="str">
        <f t="shared" si="96"/>
        <v xml:space="preserve">       </v>
      </c>
      <c r="X530" s="24" t="str">
        <f>IF(Saisie!Z530=0,"000",Saisie!Z530*100)</f>
        <v>000</v>
      </c>
      <c r="Y530" s="15" t="str">
        <f t="shared" si="97"/>
        <v xml:space="preserve">         </v>
      </c>
      <c r="Z530" s="24" t="str">
        <f>IF(Saisie!AB530=0,"000",Saisie!AB530*100)</f>
        <v>000</v>
      </c>
      <c r="AA530" s="24" t="str">
        <f>IF(Saisie!F530=0,"",Saisie!F530)</f>
        <v>26112017</v>
      </c>
      <c r="AB530" s="24" t="str">
        <f>IF(Saisie!G530=0,"",Saisie!G530)</f>
        <v>01012545</v>
      </c>
      <c r="AC530" s="8" t="str">
        <f t="shared" si="98"/>
        <v xml:space="preserve">                    </v>
      </c>
    </row>
    <row r="531" spans="1:29" x14ac:dyDescent="0.25">
      <c r="A531" s="3" t="s">
        <v>586</v>
      </c>
      <c r="B531" s="15" t="str">
        <f t="shared" si="88"/>
        <v xml:space="preserve">   </v>
      </c>
      <c r="C531" s="26" t="str">
        <f>Saisie!D531</f>
        <v>000000000525</v>
      </c>
      <c r="D531" s="24" t="str">
        <f>Saisie!B531</f>
        <v>NOM526</v>
      </c>
      <c r="E531" s="16" t="str">
        <f>VLOOKUP((25-LEN(D531)),'Data S'!AE$5:AF$10000,2,FALSE)</f>
        <v xml:space="preserve">                   </v>
      </c>
      <c r="F531" s="25" t="str">
        <f>Saisie!C531</f>
        <v>PRENOM526</v>
      </c>
      <c r="G531" s="15" t="str">
        <f>VLOOKUP((25-LEN(F531)),'Data S'!AE$5:AF$10000,2,FALSE)</f>
        <v xml:space="preserve">                </v>
      </c>
      <c r="H531" s="3" t="str">
        <f>Saisie!E531</f>
        <v>01012524</v>
      </c>
      <c r="I531" s="15" t="str">
        <f t="shared" si="89"/>
        <v xml:space="preserve">  </v>
      </c>
      <c r="J531" s="24">
        <f>Saisie!L531</f>
        <v>0</v>
      </c>
      <c r="K531" s="15" t="str">
        <f t="shared" si="90"/>
        <v xml:space="preserve">       </v>
      </c>
      <c r="L531" s="24" t="str">
        <f>IF(Saisie!K531=0,"000",Saisie!K531*100)</f>
        <v>000</v>
      </c>
      <c r="M531" s="15" t="str">
        <f t="shared" si="91"/>
        <v xml:space="preserve">  </v>
      </c>
      <c r="N531" s="24">
        <f>Saisie!Q531</f>
        <v>0</v>
      </c>
      <c r="O531" s="15" t="str">
        <f t="shared" si="92"/>
        <v xml:space="preserve">       </v>
      </c>
      <c r="P531" s="24" t="str">
        <f>IF(Saisie!P531=0,"000",Saisie!P531*100)</f>
        <v>000</v>
      </c>
      <c r="Q531" s="15" t="str">
        <f t="shared" si="93"/>
        <v xml:space="preserve">  </v>
      </c>
      <c r="R531" s="24">
        <f>Saisie!V531</f>
        <v>0</v>
      </c>
      <c r="S531" s="15" t="str">
        <f t="shared" si="94"/>
        <v xml:space="preserve">       </v>
      </c>
      <c r="T531" s="24" t="str">
        <f>IF(Saisie!U531=0,"000",Saisie!U531*100)</f>
        <v>000</v>
      </c>
      <c r="U531" s="15" t="str">
        <f t="shared" si="95"/>
        <v xml:space="preserve">  </v>
      </c>
      <c r="V531" s="24">
        <f>Saisie!AA531</f>
        <v>0</v>
      </c>
      <c r="W531" s="15" t="str">
        <f t="shared" si="96"/>
        <v xml:space="preserve">       </v>
      </c>
      <c r="X531" s="24" t="str">
        <f>IF(Saisie!Z531=0,"000",Saisie!Z531*100)</f>
        <v>000</v>
      </c>
      <c r="Y531" s="15" t="str">
        <f t="shared" si="97"/>
        <v xml:space="preserve">         </v>
      </c>
      <c r="Z531" s="24" t="str">
        <f>IF(Saisie!AB531=0,"000",Saisie!AB531*100)</f>
        <v>000</v>
      </c>
      <c r="AA531" s="24" t="str">
        <f>IF(Saisie!F531=0,"",Saisie!F531)</f>
        <v>26112017</v>
      </c>
      <c r="AB531" s="24" t="str">
        <f>IF(Saisie!G531=0,"",Saisie!G531)</f>
        <v>01012546</v>
      </c>
      <c r="AC531" s="8" t="str">
        <f t="shared" si="98"/>
        <v xml:space="preserve">                    </v>
      </c>
    </row>
    <row r="532" spans="1:29" x14ac:dyDescent="0.25">
      <c r="A532" s="3" t="s">
        <v>587</v>
      </c>
      <c r="B532" s="15" t="str">
        <f t="shared" si="88"/>
        <v xml:space="preserve">   </v>
      </c>
      <c r="C532" s="26" t="str">
        <f>Saisie!D532</f>
        <v>000000000526</v>
      </c>
      <c r="D532" s="24" t="str">
        <f>Saisie!B532</f>
        <v>NOM527</v>
      </c>
      <c r="E532" s="16" t="str">
        <f>VLOOKUP((25-LEN(D532)),'Data S'!AE$5:AF$10000,2,FALSE)</f>
        <v xml:space="preserve">                   </v>
      </c>
      <c r="F532" s="25" t="str">
        <f>Saisie!C532</f>
        <v>PRENOM527</v>
      </c>
      <c r="G532" s="15" t="str">
        <f>VLOOKUP((25-LEN(F532)),'Data S'!AE$5:AF$10000,2,FALSE)</f>
        <v xml:space="preserve">                </v>
      </c>
      <c r="H532" s="3" t="str">
        <f>Saisie!E532</f>
        <v>01012525</v>
      </c>
      <c r="I532" s="15" t="str">
        <f t="shared" si="89"/>
        <v xml:space="preserve">  </v>
      </c>
      <c r="J532" s="24">
        <f>Saisie!L532</f>
        <v>0</v>
      </c>
      <c r="K532" s="15" t="str">
        <f t="shared" si="90"/>
        <v xml:space="preserve">       </v>
      </c>
      <c r="L532" s="24" t="str">
        <f>IF(Saisie!K532=0,"000",Saisie!K532*100)</f>
        <v>000</v>
      </c>
      <c r="M532" s="15" t="str">
        <f t="shared" si="91"/>
        <v xml:space="preserve">  </v>
      </c>
      <c r="N532" s="24">
        <f>Saisie!Q532</f>
        <v>0</v>
      </c>
      <c r="O532" s="15" t="str">
        <f t="shared" si="92"/>
        <v xml:space="preserve">       </v>
      </c>
      <c r="P532" s="24" t="str">
        <f>IF(Saisie!P532=0,"000",Saisie!P532*100)</f>
        <v>000</v>
      </c>
      <c r="Q532" s="15" t="str">
        <f t="shared" si="93"/>
        <v xml:space="preserve">  </v>
      </c>
      <c r="R532" s="24">
        <f>Saisie!V532</f>
        <v>0</v>
      </c>
      <c r="S532" s="15" t="str">
        <f t="shared" si="94"/>
        <v xml:space="preserve">       </v>
      </c>
      <c r="T532" s="24" t="str">
        <f>IF(Saisie!U532=0,"000",Saisie!U532*100)</f>
        <v>000</v>
      </c>
      <c r="U532" s="15" t="str">
        <f t="shared" si="95"/>
        <v xml:space="preserve">  </v>
      </c>
      <c r="V532" s="24">
        <f>Saisie!AA532</f>
        <v>0</v>
      </c>
      <c r="W532" s="15" t="str">
        <f t="shared" si="96"/>
        <v xml:space="preserve">       </v>
      </c>
      <c r="X532" s="24" t="str">
        <f>IF(Saisie!Z532=0,"000",Saisie!Z532*100)</f>
        <v>000</v>
      </c>
      <c r="Y532" s="15" t="str">
        <f t="shared" si="97"/>
        <v xml:space="preserve">         </v>
      </c>
      <c r="Z532" s="24" t="str">
        <f>IF(Saisie!AB532=0,"000",Saisie!AB532*100)</f>
        <v>000</v>
      </c>
      <c r="AA532" s="24" t="str">
        <f>IF(Saisie!F532=0,"",Saisie!F532)</f>
        <v>26112017</v>
      </c>
      <c r="AB532" s="24" t="str">
        <f>IF(Saisie!G532=0,"",Saisie!G532)</f>
        <v>01012547</v>
      </c>
      <c r="AC532" s="8" t="str">
        <f t="shared" si="98"/>
        <v xml:space="preserve">                    </v>
      </c>
    </row>
    <row r="533" spans="1:29" x14ac:dyDescent="0.25">
      <c r="A533" s="3" t="s">
        <v>588</v>
      </c>
      <c r="B533" s="15" t="str">
        <f t="shared" si="88"/>
        <v xml:space="preserve">   </v>
      </c>
      <c r="C533" s="26" t="str">
        <f>Saisie!D533</f>
        <v>000000000527</v>
      </c>
      <c r="D533" s="24" t="str">
        <f>Saisie!B533</f>
        <v>NOM528</v>
      </c>
      <c r="E533" s="16" t="str">
        <f>VLOOKUP((25-LEN(D533)),'Data S'!AE$5:AF$10000,2,FALSE)</f>
        <v xml:space="preserve">                   </v>
      </c>
      <c r="F533" s="25" t="str">
        <f>Saisie!C533</f>
        <v>PRENOM528</v>
      </c>
      <c r="G533" s="15" t="str">
        <f>VLOOKUP((25-LEN(F533)),'Data S'!AE$5:AF$10000,2,FALSE)</f>
        <v xml:space="preserve">                </v>
      </c>
      <c r="H533" s="3" t="str">
        <f>Saisie!E533</f>
        <v>01012526</v>
      </c>
      <c r="I533" s="15" t="str">
        <f t="shared" si="89"/>
        <v xml:space="preserve">  </v>
      </c>
      <c r="J533" s="24">
        <f>Saisie!L533</f>
        <v>0</v>
      </c>
      <c r="K533" s="15" t="str">
        <f t="shared" si="90"/>
        <v xml:space="preserve">       </v>
      </c>
      <c r="L533" s="24" t="str">
        <f>IF(Saisie!K533=0,"000",Saisie!K533*100)</f>
        <v>000</v>
      </c>
      <c r="M533" s="15" t="str">
        <f t="shared" si="91"/>
        <v xml:space="preserve">  </v>
      </c>
      <c r="N533" s="24">
        <f>Saisie!Q533</f>
        <v>0</v>
      </c>
      <c r="O533" s="15" t="str">
        <f t="shared" si="92"/>
        <v xml:space="preserve">       </v>
      </c>
      <c r="P533" s="24" t="str">
        <f>IF(Saisie!P533=0,"000",Saisie!P533*100)</f>
        <v>000</v>
      </c>
      <c r="Q533" s="15" t="str">
        <f t="shared" si="93"/>
        <v xml:space="preserve">  </v>
      </c>
      <c r="R533" s="24">
        <f>Saisie!V533</f>
        <v>0</v>
      </c>
      <c r="S533" s="15" t="str">
        <f t="shared" si="94"/>
        <v xml:space="preserve">       </v>
      </c>
      <c r="T533" s="24" t="str">
        <f>IF(Saisie!U533=0,"000",Saisie!U533*100)</f>
        <v>000</v>
      </c>
      <c r="U533" s="15" t="str">
        <f t="shared" si="95"/>
        <v xml:space="preserve">  </v>
      </c>
      <c r="V533" s="24">
        <f>Saisie!AA533</f>
        <v>0</v>
      </c>
      <c r="W533" s="15" t="str">
        <f t="shared" si="96"/>
        <v xml:space="preserve">       </v>
      </c>
      <c r="X533" s="24" t="str">
        <f>IF(Saisie!Z533=0,"000",Saisie!Z533*100)</f>
        <v>000</v>
      </c>
      <c r="Y533" s="15" t="str">
        <f t="shared" si="97"/>
        <v xml:space="preserve">         </v>
      </c>
      <c r="Z533" s="24" t="str">
        <f>IF(Saisie!AB533=0,"000",Saisie!AB533*100)</f>
        <v>000</v>
      </c>
      <c r="AA533" s="24" t="str">
        <f>IF(Saisie!F533=0,"",Saisie!F533)</f>
        <v>26112017</v>
      </c>
      <c r="AB533" s="24" t="str">
        <f>IF(Saisie!G533=0,"",Saisie!G533)</f>
        <v>01012548</v>
      </c>
      <c r="AC533" s="8" t="str">
        <f t="shared" si="98"/>
        <v xml:space="preserve">                    </v>
      </c>
    </row>
    <row r="534" spans="1:29" x14ac:dyDescent="0.25">
      <c r="A534" s="3" t="s">
        <v>589</v>
      </c>
      <c r="B534" s="15" t="str">
        <f t="shared" si="88"/>
        <v xml:space="preserve">   </v>
      </c>
      <c r="C534" s="26" t="str">
        <f>Saisie!D534</f>
        <v>000000000528</v>
      </c>
      <c r="D534" s="24" t="str">
        <f>Saisie!B534</f>
        <v>NOM529</v>
      </c>
      <c r="E534" s="16" t="str">
        <f>VLOOKUP((25-LEN(D534)),'Data S'!AE$5:AF$10000,2,FALSE)</f>
        <v xml:space="preserve">                   </v>
      </c>
      <c r="F534" s="25" t="str">
        <f>Saisie!C534</f>
        <v>PRENOM529</v>
      </c>
      <c r="G534" s="15" t="str">
        <f>VLOOKUP((25-LEN(F534)),'Data S'!AE$5:AF$10000,2,FALSE)</f>
        <v xml:space="preserve">                </v>
      </c>
      <c r="H534" s="3" t="str">
        <f>Saisie!E534</f>
        <v>01012527</v>
      </c>
      <c r="I534" s="15" t="str">
        <f t="shared" si="89"/>
        <v xml:space="preserve">  </v>
      </c>
      <c r="J534" s="24">
        <f>Saisie!L534</f>
        <v>0</v>
      </c>
      <c r="K534" s="15" t="str">
        <f t="shared" si="90"/>
        <v xml:space="preserve">       </v>
      </c>
      <c r="L534" s="24" t="str">
        <f>IF(Saisie!K534=0,"000",Saisie!K534*100)</f>
        <v>000</v>
      </c>
      <c r="M534" s="15" t="str">
        <f t="shared" si="91"/>
        <v xml:space="preserve">  </v>
      </c>
      <c r="N534" s="24">
        <f>Saisie!Q534</f>
        <v>0</v>
      </c>
      <c r="O534" s="15" t="str">
        <f t="shared" si="92"/>
        <v xml:space="preserve">       </v>
      </c>
      <c r="P534" s="24" t="str">
        <f>IF(Saisie!P534=0,"000",Saisie!P534*100)</f>
        <v>000</v>
      </c>
      <c r="Q534" s="15" t="str">
        <f t="shared" si="93"/>
        <v xml:space="preserve">  </v>
      </c>
      <c r="R534" s="24">
        <f>Saisie!V534</f>
        <v>0</v>
      </c>
      <c r="S534" s="15" t="str">
        <f t="shared" si="94"/>
        <v xml:space="preserve">       </v>
      </c>
      <c r="T534" s="24" t="str">
        <f>IF(Saisie!U534=0,"000",Saisie!U534*100)</f>
        <v>000</v>
      </c>
      <c r="U534" s="15" t="str">
        <f t="shared" si="95"/>
        <v xml:space="preserve">  </v>
      </c>
      <c r="V534" s="24">
        <f>Saisie!AA534</f>
        <v>0</v>
      </c>
      <c r="W534" s="15" t="str">
        <f t="shared" si="96"/>
        <v xml:space="preserve">       </v>
      </c>
      <c r="X534" s="24" t="str">
        <f>IF(Saisie!Z534=0,"000",Saisie!Z534*100)</f>
        <v>000</v>
      </c>
      <c r="Y534" s="15" t="str">
        <f t="shared" si="97"/>
        <v xml:space="preserve">         </v>
      </c>
      <c r="Z534" s="24" t="str">
        <f>IF(Saisie!AB534=0,"000",Saisie!AB534*100)</f>
        <v>000</v>
      </c>
      <c r="AA534" s="24" t="str">
        <f>IF(Saisie!F534=0,"",Saisie!F534)</f>
        <v>26112017</v>
      </c>
      <c r="AB534" s="24" t="str">
        <f>IF(Saisie!G534=0,"",Saisie!G534)</f>
        <v>01012549</v>
      </c>
      <c r="AC534" s="8" t="str">
        <f t="shared" si="98"/>
        <v xml:space="preserve">                    </v>
      </c>
    </row>
    <row r="535" spans="1:29" x14ac:dyDescent="0.25">
      <c r="A535" s="3" t="s">
        <v>590</v>
      </c>
      <c r="B535" s="15" t="str">
        <f t="shared" si="88"/>
        <v xml:space="preserve">   </v>
      </c>
      <c r="C535" s="26" t="str">
        <f>Saisie!D535</f>
        <v>000000000529</v>
      </c>
      <c r="D535" s="24" t="str">
        <f>Saisie!B535</f>
        <v>NOM530</v>
      </c>
      <c r="E535" s="16" t="str">
        <f>VLOOKUP((25-LEN(D535)),'Data S'!AE$5:AF$10000,2,FALSE)</f>
        <v xml:space="preserve">                   </v>
      </c>
      <c r="F535" s="25" t="str">
        <f>Saisie!C535</f>
        <v>PRENOM530</v>
      </c>
      <c r="G535" s="15" t="str">
        <f>VLOOKUP((25-LEN(F535)),'Data S'!AE$5:AF$10000,2,FALSE)</f>
        <v xml:space="preserve">                </v>
      </c>
      <c r="H535" s="3" t="str">
        <f>Saisie!E535</f>
        <v>01012528</v>
      </c>
      <c r="I535" s="15" t="str">
        <f t="shared" si="89"/>
        <v xml:space="preserve">  </v>
      </c>
      <c r="J535" s="24">
        <f>Saisie!L535</f>
        <v>0</v>
      </c>
      <c r="K535" s="15" t="str">
        <f t="shared" si="90"/>
        <v xml:space="preserve">       </v>
      </c>
      <c r="L535" s="24" t="str">
        <f>IF(Saisie!K535=0,"000",Saisie!K535*100)</f>
        <v>000</v>
      </c>
      <c r="M535" s="15" t="str">
        <f t="shared" si="91"/>
        <v xml:space="preserve">  </v>
      </c>
      <c r="N535" s="24">
        <f>Saisie!Q535</f>
        <v>0</v>
      </c>
      <c r="O535" s="15" t="str">
        <f t="shared" si="92"/>
        <v xml:space="preserve">       </v>
      </c>
      <c r="P535" s="24" t="str">
        <f>IF(Saisie!P535=0,"000",Saisie!P535*100)</f>
        <v>000</v>
      </c>
      <c r="Q535" s="15" t="str">
        <f t="shared" si="93"/>
        <v xml:space="preserve">  </v>
      </c>
      <c r="R535" s="24">
        <f>Saisie!V535</f>
        <v>0</v>
      </c>
      <c r="S535" s="15" t="str">
        <f t="shared" si="94"/>
        <v xml:space="preserve">       </v>
      </c>
      <c r="T535" s="24" t="str">
        <f>IF(Saisie!U535=0,"000",Saisie!U535*100)</f>
        <v>000</v>
      </c>
      <c r="U535" s="15" t="str">
        <f t="shared" si="95"/>
        <v xml:space="preserve">  </v>
      </c>
      <c r="V535" s="24">
        <f>Saisie!AA535</f>
        <v>0</v>
      </c>
      <c r="W535" s="15" t="str">
        <f t="shared" si="96"/>
        <v xml:space="preserve">       </v>
      </c>
      <c r="X535" s="24" t="str">
        <f>IF(Saisie!Z535=0,"000",Saisie!Z535*100)</f>
        <v>000</v>
      </c>
      <c r="Y535" s="15" t="str">
        <f t="shared" si="97"/>
        <v xml:space="preserve">         </v>
      </c>
      <c r="Z535" s="24" t="str">
        <f>IF(Saisie!AB535=0,"000",Saisie!AB535*100)</f>
        <v>000</v>
      </c>
      <c r="AA535" s="24" t="str">
        <f>IF(Saisie!F535=0,"",Saisie!F535)</f>
        <v>26112017</v>
      </c>
      <c r="AB535" s="24" t="str">
        <f>IF(Saisie!G535=0,"",Saisie!G535)</f>
        <v>01012550</v>
      </c>
      <c r="AC535" s="8" t="str">
        <f t="shared" si="98"/>
        <v xml:space="preserve">                    </v>
      </c>
    </row>
    <row r="536" spans="1:29" x14ac:dyDescent="0.25">
      <c r="A536" s="3" t="s">
        <v>591</v>
      </c>
      <c r="B536" s="15" t="str">
        <f t="shared" si="88"/>
        <v xml:space="preserve">   </v>
      </c>
      <c r="C536" s="26" t="str">
        <f>Saisie!D536</f>
        <v>000000000530</v>
      </c>
      <c r="D536" s="24" t="str">
        <f>Saisie!B536</f>
        <v>NOM531</v>
      </c>
      <c r="E536" s="16" t="str">
        <f>VLOOKUP((25-LEN(D536)),'Data S'!AE$5:AF$10000,2,FALSE)</f>
        <v xml:space="preserve">                   </v>
      </c>
      <c r="F536" s="25" t="str">
        <f>Saisie!C536</f>
        <v>PRENOM531</v>
      </c>
      <c r="G536" s="15" t="str">
        <f>VLOOKUP((25-LEN(F536)),'Data S'!AE$5:AF$10000,2,FALSE)</f>
        <v xml:space="preserve">                </v>
      </c>
      <c r="H536" s="3" t="str">
        <f>Saisie!E536</f>
        <v>01012529</v>
      </c>
      <c r="I536" s="15" t="str">
        <f t="shared" si="89"/>
        <v xml:space="preserve">  </v>
      </c>
      <c r="J536" s="24">
        <f>Saisie!L536</f>
        <v>0</v>
      </c>
      <c r="K536" s="15" t="str">
        <f t="shared" si="90"/>
        <v xml:space="preserve">       </v>
      </c>
      <c r="L536" s="24" t="str">
        <f>IF(Saisie!K536=0,"000",Saisie!K536*100)</f>
        <v>000</v>
      </c>
      <c r="M536" s="15" t="str">
        <f t="shared" si="91"/>
        <v xml:space="preserve">  </v>
      </c>
      <c r="N536" s="24">
        <f>Saisie!Q536</f>
        <v>0</v>
      </c>
      <c r="O536" s="15" t="str">
        <f t="shared" si="92"/>
        <v xml:space="preserve">       </v>
      </c>
      <c r="P536" s="24" t="str">
        <f>IF(Saisie!P536=0,"000",Saisie!P536*100)</f>
        <v>000</v>
      </c>
      <c r="Q536" s="15" t="str">
        <f t="shared" si="93"/>
        <v xml:space="preserve">  </v>
      </c>
      <c r="R536" s="24">
        <f>Saisie!V536</f>
        <v>0</v>
      </c>
      <c r="S536" s="15" t="str">
        <f t="shared" si="94"/>
        <v xml:space="preserve">       </v>
      </c>
      <c r="T536" s="24" t="str">
        <f>IF(Saisie!U536=0,"000",Saisie!U536*100)</f>
        <v>000</v>
      </c>
      <c r="U536" s="15" t="str">
        <f t="shared" si="95"/>
        <v xml:space="preserve">  </v>
      </c>
      <c r="V536" s="24">
        <f>Saisie!AA536</f>
        <v>0</v>
      </c>
      <c r="W536" s="15" t="str">
        <f t="shared" si="96"/>
        <v xml:space="preserve">       </v>
      </c>
      <c r="X536" s="24" t="str">
        <f>IF(Saisie!Z536=0,"000",Saisie!Z536*100)</f>
        <v>000</v>
      </c>
      <c r="Y536" s="15" t="str">
        <f t="shared" si="97"/>
        <v xml:space="preserve">         </v>
      </c>
      <c r="Z536" s="24" t="str">
        <f>IF(Saisie!AB536=0,"000",Saisie!AB536*100)</f>
        <v>000</v>
      </c>
      <c r="AA536" s="24" t="str">
        <f>IF(Saisie!F536=0,"",Saisie!F536)</f>
        <v>26112017</v>
      </c>
      <c r="AB536" s="24" t="str">
        <f>IF(Saisie!G536=0,"",Saisie!G536)</f>
        <v>01012551</v>
      </c>
      <c r="AC536" s="8" t="str">
        <f t="shared" si="98"/>
        <v xml:space="preserve">                    </v>
      </c>
    </row>
    <row r="537" spans="1:29" x14ac:dyDescent="0.25">
      <c r="A537" s="3" t="s">
        <v>592</v>
      </c>
      <c r="B537" s="15" t="str">
        <f t="shared" si="88"/>
        <v xml:space="preserve">   </v>
      </c>
      <c r="C537" s="26" t="str">
        <f>Saisie!D537</f>
        <v>000000000531</v>
      </c>
      <c r="D537" s="24" t="str">
        <f>Saisie!B537</f>
        <v>NOM532</v>
      </c>
      <c r="E537" s="16" t="str">
        <f>VLOOKUP((25-LEN(D537)),'Data S'!AE$5:AF$10000,2,FALSE)</f>
        <v xml:space="preserve">                   </v>
      </c>
      <c r="F537" s="25" t="str">
        <f>Saisie!C537</f>
        <v>PRENOM532</v>
      </c>
      <c r="G537" s="15" t="str">
        <f>VLOOKUP((25-LEN(F537)),'Data S'!AE$5:AF$10000,2,FALSE)</f>
        <v xml:space="preserve">                </v>
      </c>
      <c r="H537" s="3" t="str">
        <f>Saisie!E537</f>
        <v>01012530</v>
      </c>
      <c r="I537" s="15" t="str">
        <f t="shared" si="89"/>
        <v xml:space="preserve">  </v>
      </c>
      <c r="J537" s="24">
        <f>Saisie!L537</f>
        <v>0</v>
      </c>
      <c r="K537" s="15" t="str">
        <f t="shared" si="90"/>
        <v xml:space="preserve">       </v>
      </c>
      <c r="L537" s="24" t="str">
        <f>IF(Saisie!K537=0,"000",Saisie!K537*100)</f>
        <v>000</v>
      </c>
      <c r="M537" s="15" t="str">
        <f t="shared" si="91"/>
        <v xml:space="preserve">  </v>
      </c>
      <c r="N537" s="24">
        <f>Saisie!Q537</f>
        <v>0</v>
      </c>
      <c r="O537" s="15" t="str">
        <f t="shared" si="92"/>
        <v xml:space="preserve">       </v>
      </c>
      <c r="P537" s="24" t="str">
        <f>IF(Saisie!P537=0,"000",Saisie!P537*100)</f>
        <v>000</v>
      </c>
      <c r="Q537" s="15" t="str">
        <f t="shared" si="93"/>
        <v xml:space="preserve">  </v>
      </c>
      <c r="R537" s="24">
        <f>Saisie!V537</f>
        <v>0</v>
      </c>
      <c r="S537" s="15" t="str">
        <f t="shared" si="94"/>
        <v xml:space="preserve">       </v>
      </c>
      <c r="T537" s="24" t="str">
        <f>IF(Saisie!U537=0,"000",Saisie!U537*100)</f>
        <v>000</v>
      </c>
      <c r="U537" s="15" t="str">
        <f t="shared" si="95"/>
        <v xml:space="preserve">  </v>
      </c>
      <c r="V537" s="24">
        <f>Saisie!AA537</f>
        <v>0</v>
      </c>
      <c r="W537" s="15" t="str">
        <f t="shared" si="96"/>
        <v xml:space="preserve">       </v>
      </c>
      <c r="X537" s="24" t="str">
        <f>IF(Saisie!Z537=0,"000",Saisie!Z537*100)</f>
        <v>000</v>
      </c>
      <c r="Y537" s="15" t="str">
        <f t="shared" si="97"/>
        <v xml:space="preserve">         </v>
      </c>
      <c r="Z537" s="24" t="str">
        <f>IF(Saisie!AB537=0,"000",Saisie!AB537*100)</f>
        <v>000</v>
      </c>
      <c r="AA537" s="24" t="str">
        <f>IF(Saisie!F537=0,"",Saisie!F537)</f>
        <v>26112017</v>
      </c>
      <c r="AB537" s="24" t="str">
        <f>IF(Saisie!G537=0,"",Saisie!G537)</f>
        <v>01012552</v>
      </c>
      <c r="AC537" s="8" t="str">
        <f t="shared" si="98"/>
        <v xml:space="preserve">                    </v>
      </c>
    </row>
    <row r="538" spans="1:29" x14ac:dyDescent="0.25">
      <c r="A538" s="3" t="s">
        <v>593</v>
      </c>
      <c r="B538" s="15" t="str">
        <f t="shared" si="88"/>
        <v xml:space="preserve">   </v>
      </c>
      <c r="C538" s="26" t="str">
        <f>Saisie!D538</f>
        <v>000000000532</v>
      </c>
      <c r="D538" s="24" t="str">
        <f>Saisie!B538</f>
        <v>NOM533</v>
      </c>
      <c r="E538" s="16" t="str">
        <f>VLOOKUP((25-LEN(D538)),'Data S'!AE$5:AF$10000,2,FALSE)</f>
        <v xml:space="preserve">                   </v>
      </c>
      <c r="F538" s="25" t="str">
        <f>Saisie!C538</f>
        <v>PRENOM533</v>
      </c>
      <c r="G538" s="15" t="str">
        <f>VLOOKUP((25-LEN(F538)),'Data S'!AE$5:AF$10000,2,FALSE)</f>
        <v xml:space="preserve">                </v>
      </c>
      <c r="H538" s="3" t="str">
        <f>Saisie!E538</f>
        <v>01012531</v>
      </c>
      <c r="I538" s="15" t="str">
        <f t="shared" si="89"/>
        <v xml:space="preserve">  </v>
      </c>
      <c r="J538" s="24">
        <f>Saisie!L538</f>
        <v>0</v>
      </c>
      <c r="K538" s="15" t="str">
        <f t="shared" si="90"/>
        <v xml:space="preserve">       </v>
      </c>
      <c r="L538" s="24" t="str">
        <f>IF(Saisie!K538=0,"000",Saisie!K538*100)</f>
        <v>000</v>
      </c>
      <c r="M538" s="15" t="str">
        <f t="shared" si="91"/>
        <v xml:space="preserve">  </v>
      </c>
      <c r="N538" s="24">
        <f>Saisie!Q538</f>
        <v>0</v>
      </c>
      <c r="O538" s="15" t="str">
        <f t="shared" si="92"/>
        <v xml:space="preserve">       </v>
      </c>
      <c r="P538" s="24" t="str">
        <f>IF(Saisie!P538=0,"000",Saisie!P538*100)</f>
        <v>000</v>
      </c>
      <c r="Q538" s="15" t="str">
        <f t="shared" si="93"/>
        <v xml:space="preserve">  </v>
      </c>
      <c r="R538" s="24">
        <f>Saisie!V538</f>
        <v>0</v>
      </c>
      <c r="S538" s="15" t="str">
        <f t="shared" si="94"/>
        <v xml:space="preserve">       </v>
      </c>
      <c r="T538" s="24" t="str">
        <f>IF(Saisie!U538=0,"000",Saisie!U538*100)</f>
        <v>000</v>
      </c>
      <c r="U538" s="15" t="str">
        <f t="shared" si="95"/>
        <v xml:space="preserve">  </v>
      </c>
      <c r="V538" s="24">
        <f>Saisie!AA538</f>
        <v>0</v>
      </c>
      <c r="W538" s="15" t="str">
        <f t="shared" si="96"/>
        <v xml:space="preserve">       </v>
      </c>
      <c r="X538" s="24" t="str">
        <f>IF(Saisie!Z538=0,"000",Saisie!Z538*100)</f>
        <v>000</v>
      </c>
      <c r="Y538" s="15" t="str">
        <f t="shared" si="97"/>
        <v xml:space="preserve">         </v>
      </c>
      <c r="Z538" s="24" t="str">
        <f>IF(Saisie!AB538=0,"000",Saisie!AB538*100)</f>
        <v>000</v>
      </c>
      <c r="AA538" s="24" t="str">
        <f>IF(Saisie!F538=0,"",Saisie!F538)</f>
        <v>26112017</v>
      </c>
      <c r="AB538" s="24" t="str">
        <f>IF(Saisie!G538=0,"",Saisie!G538)</f>
        <v>01012553</v>
      </c>
      <c r="AC538" s="8" t="str">
        <f t="shared" si="98"/>
        <v xml:space="preserve">                    </v>
      </c>
    </row>
    <row r="539" spans="1:29" x14ac:dyDescent="0.25">
      <c r="A539" s="3" t="s">
        <v>594</v>
      </c>
      <c r="B539" s="15" t="str">
        <f t="shared" si="88"/>
        <v xml:space="preserve">   </v>
      </c>
      <c r="C539" s="26" t="str">
        <f>Saisie!D539</f>
        <v>000000000533</v>
      </c>
      <c r="D539" s="24" t="str">
        <f>Saisie!B539</f>
        <v>NOM534</v>
      </c>
      <c r="E539" s="16" t="str">
        <f>VLOOKUP((25-LEN(D539)),'Data S'!AE$5:AF$10000,2,FALSE)</f>
        <v xml:space="preserve">                   </v>
      </c>
      <c r="F539" s="25" t="str">
        <f>Saisie!C539</f>
        <v>PRENOM534</v>
      </c>
      <c r="G539" s="15" t="str">
        <f>VLOOKUP((25-LEN(F539)),'Data S'!AE$5:AF$10000,2,FALSE)</f>
        <v xml:space="preserve">                </v>
      </c>
      <c r="H539" s="3" t="str">
        <f>Saisie!E539</f>
        <v>01012532</v>
      </c>
      <c r="I539" s="15" t="str">
        <f t="shared" si="89"/>
        <v xml:space="preserve">  </v>
      </c>
      <c r="J539" s="24">
        <f>Saisie!L539</f>
        <v>0</v>
      </c>
      <c r="K539" s="15" t="str">
        <f t="shared" si="90"/>
        <v xml:space="preserve">       </v>
      </c>
      <c r="L539" s="24" t="str">
        <f>IF(Saisie!K539=0,"000",Saisie!K539*100)</f>
        <v>000</v>
      </c>
      <c r="M539" s="15" t="str">
        <f t="shared" si="91"/>
        <v xml:space="preserve">  </v>
      </c>
      <c r="N539" s="24">
        <f>Saisie!Q539</f>
        <v>0</v>
      </c>
      <c r="O539" s="15" t="str">
        <f t="shared" si="92"/>
        <v xml:space="preserve">       </v>
      </c>
      <c r="P539" s="24" t="str">
        <f>IF(Saisie!P539=0,"000",Saisie!P539*100)</f>
        <v>000</v>
      </c>
      <c r="Q539" s="15" t="str">
        <f t="shared" si="93"/>
        <v xml:space="preserve">  </v>
      </c>
      <c r="R539" s="24">
        <f>Saisie!V539</f>
        <v>0</v>
      </c>
      <c r="S539" s="15" t="str">
        <f t="shared" si="94"/>
        <v xml:space="preserve">       </v>
      </c>
      <c r="T539" s="24" t="str">
        <f>IF(Saisie!U539=0,"000",Saisie!U539*100)</f>
        <v>000</v>
      </c>
      <c r="U539" s="15" t="str">
        <f t="shared" si="95"/>
        <v xml:space="preserve">  </v>
      </c>
      <c r="V539" s="24">
        <f>Saisie!AA539</f>
        <v>0</v>
      </c>
      <c r="W539" s="15" t="str">
        <f t="shared" si="96"/>
        <v xml:space="preserve">       </v>
      </c>
      <c r="X539" s="24" t="str">
        <f>IF(Saisie!Z539=0,"000",Saisie!Z539*100)</f>
        <v>000</v>
      </c>
      <c r="Y539" s="15" t="str">
        <f t="shared" si="97"/>
        <v xml:space="preserve">         </v>
      </c>
      <c r="Z539" s="24" t="str">
        <f>IF(Saisie!AB539=0,"000",Saisie!AB539*100)</f>
        <v>000</v>
      </c>
      <c r="AA539" s="24" t="str">
        <f>IF(Saisie!F539=0,"",Saisie!F539)</f>
        <v>26112017</v>
      </c>
      <c r="AB539" s="24" t="str">
        <f>IF(Saisie!G539=0,"",Saisie!G539)</f>
        <v>01012554</v>
      </c>
      <c r="AC539" s="8" t="str">
        <f t="shared" si="98"/>
        <v xml:space="preserve">                    </v>
      </c>
    </row>
    <row r="540" spans="1:29" x14ac:dyDescent="0.25">
      <c r="A540" s="3" t="s">
        <v>595</v>
      </c>
      <c r="B540" s="15" t="str">
        <f t="shared" si="88"/>
        <v xml:space="preserve">   </v>
      </c>
      <c r="C540" s="26" t="str">
        <f>Saisie!D540</f>
        <v>000000000534</v>
      </c>
      <c r="D540" s="24" t="str">
        <f>Saisie!B540</f>
        <v>NOM535</v>
      </c>
      <c r="E540" s="16" t="str">
        <f>VLOOKUP((25-LEN(D540)),'Data S'!AE$5:AF$10000,2,FALSE)</f>
        <v xml:space="preserve">                   </v>
      </c>
      <c r="F540" s="25" t="str">
        <f>Saisie!C540</f>
        <v>PRENOM535</v>
      </c>
      <c r="G540" s="15" t="str">
        <f>VLOOKUP((25-LEN(F540)),'Data S'!AE$5:AF$10000,2,FALSE)</f>
        <v xml:space="preserve">                </v>
      </c>
      <c r="H540" s="3" t="str">
        <f>Saisie!E540</f>
        <v>01012533</v>
      </c>
      <c r="I540" s="15" t="str">
        <f t="shared" si="89"/>
        <v xml:space="preserve">  </v>
      </c>
      <c r="J540" s="24">
        <f>Saisie!L540</f>
        <v>0</v>
      </c>
      <c r="K540" s="15" t="str">
        <f t="shared" si="90"/>
        <v xml:space="preserve">       </v>
      </c>
      <c r="L540" s="24" t="str">
        <f>IF(Saisie!K540=0,"000",Saisie!K540*100)</f>
        <v>000</v>
      </c>
      <c r="M540" s="15" t="str">
        <f t="shared" si="91"/>
        <v xml:space="preserve">  </v>
      </c>
      <c r="N540" s="24">
        <f>Saisie!Q540</f>
        <v>0</v>
      </c>
      <c r="O540" s="15" t="str">
        <f t="shared" si="92"/>
        <v xml:space="preserve">       </v>
      </c>
      <c r="P540" s="24" t="str">
        <f>IF(Saisie!P540=0,"000",Saisie!P540*100)</f>
        <v>000</v>
      </c>
      <c r="Q540" s="15" t="str">
        <f t="shared" si="93"/>
        <v xml:space="preserve">  </v>
      </c>
      <c r="R540" s="24">
        <f>Saisie!V540</f>
        <v>0</v>
      </c>
      <c r="S540" s="15" t="str">
        <f t="shared" si="94"/>
        <v xml:space="preserve">       </v>
      </c>
      <c r="T540" s="24" t="str">
        <f>IF(Saisie!U540=0,"000",Saisie!U540*100)</f>
        <v>000</v>
      </c>
      <c r="U540" s="15" t="str">
        <f t="shared" si="95"/>
        <v xml:space="preserve">  </v>
      </c>
      <c r="V540" s="24">
        <f>Saisie!AA540</f>
        <v>0</v>
      </c>
      <c r="W540" s="15" t="str">
        <f t="shared" si="96"/>
        <v xml:space="preserve">       </v>
      </c>
      <c r="X540" s="24" t="str">
        <f>IF(Saisie!Z540=0,"000",Saisie!Z540*100)</f>
        <v>000</v>
      </c>
      <c r="Y540" s="15" t="str">
        <f t="shared" si="97"/>
        <v xml:space="preserve">         </v>
      </c>
      <c r="Z540" s="24" t="str">
        <f>IF(Saisie!AB540=0,"000",Saisie!AB540*100)</f>
        <v>000</v>
      </c>
      <c r="AA540" s="24" t="str">
        <f>IF(Saisie!F540=0,"",Saisie!F540)</f>
        <v>26112017</v>
      </c>
      <c r="AB540" s="24" t="str">
        <f>IF(Saisie!G540=0,"",Saisie!G540)</f>
        <v>01012555</v>
      </c>
      <c r="AC540" s="8" t="str">
        <f t="shared" si="98"/>
        <v xml:space="preserve">                    </v>
      </c>
    </row>
    <row r="541" spans="1:29" x14ac:dyDescent="0.25">
      <c r="A541" s="3" t="s">
        <v>596</v>
      </c>
      <c r="B541" s="15" t="str">
        <f t="shared" si="88"/>
        <v xml:space="preserve">   </v>
      </c>
      <c r="C541" s="26" t="str">
        <f>Saisie!D541</f>
        <v>000000000535</v>
      </c>
      <c r="D541" s="24" t="str">
        <f>Saisie!B541</f>
        <v>NOM536</v>
      </c>
      <c r="E541" s="16" t="str">
        <f>VLOOKUP((25-LEN(D541)),'Data S'!AE$5:AF$10000,2,FALSE)</f>
        <v xml:space="preserve">                   </v>
      </c>
      <c r="F541" s="25" t="str">
        <f>Saisie!C541</f>
        <v>PRENOM536</v>
      </c>
      <c r="G541" s="15" t="str">
        <f>VLOOKUP((25-LEN(F541)),'Data S'!AE$5:AF$10000,2,FALSE)</f>
        <v xml:space="preserve">                </v>
      </c>
      <c r="H541" s="3" t="str">
        <f>Saisie!E541</f>
        <v>01012534</v>
      </c>
      <c r="I541" s="15" t="str">
        <f t="shared" si="89"/>
        <v xml:space="preserve">  </v>
      </c>
      <c r="J541" s="24">
        <f>Saisie!L541</f>
        <v>0</v>
      </c>
      <c r="K541" s="15" t="str">
        <f t="shared" si="90"/>
        <v xml:space="preserve">       </v>
      </c>
      <c r="L541" s="24" t="str">
        <f>IF(Saisie!K541=0,"000",Saisie!K541*100)</f>
        <v>000</v>
      </c>
      <c r="M541" s="15" t="str">
        <f t="shared" si="91"/>
        <v xml:space="preserve">  </v>
      </c>
      <c r="N541" s="24">
        <f>Saisie!Q541</f>
        <v>0</v>
      </c>
      <c r="O541" s="15" t="str">
        <f t="shared" si="92"/>
        <v xml:space="preserve">       </v>
      </c>
      <c r="P541" s="24" t="str">
        <f>IF(Saisie!P541=0,"000",Saisie!P541*100)</f>
        <v>000</v>
      </c>
      <c r="Q541" s="15" t="str">
        <f t="shared" si="93"/>
        <v xml:space="preserve">  </v>
      </c>
      <c r="R541" s="24">
        <f>Saisie!V541</f>
        <v>0</v>
      </c>
      <c r="S541" s="15" t="str">
        <f t="shared" si="94"/>
        <v xml:space="preserve">       </v>
      </c>
      <c r="T541" s="24" t="str">
        <f>IF(Saisie!U541=0,"000",Saisie!U541*100)</f>
        <v>000</v>
      </c>
      <c r="U541" s="15" t="str">
        <f t="shared" si="95"/>
        <v xml:space="preserve">  </v>
      </c>
      <c r="V541" s="24">
        <f>Saisie!AA541</f>
        <v>0</v>
      </c>
      <c r="W541" s="15" t="str">
        <f t="shared" si="96"/>
        <v xml:space="preserve">       </v>
      </c>
      <c r="X541" s="24" t="str">
        <f>IF(Saisie!Z541=0,"000",Saisie!Z541*100)</f>
        <v>000</v>
      </c>
      <c r="Y541" s="15" t="str">
        <f t="shared" si="97"/>
        <v xml:space="preserve">         </v>
      </c>
      <c r="Z541" s="24" t="str">
        <f>IF(Saisie!AB541=0,"000",Saisie!AB541*100)</f>
        <v>000</v>
      </c>
      <c r="AA541" s="24" t="str">
        <f>IF(Saisie!F541=0,"",Saisie!F541)</f>
        <v>26112017</v>
      </c>
      <c r="AB541" s="24" t="str">
        <f>IF(Saisie!G541=0,"",Saisie!G541)</f>
        <v>01012556</v>
      </c>
      <c r="AC541" s="8" t="str">
        <f t="shared" si="98"/>
        <v xml:space="preserve">                    </v>
      </c>
    </row>
    <row r="542" spans="1:29" x14ac:dyDescent="0.25">
      <c r="A542" s="3" t="s">
        <v>597</v>
      </c>
      <c r="B542" s="15" t="str">
        <f t="shared" si="88"/>
        <v xml:space="preserve">   </v>
      </c>
      <c r="C542" s="26" t="str">
        <f>Saisie!D542</f>
        <v>000000000536</v>
      </c>
      <c r="D542" s="24" t="str">
        <f>Saisie!B542</f>
        <v>NOM537</v>
      </c>
      <c r="E542" s="16" t="str">
        <f>VLOOKUP((25-LEN(D542)),'Data S'!AE$5:AF$10000,2,FALSE)</f>
        <v xml:space="preserve">                   </v>
      </c>
      <c r="F542" s="25" t="str">
        <f>Saisie!C542</f>
        <v>PRENOM537</v>
      </c>
      <c r="G542" s="15" t="str">
        <f>VLOOKUP((25-LEN(F542)),'Data S'!AE$5:AF$10000,2,FALSE)</f>
        <v xml:space="preserve">                </v>
      </c>
      <c r="H542" s="3" t="str">
        <f>Saisie!E542</f>
        <v>01012535</v>
      </c>
      <c r="I542" s="15" t="str">
        <f t="shared" si="89"/>
        <v xml:space="preserve">  </v>
      </c>
      <c r="J542" s="24">
        <f>Saisie!L542</f>
        <v>0</v>
      </c>
      <c r="K542" s="15" t="str">
        <f t="shared" si="90"/>
        <v xml:space="preserve">       </v>
      </c>
      <c r="L542" s="24" t="str">
        <f>IF(Saisie!K542=0,"000",Saisie!K542*100)</f>
        <v>000</v>
      </c>
      <c r="M542" s="15" t="str">
        <f t="shared" si="91"/>
        <v xml:space="preserve">  </v>
      </c>
      <c r="N542" s="24">
        <f>Saisie!Q542</f>
        <v>0</v>
      </c>
      <c r="O542" s="15" t="str">
        <f t="shared" si="92"/>
        <v xml:space="preserve">       </v>
      </c>
      <c r="P542" s="24" t="str">
        <f>IF(Saisie!P542=0,"000",Saisie!P542*100)</f>
        <v>000</v>
      </c>
      <c r="Q542" s="15" t="str">
        <f t="shared" si="93"/>
        <v xml:space="preserve">  </v>
      </c>
      <c r="R542" s="24">
        <f>Saisie!V542</f>
        <v>0</v>
      </c>
      <c r="S542" s="15" t="str">
        <f t="shared" si="94"/>
        <v xml:space="preserve">       </v>
      </c>
      <c r="T542" s="24" t="str">
        <f>IF(Saisie!U542=0,"000",Saisie!U542*100)</f>
        <v>000</v>
      </c>
      <c r="U542" s="15" t="str">
        <f t="shared" si="95"/>
        <v xml:space="preserve">  </v>
      </c>
      <c r="V542" s="24">
        <f>Saisie!AA542</f>
        <v>0</v>
      </c>
      <c r="W542" s="15" t="str">
        <f t="shared" si="96"/>
        <v xml:space="preserve">       </v>
      </c>
      <c r="X542" s="24" t="str">
        <f>IF(Saisie!Z542=0,"000",Saisie!Z542*100)</f>
        <v>000</v>
      </c>
      <c r="Y542" s="15" t="str">
        <f t="shared" si="97"/>
        <v xml:space="preserve">         </v>
      </c>
      <c r="Z542" s="24" t="str">
        <f>IF(Saisie!AB542=0,"000",Saisie!AB542*100)</f>
        <v>000</v>
      </c>
      <c r="AA542" s="24" t="str">
        <f>IF(Saisie!F542=0,"",Saisie!F542)</f>
        <v>26112017</v>
      </c>
      <c r="AB542" s="24" t="str">
        <f>IF(Saisie!G542=0,"",Saisie!G542)</f>
        <v>01012557</v>
      </c>
      <c r="AC542" s="8" t="str">
        <f t="shared" si="98"/>
        <v xml:space="preserve">                    </v>
      </c>
    </row>
    <row r="543" spans="1:29" x14ac:dyDescent="0.25">
      <c r="A543" s="3" t="s">
        <v>598</v>
      </c>
      <c r="B543" s="15" t="str">
        <f t="shared" si="88"/>
        <v xml:space="preserve">   </v>
      </c>
      <c r="C543" s="26" t="str">
        <f>Saisie!D543</f>
        <v>000000000537</v>
      </c>
      <c r="D543" s="24" t="str">
        <f>Saisie!B543</f>
        <v>NOM538</v>
      </c>
      <c r="E543" s="16" t="str">
        <f>VLOOKUP((25-LEN(D543)),'Data S'!AE$5:AF$10000,2,FALSE)</f>
        <v xml:space="preserve">                   </v>
      </c>
      <c r="F543" s="25" t="str">
        <f>Saisie!C543</f>
        <v>PRENOM538</v>
      </c>
      <c r="G543" s="15" t="str">
        <f>VLOOKUP((25-LEN(F543)),'Data S'!AE$5:AF$10000,2,FALSE)</f>
        <v xml:space="preserve">                </v>
      </c>
      <c r="H543" s="3" t="str">
        <f>Saisie!E543</f>
        <v>01012536</v>
      </c>
      <c r="I543" s="15" t="str">
        <f t="shared" si="89"/>
        <v xml:space="preserve">  </v>
      </c>
      <c r="J543" s="24">
        <f>Saisie!L543</f>
        <v>0</v>
      </c>
      <c r="K543" s="15" t="str">
        <f t="shared" si="90"/>
        <v xml:space="preserve">       </v>
      </c>
      <c r="L543" s="24" t="str">
        <f>IF(Saisie!K543=0,"000",Saisie!K543*100)</f>
        <v>000</v>
      </c>
      <c r="M543" s="15" t="str">
        <f t="shared" si="91"/>
        <v xml:space="preserve">  </v>
      </c>
      <c r="N543" s="24">
        <f>Saisie!Q543</f>
        <v>0</v>
      </c>
      <c r="O543" s="15" t="str">
        <f t="shared" si="92"/>
        <v xml:space="preserve">       </v>
      </c>
      <c r="P543" s="24" t="str">
        <f>IF(Saisie!P543=0,"000",Saisie!P543*100)</f>
        <v>000</v>
      </c>
      <c r="Q543" s="15" t="str">
        <f t="shared" si="93"/>
        <v xml:space="preserve">  </v>
      </c>
      <c r="R543" s="24">
        <f>Saisie!V543</f>
        <v>0</v>
      </c>
      <c r="S543" s="15" t="str">
        <f t="shared" si="94"/>
        <v xml:space="preserve">       </v>
      </c>
      <c r="T543" s="24" t="str">
        <f>IF(Saisie!U543=0,"000",Saisie!U543*100)</f>
        <v>000</v>
      </c>
      <c r="U543" s="15" t="str">
        <f t="shared" si="95"/>
        <v xml:space="preserve">  </v>
      </c>
      <c r="V543" s="24">
        <f>Saisie!AA543</f>
        <v>0</v>
      </c>
      <c r="W543" s="15" t="str">
        <f t="shared" si="96"/>
        <v xml:space="preserve">       </v>
      </c>
      <c r="X543" s="24" t="str">
        <f>IF(Saisie!Z543=0,"000",Saisie!Z543*100)</f>
        <v>000</v>
      </c>
      <c r="Y543" s="15" t="str">
        <f t="shared" si="97"/>
        <v xml:space="preserve">         </v>
      </c>
      <c r="Z543" s="24" t="str">
        <f>IF(Saisie!AB543=0,"000",Saisie!AB543*100)</f>
        <v>000</v>
      </c>
      <c r="AA543" s="24" t="str">
        <f>IF(Saisie!F543=0,"",Saisie!F543)</f>
        <v>26112017</v>
      </c>
      <c r="AB543" s="24" t="str">
        <f>IF(Saisie!G543=0,"",Saisie!G543)</f>
        <v>01012558</v>
      </c>
      <c r="AC543" s="8" t="str">
        <f t="shared" si="98"/>
        <v xml:space="preserve">                    </v>
      </c>
    </row>
    <row r="544" spans="1:29" x14ac:dyDescent="0.25">
      <c r="A544" s="3" t="s">
        <v>599</v>
      </c>
      <c r="B544" s="15" t="str">
        <f t="shared" si="88"/>
        <v xml:space="preserve">   </v>
      </c>
      <c r="C544" s="26" t="str">
        <f>Saisie!D544</f>
        <v>000000000538</v>
      </c>
      <c r="D544" s="24" t="str">
        <f>Saisie!B544</f>
        <v>NOM539</v>
      </c>
      <c r="E544" s="16" t="str">
        <f>VLOOKUP((25-LEN(D544)),'Data S'!AE$5:AF$10000,2,FALSE)</f>
        <v xml:space="preserve">                   </v>
      </c>
      <c r="F544" s="25" t="str">
        <f>Saisie!C544</f>
        <v>PRENOM539</v>
      </c>
      <c r="G544" s="15" t="str">
        <f>VLOOKUP((25-LEN(F544)),'Data S'!AE$5:AF$10000,2,FALSE)</f>
        <v xml:space="preserve">                </v>
      </c>
      <c r="H544" s="3" t="str">
        <f>Saisie!E544</f>
        <v>01012537</v>
      </c>
      <c r="I544" s="15" t="str">
        <f t="shared" si="89"/>
        <v xml:space="preserve">  </v>
      </c>
      <c r="J544" s="24">
        <f>Saisie!L544</f>
        <v>0</v>
      </c>
      <c r="K544" s="15" t="str">
        <f t="shared" si="90"/>
        <v xml:space="preserve">       </v>
      </c>
      <c r="L544" s="24" t="str">
        <f>IF(Saisie!K544=0,"000",Saisie!K544*100)</f>
        <v>000</v>
      </c>
      <c r="M544" s="15" t="str">
        <f t="shared" si="91"/>
        <v xml:space="preserve">  </v>
      </c>
      <c r="N544" s="24">
        <f>Saisie!Q544</f>
        <v>0</v>
      </c>
      <c r="O544" s="15" t="str">
        <f t="shared" si="92"/>
        <v xml:space="preserve">       </v>
      </c>
      <c r="P544" s="24" t="str">
        <f>IF(Saisie!P544=0,"000",Saisie!P544*100)</f>
        <v>000</v>
      </c>
      <c r="Q544" s="15" t="str">
        <f t="shared" si="93"/>
        <v xml:space="preserve">  </v>
      </c>
      <c r="R544" s="24">
        <f>Saisie!V544</f>
        <v>0</v>
      </c>
      <c r="S544" s="15" t="str">
        <f t="shared" si="94"/>
        <v xml:space="preserve">       </v>
      </c>
      <c r="T544" s="24" t="str">
        <f>IF(Saisie!U544=0,"000",Saisie!U544*100)</f>
        <v>000</v>
      </c>
      <c r="U544" s="15" t="str">
        <f t="shared" si="95"/>
        <v xml:space="preserve">  </v>
      </c>
      <c r="V544" s="24">
        <f>Saisie!AA544</f>
        <v>0</v>
      </c>
      <c r="W544" s="15" t="str">
        <f t="shared" si="96"/>
        <v xml:space="preserve">       </v>
      </c>
      <c r="X544" s="24" t="str">
        <f>IF(Saisie!Z544=0,"000",Saisie!Z544*100)</f>
        <v>000</v>
      </c>
      <c r="Y544" s="15" t="str">
        <f t="shared" si="97"/>
        <v xml:space="preserve">         </v>
      </c>
      <c r="Z544" s="24" t="str">
        <f>IF(Saisie!AB544=0,"000",Saisie!AB544*100)</f>
        <v>000</v>
      </c>
      <c r="AA544" s="24" t="str">
        <f>IF(Saisie!F544=0,"",Saisie!F544)</f>
        <v>26112017</v>
      </c>
      <c r="AB544" s="24" t="str">
        <f>IF(Saisie!G544=0,"",Saisie!G544)</f>
        <v>01012559</v>
      </c>
      <c r="AC544" s="8" t="str">
        <f t="shared" si="98"/>
        <v xml:space="preserve">                    </v>
      </c>
    </row>
    <row r="545" spans="1:29" x14ac:dyDescent="0.25">
      <c r="A545" s="3" t="s">
        <v>600</v>
      </c>
      <c r="B545" s="15" t="str">
        <f t="shared" si="88"/>
        <v xml:space="preserve">   </v>
      </c>
      <c r="C545" s="26" t="str">
        <f>Saisie!D545</f>
        <v>000000000539</v>
      </c>
      <c r="D545" s="24" t="str">
        <f>Saisie!B545</f>
        <v>NOM540</v>
      </c>
      <c r="E545" s="16" t="str">
        <f>VLOOKUP((25-LEN(D545)),'Data S'!AE$5:AF$10000,2,FALSE)</f>
        <v xml:space="preserve">                   </v>
      </c>
      <c r="F545" s="25" t="str">
        <f>Saisie!C545</f>
        <v>PRENOM540</v>
      </c>
      <c r="G545" s="15" t="str">
        <f>VLOOKUP((25-LEN(F545)),'Data S'!AE$5:AF$10000,2,FALSE)</f>
        <v xml:space="preserve">                </v>
      </c>
      <c r="H545" s="3" t="str">
        <f>Saisie!E545</f>
        <v>01012538</v>
      </c>
      <c r="I545" s="15" t="str">
        <f t="shared" si="89"/>
        <v xml:space="preserve">  </v>
      </c>
      <c r="J545" s="24">
        <f>Saisie!L545</f>
        <v>0</v>
      </c>
      <c r="K545" s="15" t="str">
        <f t="shared" si="90"/>
        <v xml:space="preserve">       </v>
      </c>
      <c r="L545" s="24" t="str">
        <f>IF(Saisie!K545=0,"000",Saisie!K545*100)</f>
        <v>000</v>
      </c>
      <c r="M545" s="15" t="str">
        <f t="shared" si="91"/>
        <v xml:space="preserve">  </v>
      </c>
      <c r="N545" s="24">
        <f>Saisie!Q545</f>
        <v>0</v>
      </c>
      <c r="O545" s="15" t="str">
        <f t="shared" si="92"/>
        <v xml:space="preserve">       </v>
      </c>
      <c r="P545" s="24" t="str">
        <f>IF(Saisie!P545=0,"000",Saisie!P545*100)</f>
        <v>000</v>
      </c>
      <c r="Q545" s="15" t="str">
        <f t="shared" si="93"/>
        <v xml:space="preserve">  </v>
      </c>
      <c r="R545" s="24">
        <f>Saisie!V545</f>
        <v>0</v>
      </c>
      <c r="S545" s="15" t="str">
        <f t="shared" si="94"/>
        <v xml:space="preserve">       </v>
      </c>
      <c r="T545" s="24" t="str">
        <f>IF(Saisie!U545=0,"000",Saisie!U545*100)</f>
        <v>000</v>
      </c>
      <c r="U545" s="15" t="str">
        <f t="shared" si="95"/>
        <v xml:space="preserve">  </v>
      </c>
      <c r="V545" s="24">
        <f>Saisie!AA545</f>
        <v>0</v>
      </c>
      <c r="W545" s="15" t="str">
        <f t="shared" si="96"/>
        <v xml:space="preserve">       </v>
      </c>
      <c r="X545" s="24" t="str">
        <f>IF(Saisie!Z545=0,"000",Saisie!Z545*100)</f>
        <v>000</v>
      </c>
      <c r="Y545" s="15" t="str">
        <f t="shared" si="97"/>
        <v xml:space="preserve">         </v>
      </c>
      <c r="Z545" s="24" t="str">
        <f>IF(Saisie!AB545=0,"000",Saisie!AB545*100)</f>
        <v>000</v>
      </c>
      <c r="AA545" s="24" t="str">
        <f>IF(Saisie!F545=0,"",Saisie!F545)</f>
        <v>26112017</v>
      </c>
      <c r="AB545" s="24" t="str">
        <f>IF(Saisie!G545=0,"",Saisie!G545)</f>
        <v>01012560</v>
      </c>
      <c r="AC545" s="8" t="str">
        <f t="shared" si="98"/>
        <v xml:space="preserve">                    </v>
      </c>
    </row>
    <row r="546" spans="1:29" x14ac:dyDescent="0.25">
      <c r="A546" s="3" t="s">
        <v>601</v>
      </c>
      <c r="B546" s="15" t="str">
        <f t="shared" si="88"/>
        <v xml:space="preserve">   </v>
      </c>
      <c r="C546" s="26" t="str">
        <f>Saisie!D546</f>
        <v>000000000540</v>
      </c>
      <c r="D546" s="24" t="str">
        <f>Saisie!B546</f>
        <v>NOM541</v>
      </c>
      <c r="E546" s="16" t="str">
        <f>VLOOKUP((25-LEN(D546)),'Data S'!AE$5:AF$10000,2,FALSE)</f>
        <v xml:space="preserve">                   </v>
      </c>
      <c r="F546" s="25" t="str">
        <f>Saisie!C546</f>
        <v>PRENOM541</v>
      </c>
      <c r="G546" s="15" t="str">
        <f>VLOOKUP((25-LEN(F546)),'Data S'!AE$5:AF$10000,2,FALSE)</f>
        <v xml:space="preserve">                </v>
      </c>
      <c r="H546" s="3" t="str">
        <f>Saisie!E546</f>
        <v>01012539</v>
      </c>
      <c r="I546" s="15" t="str">
        <f t="shared" si="89"/>
        <v xml:space="preserve">  </v>
      </c>
      <c r="J546" s="24">
        <f>Saisie!L546</f>
        <v>0</v>
      </c>
      <c r="K546" s="15" t="str">
        <f t="shared" si="90"/>
        <v xml:space="preserve">       </v>
      </c>
      <c r="L546" s="24" t="str">
        <f>IF(Saisie!K546=0,"000",Saisie!K546*100)</f>
        <v>000</v>
      </c>
      <c r="M546" s="15" t="str">
        <f t="shared" si="91"/>
        <v xml:space="preserve">  </v>
      </c>
      <c r="N546" s="24">
        <f>Saisie!Q546</f>
        <v>0</v>
      </c>
      <c r="O546" s="15" t="str">
        <f t="shared" si="92"/>
        <v xml:space="preserve">       </v>
      </c>
      <c r="P546" s="24" t="str">
        <f>IF(Saisie!P546=0,"000",Saisie!P546*100)</f>
        <v>000</v>
      </c>
      <c r="Q546" s="15" t="str">
        <f t="shared" si="93"/>
        <v xml:space="preserve">  </v>
      </c>
      <c r="R546" s="24">
        <f>Saisie!V546</f>
        <v>0</v>
      </c>
      <c r="S546" s="15" t="str">
        <f t="shared" si="94"/>
        <v xml:space="preserve">       </v>
      </c>
      <c r="T546" s="24" t="str">
        <f>IF(Saisie!U546=0,"000",Saisie!U546*100)</f>
        <v>000</v>
      </c>
      <c r="U546" s="15" t="str">
        <f t="shared" si="95"/>
        <v xml:space="preserve">  </v>
      </c>
      <c r="V546" s="24">
        <f>Saisie!AA546</f>
        <v>0</v>
      </c>
      <c r="W546" s="15" t="str">
        <f t="shared" si="96"/>
        <v xml:space="preserve">       </v>
      </c>
      <c r="X546" s="24" t="str">
        <f>IF(Saisie!Z546=0,"000",Saisie!Z546*100)</f>
        <v>000</v>
      </c>
      <c r="Y546" s="15" t="str">
        <f t="shared" si="97"/>
        <v xml:space="preserve">         </v>
      </c>
      <c r="Z546" s="24" t="str">
        <f>IF(Saisie!AB546=0,"000",Saisie!AB546*100)</f>
        <v>000</v>
      </c>
      <c r="AA546" s="24" t="str">
        <f>IF(Saisie!F546=0,"",Saisie!F546)</f>
        <v>26112017</v>
      </c>
      <c r="AB546" s="24" t="str">
        <f>IF(Saisie!G546=0,"",Saisie!G546)</f>
        <v>01012561</v>
      </c>
      <c r="AC546" s="8" t="str">
        <f t="shared" si="98"/>
        <v xml:space="preserve">                    </v>
      </c>
    </row>
    <row r="547" spans="1:29" x14ac:dyDescent="0.25">
      <c r="A547" s="3" t="s">
        <v>602</v>
      </c>
      <c r="B547" s="15" t="str">
        <f t="shared" si="88"/>
        <v xml:space="preserve">   </v>
      </c>
      <c r="C547" s="26" t="str">
        <f>Saisie!D547</f>
        <v>000000000541</v>
      </c>
      <c r="D547" s="24" t="str">
        <f>Saisie!B547</f>
        <v>NOM542</v>
      </c>
      <c r="E547" s="16" t="str">
        <f>VLOOKUP((25-LEN(D547)),'Data S'!AE$5:AF$10000,2,FALSE)</f>
        <v xml:space="preserve">                   </v>
      </c>
      <c r="F547" s="25" t="str">
        <f>Saisie!C547</f>
        <v>PRENOM542</v>
      </c>
      <c r="G547" s="15" t="str">
        <f>VLOOKUP((25-LEN(F547)),'Data S'!AE$5:AF$10000,2,FALSE)</f>
        <v xml:space="preserve">                </v>
      </c>
      <c r="H547" s="3" t="str">
        <f>Saisie!E547</f>
        <v>01012540</v>
      </c>
      <c r="I547" s="15" t="str">
        <f t="shared" si="89"/>
        <v xml:space="preserve">  </v>
      </c>
      <c r="J547" s="24">
        <f>Saisie!L547</f>
        <v>0</v>
      </c>
      <c r="K547" s="15" t="str">
        <f t="shared" si="90"/>
        <v xml:space="preserve">       </v>
      </c>
      <c r="L547" s="24" t="str">
        <f>IF(Saisie!K547=0,"000",Saisie!K547*100)</f>
        <v>000</v>
      </c>
      <c r="M547" s="15" t="str">
        <f t="shared" si="91"/>
        <v xml:space="preserve">  </v>
      </c>
      <c r="N547" s="24">
        <f>Saisie!Q547</f>
        <v>0</v>
      </c>
      <c r="O547" s="15" t="str">
        <f t="shared" si="92"/>
        <v xml:space="preserve">       </v>
      </c>
      <c r="P547" s="24" t="str">
        <f>IF(Saisie!P547=0,"000",Saisie!P547*100)</f>
        <v>000</v>
      </c>
      <c r="Q547" s="15" t="str">
        <f t="shared" si="93"/>
        <v xml:space="preserve">  </v>
      </c>
      <c r="R547" s="24">
        <f>Saisie!V547</f>
        <v>0</v>
      </c>
      <c r="S547" s="15" t="str">
        <f t="shared" si="94"/>
        <v xml:space="preserve">       </v>
      </c>
      <c r="T547" s="24" t="str">
        <f>IF(Saisie!U547=0,"000",Saisie!U547*100)</f>
        <v>000</v>
      </c>
      <c r="U547" s="15" t="str">
        <f t="shared" si="95"/>
        <v xml:space="preserve">  </v>
      </c>
      <c r="V547" s="24">
        <f>Saisie!AA547</f>
        <v>0</v>
      </c>
      <c r="W547" s="15" t="str">
        <f t="shared" si="96"/>
        <v xml:space="preserve">       </v>
      </c>
      <c r="X547" s="24" t="str">
        <f>IF(Saisie!Z547=0,"000",Saisie!Z547*100)</f>
        <v>000</v>
      </c>
      <c r="Y547" s="15" t="str">
        <f t="shared" si="97"/>
        <v xml:space="preserve">         </v>
      </c>
      <c r="Z547" s="24" t="str">
        <f>IF(Saisie!AB547=0,"000",Saisie!AB547*100)</f>
        <v>000</v>
      </c>
      <c r="AA547" s="24" t="str">
        <f>IF(Saisie!F547=0,"",Saisie!F547)</f>
        <v>26112017</v>
      </c>
      <c r="AB547" s="24" t="str">
        <f>IF(Saisie!G547=0,"",Saisie!G547)</f>
        <v>01012562</v>
      </c>
      <c r="AC547" s="8" t="str">
        <f t="shared" si="98"/>
        <v xml:space="preserve">                    </v>
      </c>
    </row>
    <row r="548" spans="1:29" x14ac:dyDescent="0.25">
      <c r="A548" s="3" t="s">
        <v>603</v>
      </c>
      <c r="B548" s="15" t="str">
        <f t="shared" si="88"/>
        <v xml:space="preserve">   </v>
      </c>
      <c r="C548" s="26" t="str">
        <f>Saisie!D548</f>
        <v>000000000542</v>
      </c>
      <c r="D548" s="24" t="str">
        <f>Saisie!B548</f>
        <v>NOM543</v>
      </c>
      <c r="E548" s="16" t="str">
        <f>VLOOKUP((25-LEN(D548)),'Data S'!AE$5:AF$10000,2,FALSE)</f>
        <v xml:space="preserve">                   </v>
      </c>
      <c r="F548" s="25" t="str">
        <f>Saisie!C548</f>
        <v>PRENOM543</v>
      </c>
      <c r="G548" s="15" t="str">
        <f>VLOOKUP((25-LEN(F548)),'Data S'!AE$5:AF$10000,2,FALSE)</f>
        <v xml:space="preserve">                </v>
      </c>
      <c r="H548" s="3" t="str">
        <f>Saisie!E548</f>
        <v>01012541</v>
      </c>
      <c r="I548" s="15" t="str">
        <f t="shared" si="89"/>
        <v xml:space="preserve">  </v>
      </c>
      <c r="J548" s="24">
        <f>Saisie!L548</f>
        <v>0</v>
      </c>
      <c r="K548" s="15" t="str">
        <f t="shared" si="90"/>
        <v xml:space="preserve">       </v>
      </c>
      <c r="L548" s="24" t="str">
        <f>IF(Saisie!K548=0,"000",Saisie!K548*100)</f>
        <v>000</v>
      </c>
      <c r="M548" s="15" t="str">
        <f t="shared" si="91"/>
        <v xml:space="preserve">  </v>
      </c>
      <c r="N548" s="24">
        <f>Saisie!Q548</f>
        <v>0</v>
      </c>
      <c r="O548" s="15" t="str">
        <f t="shared" si="92"/>
        <v xml:space="preserve">       </v>
      </c>
      <c r="P548" s="24" t="str">
        <f>IF(Saisie!P548=0,"000",Saisie!P548*100)</f>
        <v>000</v>
      </c>
      <c r="Q548" s="15" t="str">
        <f t="shared" si="93"/>
        <v xml:space="preserve">  </v>
      </c>
      <c r="R548" s="24">
        <f>Saisie!V548</f>
        <v>0</v>
      </c>
      <c r="S548" s="15" t="str">
        <f t="shared" si="94"/>
        <v xml:space="preserve">       </v>
      </c>
      <c r="T548" s="24" t="str">
        <f>IF(Saisie!U548=0,"000",Saisie!U548*100)</f>
        <v>000</v>
      </c>
      <c r="U548" s="15" t="str">
        <f t="shared" si="95"/>
        <v xml:space="preserve">  </v>
      </c>
      <c r="V548" s="24">
        <f>Saisie!AA548</f>
        <v>0</v>
      </c>
      <c r="W548" s="15" t="str">
        <f t="shared" si="96"/>
        <v xml:space="preserve">       </v>
      </c>
      <c r="X548" s="24" t="str">
        <f>IF(Saisie!Z548=0,"000",Saisie!Z548*100)</f>
        <v>000</v>
      </c>
      <c r="Y548" s="15" t="str">
        <f t="shared" si="97"/>
        <v xml:space="preserve">         </v>
      </c>
      <c r="Z548" s="24" t="str">
        <f>IF(Saisie!AB548=0,"000",Saisie!AB548*100)</f>
        <v>000</v>
      </c>
      <c r="AA548" s="24" t="str">
        <f>IF(Saisie!F548=0,"",Saisie!F548)</f>
        <v>26112017</v>
      </c>
      <c r="AB548" s="24" t="str">
        <f>IF(Saisie!G548=0,"",Saisie!G548)</f>
        <v>01012563</v>
      </c>
      <c r="AC548" s="8" t="str">
        <f t="shared" si="98"/>
        <v xml:space="preserve">                    </v>
      </c>
    </row>
    <row r="549" spans="1:29" x14ac:dyDescent="0.25">
      <c r="A549" s="3" t="s">
        <v>604</v>
      </c>
      <c r="B549" s="15" t="str">
        <f t="shared" si="88"/>
        <v xml:space="preserve">   </v>
      </c>
      <c r="C549" s="26" t="str">
        <f>Saisie!D549</f>
        <v>000000000543</v>
      </c>
      <c r="D549" s="24" t="str">
        <f>Saisie!B549</f>
        <v>NOM544</v>
      </c>
      <c r="E549" s="16" t="str">
        <f>VLOOKUP((25-LEN(D549)),'Data S'!AE$5:AF$10000,2,FALSE)</f>
        <v xml:space="preserve">                   </v>
      </c>
      <c r="F549" s="25" t="str">
        <f>Saisie!C549</f>
        <v>PRENOM544</v>
      </c>
      <c r="G549" s="15" t="str">
        <f>VLOOKUP((25-LEN(F549)),'Data S'!AE$5:AF$10000,2,FALSE)</f>
        <v xml:space="preserve">                </v>
      </c>
      <c r="H549" s="3" t="str">
        <f>Saisie!E549</f>
        <v>01012542</v>
      </c>
      <c r="I549" s="15" t="str">
        <f t="shared" si="89"/>
        <v xml:space="preserve">  </v>
      </c>
      <c r="J549" s="24">
        <f>Saisie!L549</f>
        <v>0</v>
      </c>
      <c r="K549" s="15" t="str">
        <f t="shared" si="90"/>
        <v xml:space="preserve">       </v>
      </c>
      <c r="L549" s="24" t="str">
        <f>IF(Saisie!K549=0,"000",Saisie!K549*100)</f>
        <v>000</v>
      </c>
      <c r="M549" s="15" t="str">
        <f t="shared" si="91"/>
        <v xml:space="preserve">  </v>
      </c>
      <c r="N549" s="24">
        <f>Saisie!Q549</f>
        <v>0</v>
      </c>
      <c r="O549" s="15" t="str">
        <f t="shared" si="92"/>
        <v xml:space="preserve">       </v>
      </c>
      <c r="P549" s="24" t="str">
        <f>IF(Saisie!P549=0,"000",Saisie!P549*100)</f>
        <v>000</v>
      </c>
      <c r="Q549" s="15" t="str">
        <f t="shared" si="93"/>
        <v xml:space="preserve">  </v>
      </c>
      <c r="R549" s="24">
        <f>Saisie!V549</f>
        <v>0</v>
      </c>
      <c r="S549" s="15" t="str">
        <f t="shared" si="94"/>
        <v xml:space="preserve">       </v>
      </c>
      <c r="T549" s="24" t="str">
        <f>IF(Saisie!U549=0,"000",Saisie!U549*100)</f>
        <v>000</v>
      </c>
      <c r="U549" s="15" t="str">
        <f t="shared" si="95"/>
        <v xml:space="preserve">  </v>
      </c>
      <c r="V549" s="24">
        <f>Saisie!AA549</f>
        <v>0</v>
      </c>
      <c r="W549" s="15" t="str">
        <f t="shared" si="96"/>
        <v xml:space="preserve">       </v>
      </c>
      <c r="X549" s="24" t="str">
        <f>IF(Saisie!Z549=0,"000",Saisie!Z549*100)</f>
        <v>000</v>
      </c>
      <c r="Y549" s="15" t="str">
        <f t="shared" si="97"/>
        <v xml:space="preserve">         </v>
      </c>
      <c r="Z549" s="24" t="str">
        <f>IF(Saisie!AB549=0,"000",Saisie!AB549*100)</f>
        <v>000</v>
      </c>
      <c r="AA549" s="24" t="str">
        <f>IF(Saisie!F549=0,"",Saisie!F549)</f>
        <v>26112017</v>
      </c>
      <c r="AB549" s="24" t="str">
        <f>IF(Saisie!G549=0,"",Saisie!G549)</f>
        <v>01012564</v>
      </c>
      <c r="AC549" s="8" t="str">
        <f t="shared" si="98"/>
        <v xml:space="preserve">                    </v>
      </c>
    </row>
    <row r="550" spans="1:29" x14ac:dyDescent="0.25">
      <c r="A550" s="3" t="s">
        <v>605</v>
      </c>
      <c r="B550" s="15" t="str">
        <f t="shared" si="88"/>
        <v xml:space="preserve">   </v>
      </c>
      <c r="C550" s="26" t="str">
        <f>Saisie!D550</f>
        <v>000000000544</v>
      </c>
      <c r="D550" s="24" t="str">
        <f>Saisie!B550</f>
        <v>NOM545</v>
      </c>
      <c r="E550" s="16" t="str">
        <f>VLOOKUP((25-LEN(D550)),'Data S'!AE$5:AF$10000,2,FALSE)</f>
        <v xml:space="preserve">                   </v>
      </c>
      <c r="F550" s="25" t="str">
        <f>Saisie!C550</f>
        <v>PRENOM545</v>
      </c>
      <c r="G550" s="15" t="str">
        <f>VLOOKUP((25-LEN(F550)),'Data S'!AE$5:AF$10000,2,FALSE)</f>
        <v xml:space="preserve">                </v>
      </c>
      <c r="H550" s="3" t="str">
        <f>Saisie!E550</f>
        <v>01012543</v>
      </c>
      <c r="I550" s="15" t="str">
        <f t="shared" si="89"/>
        <v xml:space="preserve">  </v>
      </c>
      <c r="J550" s="24">
        <f>Saisie!L550</f>
        <v>0</v>
      </c>
      <c r="K550" s="15" t="str">
        <f t="shared" si="90"/>
        <v xml:space="preserve">       </v>
      </c>
      <c r="L550" s="24" t="str">
        <f>IF(Saisie!K550=0,"000",Saisie!K550*100)</f>
        <v>000</v>
      </c>
      <c r="M550" s="15" t="str">
        <f t="shared" si="91"/>
        <v xml:space="preserve">  </v>
      </c>
      <c r="N550" s="24">
        <f>Saisie!Q550</f>
        <v>0</v>
      </c>
      <c r="O550" s="15" t="str">
        <f t="shared" si="92"/>
        <v xml:space="preserve">       </v>
      </c>
      <c r="P550" s="24" t="str">
        <f>IF(Saisie!P550=0,"000",Saisie!P550*100)</f>
        <v>000</v>
      </c>
      <c r="Q550" s="15" t="str">
        <f t="shared" si="93"/>
        <v xml:space="preserve">  </v>
      </c>
      <c r="R550" s="24">
        <f>Saisie!V550</f>
        <v>0</v>
      </c>
      <c r="S550" s="15" t="str">
        <f t="shared" si="94"/>
        <v xml:space="preserve">       </v>
      </c>
      <c r="T550" s="24" t="str">
        <f>IF(Saisie!U550=0,"000",Saisie!U550*100)</f>
        <v>000</v>
      </c>
      <c r="U550" s="15" t="str">
        <f t="shared" si="95"/>
        <v xml:space="preserve">  </v>
      </c>
      <c r="V550" s="24">
        <f>Saisie!AA550</f>
        <v>0</v>
      </c>
      <c r="W550" s="15" t="str">
        <f t="shared" si="96"/>
        <v xml:space="preserve">       </v>
      </c>
      <c r="X550" s="24" t="str">
        <f>IF(Saisie!Z550=0,"000",Saisie!Z550*100)</f>
        <v>000</v>
      </c>
      <c r="Y550" s="15" t="str">
        <f t="shared" si="97"/>
        <v xml:space="preserve">         </v>
      </c>
      <c r="Z550" s="24" t="str">
        <f>IF(Saisie!AB550=0,"000",Saisie!AB550*100)</f>
        <v>000</v>
      </c>
      <c r="AA550" s="24" t="str">
        <f>IF(Saisie!F550=0,"",Saisie!F550)</f>
        <v>26112017</v>
      </c>
      <c r="AB550" s="24" t="str">
        <f>IF(Saisie!G550=0,"",Saisie!G550)</f>
        <v>01012565</v>
      </c>
      <c r="AC550" s="8" t="str">
        <f t="shared" si="98"/>
        <v xml:space="preserve">                    </v>
      </c>
    </row>
    <row r="551" spans="1:29" x14ac:dyDescent="0.25">
      <c r="A551" s="3" t="s">
        <v>606</v>
      </c>
      <c r="B551" s="15" t="str">
        <f t="shared" si="88"/>
        <v xml:space="preserve">   </v>
      </c>
      <c r="C551" s="26" t="str">
        <f>Saisie!D551</f>
        <v>000000000545</v>
      </c>
      <c r="D551" s="24" t="str">
        <f>Saisie!B551</f>
        <v>NOM546</v>
      </c>
      <c r="E551" s="16" t="str">
        <f>VLOOKUP((25-LEN(D551)),'Data S'!AE$5:AF$10000,2,FALSE)</f>
        <v xml:space="preserve">                   </v>
      </c>
      <c r="F551" s="25" t="str">
        <f>Saisie!C551</f>
        <v>PRENOM546</v>
      </c>
      <c r="G551" s="15" t="str">
        <f>VLOOKUP((25-LEN(F551)),'Data S'!AE$5:AF$10000,2,FALSE)</f>
        <v xml:space="preserve">                </v>
      </c>
      <c r="H551" s="3" t="str">
        <f>Saisie!E551</f>
        <v>01012544</v>
      </c>
      <c r="I551" s="15" t="str">
        <f t="shared" si="89"/>
        <v xml:space="preserve">  </v>
      </c>
      <c r="J551" s="24">
        <f>Saisie!L551</f>
        <v>0</v>
      </c>
      <c r="K551" s="15" t="str">
        <f t="shared" si="90"/>
        <v xml:space="preserve">       </v>
      </c>
      <c r="L551" s="24" t="str">
        <f>IF(Saisie!K551=0,"000",Saisie!K551*100)</f>
        <v>000</v>
      </c>
      <c r="M551" s="15" t="str">
        <f t="shared" si="91"/>
        <v xml:space="preserve">  </v>
      </c>
      <c r="N551" s="24">
        <f>Saisie!Q551</f>
        <v>0</v>
      </c>
      <c r="O551" s="15" t="str">
        <f t="shared" si="92"/>
        <v xml:space="preserve">       </v>
      </c>
      <c r="P551" s="24" t="str">
        <f>IF(Saisie!P551=0,"000",Saisie!P551*100)</f>
        <v>000</v>
      </c>
      <c r="Q551" s="15" t="str">
        <f t="shared" si="93"/>
        <v xml:space="preserve">  </v>
      </c>
      <c r="R551" s="24">
        <f>Saisie!V551</f>
        <v>0</v>
      </c>
      <c r="S551" s="15" t="str">
        <f t="shared" si="94"/>
        <v xml:space="preserve">       </v>
      </c>
      <c r="T551" s="24" t="str">
        <f>IF(Saisie!U551=0,"000",Saisie!U551*100)</f>
        <v>000</v>
      </c>
      <c r="U551" s="15" t="str">
        <f t="shared" si="95"/>
        <v xml:space="preserve">  </v>
      </c>
      <c r="V551" s="24">
        <f>Saisie!AA551</f>
        <v>0</v>
      </c>
      <c r="W551" s="15" t="str">
        <f t="shared" si="96"/>
        <v xml:space="preserve">       </v>
      </c>
      <c r="X551" s="24" t="str">
        <f>IF(Saisie!Z551=0,"000",Saisie!Z551*100)</f>
        <v>000</v>
      </c>
      <c r="Y551" s="15" t="str">
        <f t="shared" si="97"/>
        <v xml:space="preserve">         </v>
      </c>
      <c r="Z551" s="24" t="str">
        <f>IF(Saisie!AB551=0,"000",Saisie!AB551*100)</f>
        <v>000</v>
      </c>
      <c r="AA551" s="24" t="str">
        <f>IF(Saisie!F551=0,"",Saisie!F551)</f>
        <v>26112017</v>
      </c>
      <c r="AB551" s="24" t="str">
        <f>IF(Saisie!G551=0,"",Saisie!G551)</f>
        <v>01012566</v>
      </c>
      <c r="AC551" s="8" t="str">
        <f t="shared" si="98"/>
        <v xml:space="preserve">                    </v>
      </c>
    </row>
    <row r="552" spans="1:29" x14ac:dyDescent="0.25">
      <c r="A552" s="3" t="s">
        <v>607</v>
      </c>
      <c r="B552" s="15" t="str">
        <f t="shared" si="88"/>
        <v xml:space="preserve">   </v>
      </c>
      <c r="C552" s="26" t="str">
        <f>Saisie!D552</f>
        <v>000000000546</v>
      </c>
      <c r="D552" s="24" t="str">
        <f>Saisie!B552</f>
        <v>NOM547</v>
      </c>
      <c r="E552" s="16" t="str">
        <f>VLOOKUP((25-LEN(D552)),'Data S'!AE$5:AF$10000,2,FALSE)</f>
        <v xml:space="preserve">                   </v>
      </c>
      <c r="F552" s="25" t="str">
        <f>Saisie!C552</f>
        <v>PRENOM547</v>
      </c>
      <c r="G552" s="15" t="str">
        <f>VLOOKUP((25-LEN(F552)),'Data S'!AE$5:AF$10000,2,FALSE)</f>
        <v xml:space="preserve">                </v>
      </c>
      <c r="H552" s="3" t="str">
        <f>Saisie!E552</f>
        <v>01012545</v>
      </c>
      <c r="I552" s="15" t="str">
        <f t="shared" si="89"/>
        <v xml:space="preserve">  </v>
      </c>
      <c r="J552" s="24">
        <f>Saisie!L552</f>
        <v>0</v>
      </c>
      <c r="K552" s="15" t="str">
        <f t="shared" si="90"/>
        <v xml:space="preserve">       </v>
      </c>
      <c r="L552" s="24" t="str">
        <f>IF(Saisie!K552=0,"000",Saisie!K552*100)</f>
        <v>000</v>
      </c>
      <c r="M552" s="15" t="str">
        <f t="shared" si="91"/>
        <v xml:space="preserve">  </v>
      </c>
      <c r="N552" s="24">
        <f>Saisie!Q552</f>
        <v>0</v>
      </c>
      <c r="O552" s="15" t="str">
        <f t="shared" si="92"/>
        <v xml:space="preserve">       </v>
      </c>
      <c r="P552" s="24" t="str">
        <f>IF(Saisie!P552=0,"000",Saisie!P552*100)</f>
        <v>000</v>
      </c>
      <c r="Q552" s="15" t="str">
        <f t="shared" si="93"/>
        <v xml:space="preserve">  </v>
      </c>
      <c r="R552" s="24">
        <f>Saisie!V552</f>
        <v>0</v>
      </c>
      <c r="S552" s="15" t="str">
        <f t="shared" si="94"/>
        <v xml:space="preserve">       </v>
      </c>
      <c r="T552" s="24" t="str">
        <f>IF(Saisie!U552=0,"000",Saisie!U552*100)</f>
        <v>000</v>
      </c>
      <c r="U552" s="15" t="str">
        <f t="shared" si="95"/>
        <v xml:space="preserve">  </v>
      </c>
      <c r="V552" s="24">
        <f>Saisie!AA552</f>
        <v>0</v>
      </c>
      <c r="W552" s="15" t="str">
        <f t="shared" si="96"/>
        <v xml:space="preserve">       </v>
      </c>
      <c r="X552" s="24" t="str">
        <f>IF(Saisie!Z552=0,"000",Saisie!Z552*100)</f>
        <v>000</v>
      </c>
      <c r="Y552" s="15" t="str">
        <f t="shared" si="97"/>
        <v xml:space="preserve">         </v>
      </c>
      <c r="Z552" s="24" t="str">
        <f>IF(Saisie!AB552=0,"000",Saisie!AB552*100)</f>
        <v>000</v>
      </c>
      <c r="AA552" s="24" t="str">
        <f>IF(Saisie!F552=0,"",Saisie!F552)</f>
        <v>26112017</v>
      </c>
      <c r="AB552" s="24" t="str">
        <f>IF(Saisie!G552=0,"",Saisie!G552)</f>
        <v>01012567</v>
      </c>
      <c r="AC552" s="8" t="str">
        <f t="shared" si="98"/>
        <v xml:space="preserve">                    </v>
      </c>
    </row>
    <row r="553" spans="1:29" x14ac:dyDescent="0.25">
      <c r="A553" s="3" t="s">
        <v>608</v>
      </c>
      <c r="B553" s="15" t="str">
        <f t="shared" si="88"/>
        <v xml:space="preserve">   </v>
      </c>
      <c r="C553" s="26" t="str">
        <f>Saisie!D553</f>
        <v>000000000547</v>
      </c>
      <c r="D553" s="24" t="str">
        <f>Saisie!B553</f>
        <v>NOM548</v>
      </c>
      <c r="E553" s="16" t="str">
        <f>VLOOKUP((25-LEN(D553)),'Data S'!AE$5:AF$10000,2,FALSE)</f>
        <v xml:space="preserve">                   </v>
      </c>
      <c r="F553" s="25" t="str">
        <f>Saisie!C553</f>
        <v>PRENOM548</v>
      </c>
      <c r="G553" s="15" t="str">
        <f>VLOOKUP((25-LEN(F553)),'Data S'!AE$5:AF$10000,2,FALSE)</f>
        <v xml:space="preserve">                </v>
      </c>
      <c r="H553" s="3" t="str">
        <f>Saisie!E553</f>
        <v>01012546</v>
      </c>
      <c r="I553" s="15" t="str">
        <f t="shared" si="89"/>
        <v xml:space="preserve">  </v>
      </c>
      <c r="J553" s="24">
        <f>Saisie!L553</f>
        <v>0</v>
      </c>
      <c r="K553" s="15" t="str">
        <f t="shared" si="90"/>
        <v xml:space="preserve">       </v>
      </c>
      <c r="L553" s="24" t="str">
        <f>IF(Saisie!K553=0,"000",Saisie!K553*100)</f>
        <v>000</v>
      </c>
      <c r="M553" s="15" t="str">
        <f t="shared" si="91"/>
        <v xml:space="preserve">  </v>
      </c>
      <c r="N553" s="24">
        <f>Saisie!Q553</f>
        <v>0</v>
      </c>
      <c r="O553" s="15" t="str">
        <f t="shared" si="92"/>
        <v xml:space="preserve">       </v>
      </c>
      <c r="P553" s="24" t="str">
        <f>IF(Saisie!P553=0,"000",Saisie!P553*100)</f>
        <v>000</v>
      </c>
      <c r="Q553" s="15" t="str">
        <f t="shared" si="93"/>
        <v xml:space="preserve">  </v>
      </c>
      <c r="R553" s="24">
        <f>Saisie!V553</f>
        <v>0</v>
      </c>
      <c r="S553" s="15" t="str">
        <f t="shared" si="94"/>
        <v xml:space="preserve">       </v>
      </c>
      <c r="T553" s="24" t="str">
        <f>IF(Saisie!U553=0,"000",Saisie!U553*100)</f>
        <v>000</v>
      </c>
      <c r="U553" s="15" t="str">
        <f t="shared" si="95"/>
        <v xml:space="preserve">  </v>
      </c>
      <c r="V553" s="24">
        <f>Saisie!AA553</f>
        <v>0</v>
      </c>
      <c r="W553" s="15" t="str">
        <f t="shared" si="96"/>
        <v xml:space="preserve">       </v>
      </c>
      <c r="X553" s="24" t="str">
        <f>IF(Saisie!Z553=0,"000",Saisie!Z553*100)</f>
        <v>000</v>
      </c>
      <c r="Y553" s="15" t="str">
        <f t="shared" si="97"/>
        <v xml:space="preserve">         </v>
      </c>
      <c r="Z553" s="24" t="str">
        <f>IF(Saisie!AB553=0,"000",Saisie!AB553*100)</f>
        <v>000</v>
      </c>
      <c r="AA553" s="24" t="str">
        <f>IF(Saisie!F553=0,"",Saisie!F553)</f>
        <v>26112017</v>
      </c>
      <c r="AB553" s="24" t="str">
        <f>IF(Saisie!G553=0,"",Saisie!G553)</f>
        <v>01012568</v>
      </c>
      <c r="AC553" s="8" t="str">
        <f t="shared" si="98"/>
        <v xml:space="preserve">                    </v>
      </c>
    </row>
    <row r="554" spans="1:29" x14ac:dyDescent="0.25">
      <c r="A554" s="3" t="s">
        <v>609</v>
      </c>
      <c r="B554" s="15" t="str">
        <f t="shared" si="88"/>
        <v xml:space="preserve">   </v>
      </c>
      <c r="C554" s="26" t="str">
        <f>Saisie!D554</f>
        <v>000000000548</v>
      </c>
      <c r="D554" s="24" t="str">
        <f>Saisie!B554</f>
        <v>NOM549</v>
      </c>
      <c r="E554" s="16" t="str">
        <f>VLOOKUP((25-LEN(D554)),'Data S'!AE$5:AF$10000,2,FALSE)</f>
        <v xml:space="preserve">                   </v>
      </c>
      <c r="F554" s="25" t="str">
        <f>Saisie!C554</f>
        <v>PRENOM549</v>
      </c>
      <c r="G554" s="15" t="str">
        <f>VLOOKUP((25-LEN(F554)),'Data S'!AE$5:AF$10000,2,FALSE)</f>
        <v xml:space="preserve">                </v>
      </c>
      <c r="H554" s="3" t="str">
        <f>Saisie!E554</f>
        <v>01012547</v>
      </c>
      <c r="I554" s="15" t="str">
        <f t="shared" si="89"/>
        <v xml:space="preserve">  </v>
      </c>
      <c r="J554" s="24">
        <f>Saisie!L554</f>
        <v>0</v>
      </c>
      <c r="K554" s="15" t="str">
        <f t="shared" si="90"/>
        <v xml:space="preserve">       </v>
      </c>
      <c r="L554" s="24" t="str">
        <f>IF(Saisie!K554=0,"000",Saisie!K554*100)</f>
        <v>000</v>
      </c>
      <c r="M554" s="15" t="str">
        <f t="shared" si="91"/>
        <v xml:space="preserve">  </v>
      </c>
      <c r="N554" s="24">
        <f>Saisie!Q554</f>
        <v>0</v>
      </c>
      <c r="O554" s="15" t="str">
        <f t="shared" si="92"/>
        <v xml:space="preserve">       </v>
      </c>
      <c r="P554" s="24" t="str">
        <f>IF(Saisie!P554=0,"000",Saisie!P554*100)</f>
        <v>000</v>
      </c>
      <c r="Q554" s="15" t="str">
        <f t="shared" si="93"/>
        <v xml:space="preserve">  </v>
      </c>
      <c r="R554" s="24">
        <f>Saisie!V554</f>
        <v>0</v>
      </c>
      <c r="S554" s="15" t="str">
        <f t="shared" si="94"/>
        <v xml:space="preserve">       </v>
      </c>
      <c r="T554" s="24" t="str">
        <f>IF(Saisie!U554=0,"000",Saisie!U554*100)</f>
        <v>000</v>
      </c>
      <c r="U554" s="15" t="str">
        <f t="shared" si="95"/>
        <v xml:space="preserve">  </v>
      </c>
      <c r="V554" s="24">
        <f>Saisie!AA554</f>
        <v>0</v>
      </c>
      <c r="W554" s="15" t="str">
        <f t="shared" si="96"/>
        <v xml:space="preserve">       </v>
      </c>
      <c r="X554" s="24" t="str">
        <f>IF(Saisie!Z554=0,"000",Saisie!Z554*100)</f>
        <v>000</v>
      </c>
      <c r="Y554" s="15" t="str">
        <f t="shared" si="97"/>
        <v xml:space="preserve">         </v>
      </c>
      <c r="Z554" s="24" t="str">
        <f>IF(Saisie!AB554=0,"000",Saisie!AB554*100)</f>
        <v>000</v>
      </c>
      <c r="AA554" s="24" t="str">
        <f>IF(Saisie!F554=0,"",Saisie!F554)</f>
        <v>26112017</v>
      </c>
      <c r="AB554" s="24" t="str">
        <f>IF(Saisie!G554=0,"",Saisie!G554)</f>
        <v>01012569</v>
      </c>
      <c r="AC554" s="8" t="str">
        <f t="shared" si="98"/>
        <v xml:space="preserve">                    </v>
      </c>
    </row>
    <row r="555" spans="1:29" x14ac:dyDescent="0.25">
      <c r="A555" s="3" t="s">
        <v>610</v>
      </c>
      <c r="B555" s="15" t="str">
        <f t="shared" si="88"/>
        <v xml:space="preserve">   </v>
      </c>
      <c r="C555" s="26" t="str">
        <f>Saisie!D555</f>
        <v>000000000549</v>
      </c>
      <c r="D555" s="24" t="str">
        <f>Saisie!B555</f>
        <v>NOM550</v>
      </c>
      <c r="E555" s="16" t="str">
        <f>VLOOKUP((25-LEN(D555)),'Data S'!AE$5:AF$10000,2,FALSE)</f>
        <v xml:space="preserve">                   </v>
      </c>
      <c r="F555" s="25" t="str">
        <f>Saisie!C555</f>
        <v>PRENOM550</v>
      </c>
      <c r="G555" s="15" t="str">
        <f>VLOOKUP((25-LEN(F555)),'Data S'!AE$5:AF$10000,2,FALSE)</f>
        <v xml:space="preserve">                </v>
      </c>
      <c r="H555" s="3" t="str">
        <f>Saisie!E555</f>
        <v>01012548</v>
      </c>
      <c r="I555" s="15" t="str">
        <f t="shared" si="89"/>
        <v xml:space="preserve">  </v>
      </c>
      <c r="J555" s="24">
        <f>Saisie!L555</f>
        <v>0</v>
      </c>
      <c r="K555" s="15" t="str">
        <f t="shared" si="90"/>
        <v xml:space="preserve">       </v>
      </c>
      <c r="L555" s="24" t="str">
        <f>IF(Saisie!K555=0,"000",Saisie!K555*100)</f>
        <v>000</v>
      </c>
      <c r="M555" s="15" t="str">
        <f t="shared" si="91"/>
        <v xml:space="preserve">  </v>
      </c>
      <c r="N555" s="24">
        <f>Saisie!Q555</f>
        <v>0</v>
      </c>
      <c r="O555" s="15" t="str">
        <f t="shared" si="92"/>
        <v xml:space="preserve">       </v>
      </c>
      <c r="P555" s="24" t="str">
        <f>IF(Saisie!P555=0,"000",Saisie!P555*100)</f>
        <v>000</v>
      </c>
      <c r="Q555" s="15" t="str">
        <f t="shared" si="93"/>
        <v xml:space="preserve">  </v>
      </c>
      <c r="R555" s="24">
        <f>Saisie!V555</f>
        <v>0</v>
      </c>
      <c r="S555" s="15" t="str">
        <f t="shared" si="94"/>
        <v xml:space="preserve">       </v>
      </c>
      <c r="T555" s="24" t="str">
        <f>IF(Saisie!U555=0,"000",Saisie!U555*100)</f>
        <v>000</v>
      </c>
      <c r="U555" s="15" t="str">
        <f t="shared" si="95"/>
        <v xml:space="preserve">  </v>
      </c>
      <c r="V555" s="24">
        <f>Saisie!AA555</f>
        <v>0</v>
      </c>
      <c r="W555" s="15" t="str">
        <f t="shared" si="96"/>
        <v xml:space="preserve">       </v>
      </c>
      <c r="X555" s="24" t="str">
        <f>IF(Saisie!Z555=0,"000",Saisie!Z555*100)</f>
        <v>000</v>
      </c>
      <c r="Y555" s="15" t="str">
        <f t="shared" si="97"/>
        <v xml:space="preserve">         </v>
      </c>
      <c r="Z555" s="24" t="str">
        <f>IF(Saisie!AB555=0,"000",Saisie!AB555*100)</f>
        <v>000</v>
      </c>
      <c r="AA555" s="24" t="str">
        <f>IF(Saisie!F555=0,"",Saisie!F555)</f>
        <v>26112017</v>
      </c>
      <c r="AB555" s="24" t="str">
        <f>IF(Saisie!G555=0,"",Saisie!G555)</f>
        <v>01012570</v>
      </c>
      <c r="AC555" s="8" t="str">
        <f t="shared" si="98"/>
        <v xml:space="preserve">                    </v>
      </c>
    </row>
    <row r="556" spans="1:29" x14ac:dyDescent="0.25">
      <c r="A556" s="3" t="s">
        <v>611</v>
      </c>
      <c r="B556" s="15" t="str">
        <f t="shared" si="88"/>
        <v xml:space="preserve">   </v>
      </c>
      <c r="C556" s="26" t="str">
        <f>Saisie!D556</f>
        <v>000000000550</v>
      </c>
      <c r="D556" s="24" t="str">
        <f>Saisie!B556</f>
        <v>NOM551</v>
      </c>
      <c r="E556" s="16" t="str">
        <f>VLOOKUP((25-LEN(D556)),'Data S'!AE$5:AF$10000,2,FALSE)</f>
        <v xml:space="preserve">                   </v>
      </c>
      <c r="F556" s="25" t="str">
        <f>Saisie!C556</f>
        <v>PRENOM551</v>
      </c>
      <c r="G556" s="15" t="str">
        <f>VLOOKUP((25-LEN(F556)),'Data S'!AE$5:AF$10000,2,FALSE)</f>
        <v xml:space="preserve">                </v>
      </c>
      <c r="H556" s="3" t="str">
        <f>Saisie!E556</f>
        <v>01012549</v>
      </c>
      <c r="I556" s="15" t="str">
        <f t="shared" si="89"/>
        <v xml:space="preserve">  </v>
      </c>
      <c r="J556" s="24">
        <f>Saisie!L556</f>
        <v>0</v>
      </c>
      <c r="K556" s="15" t="str">
        <f t="shared" si="90"/>
        <v xml:space="preserve">       </v>
      </c>
      <c r="L556" s="24" t="str">
        <f>IF(Saisie!K556=0,"000",Saisie!K556*100)</f>
        <v>000</v>
      </c>
      <c r="M556" s="15" t="str">
        <f t="shared" si="91"/>
        <v xml:space="preserve">  </v>
      </c>
      <c r="N556" s="24">
        <f>Saisie!Q556</f>
        <v>0</v>
      </c>
      <c r="O556" s="15" t="str">
        <f t="shared" si="92"/>
        <v xml:space="preserve">       </v>
      </c>
      <c r="P556" s="24" t="str">
        <f>IF(Saisie!P556=0,"000",Saisie!P556*100)</f>
        <v>000</v>
      </c>
      <c r="Q556" s="15" t="str">
        <f t="shared" si="93"/>
        <v xml:space="preserve">  </v>
      </c>
      <c r="R556" s="24">
        <f>Saisie!V556</f>
        <v>0</v>
      </c>
      <c r="S556" s="15" t="str">
        <f t="shared" si="94"/>
        <v xml:space="preserve">       </v>
      </c>
      <c r="T556" s="24" t="str">
        <f>IF(Saisie!U556=0,"000",Saisie!U556*100)</f>
        <v>000</v>
      </c>
      <c r="U556" s="15" t="str">
        <f t="shared" si="95"/>
        <v xml:space="preserve">  </v>
      </c>
      <c r="V556" s="24">
        <f>Saisie!AA556</f>
        <v>0</v>
      </c>
      <c r="W556" s="15" t="str">
        <f t="shared" si="96"/>
        <v xml:space="preserve">       </v>
      </c>
      <c r="X556" s="24" t="str">
        <f>IF(Saisie!Z556=0,"000",Saisie!Z556*100)</f>
        <v>000</v>
      </c>
      <c r="Y556" s="15" t="str">
        <f t="shared" si="97"/>
        <v xml:space="preserve">         </v>
      </c>
      <c r="Z556" s="24" t="str">
        <f>IF(Saisie!AB556=0,"000",Saisie!AB556*100)</f>
        <v>000</v>
      </c>
      <c r="AA556" s="24" t="str">
        <f>IF(Saisie!F556=0,"",Saisie!F556)</f>
        <v>26112017</v>
      </c>
      <c r="AB556" s="24" t="str">
        <f>IF(Saisie!G556=0,"",Saisie!G556)</f>
        <v>01012571</v>
      </c>
      <c r="AC556" s="8" t="str">
        <f t="shared" si="98"/>
        <v xml:space="preserve">                    </v>
      </c>
    </row>
    <row r="557" spans="1:29" x14ac:dyDescent="0.25">
      <c r="A557" s="3" t="s">
        <v>612</v>
      </c>
      <c r="B557" s="15" t="str">
        <f t="shared" si="88"/>
        <v xml:space="preserve">   </v>
      </c>
      <c r="C557" s="26" t="str">
        <f>Saisie!D557</f>
        <v>000000000551</v>
      </c>
      <c r="D557" s="24" t="str">
        <f>Saisie!B557</f>
        <v>NOM552</v>
      </c>
      <c r="E557" s="16" t="str">
        <f>VLOOKUP((25-LEN(D557)),'Data S'!AE$5:AF$10000,2,FALSE)</f>
        <v xml:space="preserve">                   </v>
      </c>
      <c r="F557" s="25" t="str">
        <f>Saisie!C557</f>
        <v>PRENOM552</v>
      </c>
      <c r="G557" s="15" t="str">
        <f>VLOOKUP((25-LEN(F557)),'Data S'!AE$5:AF$10000,2,FALSE)</f>
        <v xml:space="preserve">                </v>
      </c>
      <c r="H557" s="3" t="str">
        <f>Saisie!E557</f>
        <v>01012550</v>
      </c>
      <c r="I557" s="15" t="str">
        <f t="shared" si="89"/>
        <v xml:space="preserve">  </v>
      </c>
      <c r="J557" s="24">
        <f>Saisie!L557</f>
        <v>0</v>
      </c>
      <c r="K557" s="15" t="str">
        <f t="shared" si="90"/>
        <v xml:space="preserve">       </v>
      </c>
      <c r="L557" s="24" t="str">
        <f>IF(Saisie!K557=0,"000",Saisie!K557*100)</f>
        <v>000</v>
      </c>
      <c r="M557" s="15" t="str">
        <f t="shared" si="91"/>
        <v xml:space="preserve">  </v>
      </c>
      <c r="N557" s="24">
        <f>Saisie!Q557</f>
        <v>0</v>
      </c>
      <c r="O557" s="15" t="str">
        <f t="shared" si="92"/>
        <v xml:space="preserve">       </v>
      </c>
      <c r="P557" s="24" t="str">
        <f>IF(Saisie!P557=0,"000",Saisie!P557*100)</f>
        <v>000</v>
      </c>
      <c r="Q557" s="15" t="str">
        <f t="shared" si="93"/>
        <v xml:space="preserve">  </v>
      </c>
      <c r="R557" s="24">
        <f>Saisie!V557</f>
        <v>0</v>
      </c>
      <c r="S557" s="15" t="str">
        <f t="shared" si="94"/>
        <v xml:space="preserve">       </v>
      </c>
      <c r="T557" s="24" t="str">
        <f>IF(Saisie!U557=0,"000",Saisie!U557*100)</f>
        <v>000</v>
      </c>
      <c r="U557" s="15" t="str">
        <f t="shared" si="95"/>
        <v xml:space="preserve">  </v>
      </c>
      <c r="V557" s="24">
        <f>Saisie!AA557</f>
        <v>0</v>
      </c>
      <c r="W557" s="15" t="str">
        <f t="shared" si="96"/>
        <v xml:space="preserve">       </v>
      </c>
      <c r="X557" s="24" t="str">
        <f>IF(Saisie!Z557=0,"000",Saisie!Z557*100)</f>
        <v>000</v>
      </c>
      <c r="Y557" s="15" t="str">
        <f t="shared" si="97"/>
        <v xml:space="preserve">         </v>
      </c>
      <c r="Z557" s="24" t="str">
        <f>IF(Saisie!AB557=0,"000",Saisie!AB557*100)</f>
        <v>000</v>
      </c>
      <c r="AA557" s="24" t="str">
        <f>IF(Saisie!F557=0,"",Saisie!F557)</f>
        <v>26112017</v>
      </c>
      <c r="AB557" s="24" t="str">
        <f>IF(Saisie!G557=0,"",Saisie!G557)</f>
        <v>01012572</v>
      </c>
      <c r="AC557" s="8" t="str">
        <f t="shared" si="98"/>
        <v xml:space="preserve">                    </v>
      </c>
    </row>
    <row r="558" spans="1:29" x14ac:dyDescent="0.25">
      <c r="A558" s="3" t="s">
        <v>613</v>
      </c>
      <c r="B558" s="15" t="str">
        <f t="shared" si="88"/>
        <v xml:space="preserve">   </v>
      </c>
      <c r="C558" s="26" t="str">
        <f>Saisie!D558</f>
        <v>000000000552</v>
      </c>
      <c r="D558" s="24" t="str">
        <f>Saisie!B558</f>
        <v>NOM553</v>
      </c>
      <c r="E558" s="16" t="str">
        <f>VLOOKUP((25-LEN(D558)),'Data S'!AE$5:AF$10000,2,FALSE)</f>
        <v xml:space="preserve">                   </v>
      </c>
      <c r="F558" s="25" t="str">
        <f>Saisie!C558</f>
        <v>PRENOM553</v>
      </c>
      <c r="G558" s="15" t="str">
        <f>VLOOKUP((25-LEN(F558)),'Data S'!AE$5:AF$10000,2,FALSE)</f>
        <v xml:space="preserve">                </v>
      </c>
      <c r="H558" s="3" t="str">
        <f>Saisie!E558</f>
        <v>01012551</v>
      </c>
      <c r="I558" s="15" t="str">
        <f t="shared" si="89"/>
        <v xml:space="preserve">  </v>
      </c>
      <c r="J558" s="24">
        <f>Saisie!L558</f>
        <v>0</v>
      </c>
      <c r="K558" s="15" t="str">
        <f t="shared" si="90"/>
        <v xml:space="preserve">       </v>
      </c>
      <c r="L558" s="24" t="str">
        <f>IF(Saisie!K558=0,"000",Saisie!K558*100)</f>
        <v>000</v>
      </c>
      <c r="M558" s="15" t="str">
        <f t="shared" si="91"/>
        <v xml:space="preserve">  </v>
      </c>
      <c r="N558" s="24">
        <f>Saisie!Q558</f>
        <v>0</v>
      </c>
      <c r="O558" s="15" t="str">
        <f t="shared" si="92"/>
        <v xml:space="preserve">       </v>
      </c>
      <c r="P558" s="24" t="str">
        <f>IF(Saisie!P558=0,"000",Saisie!P558*100)</f>
        <v>000</v>
      </c>
      <c r="Q558" s="15" t="str">
        <f t="shared" si="93"/>
        <v xml:space="preserve">  </v>
      </c>
      <c r="R558" s="24">
        <f>Saisie!V558</f>
        <v>0</v>
      </c>
      <c r="S558" s="15" t="str">
        <f t="shared" si="94"/>
        <v xml:space="preserve">       </v>
      </c>
      <c r="T558" s="24" t="str">
        <f>IF(Saisie!U558=0,"000",Saisie!U558*100)</f>
        <v>000</v>
      </c>
      <c r="U558" s="15" t="str">
        <f t="shared" si="95"/>
        <v xml:space="preserve">  </v>
      </c>
      <c r="V558" s="24">
        <f>Saisie!AA558</f>
        <v>0</v>
      </c>
      <c r="W558" s="15" t="str">
        <f t="shared" si="96"/>
        <v xml:space="preserve">       </v>
      </c>
      <c r="X558" s="24" t="str">
        <f>IF(Saisie!Z558=0,"000",Saisie!Z558*100)</f>
        <v>000</v>
      </c>
      <c r="Y558" s="15" t="str">
        <f t="shared" si="97"/>
        <v xml:space="preserve">         </v>
      </c>
      <c r="Z558" s="24" t="str">
        <f>IF(Saisie!AB558=0,"000",Saisie!AB558*100)</f>
        <v>000</v>
      </c>
      <c r="AA558" s="24" t="str">
        <f>IF(Saisie!F558=0,"",Saisie!F558)</f>
        <v>26112017</v>
      </c>
      <c r="AB558" s="24" t="str">
        <f>IF(Saisie!G558=0,"",Saisie!G558)</f>
        <v>01012573</v>
      </c>
      <c r="AC558" s="8" t="str">
        <f t="shared" si="98"/>
        <v xml:space="preserve">                    </v>
      </c>
    </row>
    <row r="559" spans="1:29" x14ac:dyDescent="0.25">
      <c r="A559" s="3" t="s">
        <v>614</v>
      </c>
      <c r="B559" s="15" t="str">
        <f t="shared" si="88"/>
        <v xml:space="preserve">   </v>
      </c>
      <c r="C559" s="26" t="str">
        <f>Saisie!D559</f>
        <v>000000000553</v>
      </c>
      <c r="D559" s="24" t="str">
        <f>Saisie!B559</f>
        <v>NOM554</v>
      </c>
      <c r="E559" s="16" t="str">
        <f>VLOOKUP((25-LEN(D559)),'Data S'!AE$5:AF$10000,2,FALSE)</f>
        <v xml:space="preserve">                   </v>
      </c>
      <c r="F559" s="25" t="str">
        <f>Saisie!C559</f>
        <v>PRENOM554</v>
      </c>
      <c r="G559" s="15" t="str">
        <f>VLOOKUP((25-LEN(F559)),'Data S'!AE$5:AF$10000,2,FALSE)</f>
        <v xml:space="preserve">                </v>
      </c>
      <c r="H559" s="3" t="str">
        <f>Saisie!E559</f>
        <v>01012552</v>
      </c>
      <c r="I559" s="15" t="str">
        <f t="shared" si="89"/>
        <v xml:space="preserve">  </v>
      </c>
      <c r="J559" s="24">
        <f>Saisie!L559</f>
        <v>0</v>
      </c>
      <c r="K559" s="15" t="str">
        <f t="shared" si="90"/>
        <v xml:space="preserve">       </v>
      </c>
      <c r="L559" s="24" t="str">
        <f>IF(Saisie!K559=0,"000",Saisie!K559*100)</f>
        <v>000</v>
      </c>
      <c r="M559" s="15" t="str">
        <f t="shared" si="91"/>
        <v xml:space="preserve">  </v>
      </c>
      <c r="N559" s="24">
        <f>Saisie!Q559</f>
        <v>0</v>
      </c>
      <c r="O559" s="15" t="str">
        <f t="shared" si="92"/>
        <v xml:space="preserve">       </v>
      </c>
      <c r="P559" s="24" t="str">
        <f>IF(Saisie!P559=0,"000",Saisie!P559*100)</f>
        <v>000</v>
      </c>
      <c r="Q559" s="15" t="str">
        <f t="shared" si="93"/>
        <v xml:space="preserve">  </v>
      </c>
      <c r="R559" s="24">
        <f>Saisie!V559</f>
        <v>0</v>
      </c>
      <c r="S559" s="15" t="str">
        <f t="shared" si="94"/>
        <v xml:space="preserve">       </v>
      </c>
      <c r="T559" s="24" t="str">
        <f>IF(Saisie!U559=0,"000",Saisie!U559*100)</f>
        <v>000</v>
      </c>
      <c r="U559" s="15" t="str">
        <f t="shared" si="95"/>
        <v xml:space="preserve">  </v>
      </c>
      <c r="V559" s="24">
        <f>Saisie!AA559</f>
        <v>0</v>
      </c>
      <c r="W559" s="15" t="str">
        <f t="shared" si="96"/>
        <v xml:space="preserve">       </v>
      </c>
      <c r="X559" s="24" t="str">
        <f>IF(Saisie!Z559=0,"000",Saisie!Z559*100)</f>
        <v>000</v>
      </c>
      <c r="Y559" s="15" t="str">
        <f t="shared" si="97"/>
        <v xml:space="preserve">         </v>
      </c>
      <c r="Z559" s="24" t="str">
        <f>IF(Saisie!AB559=0,"000",Saisie!AB559*100)</f>
        <v>000</v>
      </c>
      <c r="AA559" s="24" t="str">
        <f>IF(Saisie!F559=0,"",Saisie!F559)</f>
        <v>26112017</v>
      </c>
      <c r="AB559" s="24" t="str">
        <f>IF(Saisie!G559=0,"",Saisie!G559)</f>
        <v>01012574</v>
      </c>
      <c r="AC559" s="8" t="str">
        <f t="shared" si="98"/>
        <v xml:space="preserve">                    </v>
      </c>
    </row>
    <row r="560" spans="1:29" x14ac:dyDescent="0.25">
      <c r="A560" s="3" t="s">
        <v>615</v>
      </c>
      <c r="B560" s="15" t="str">
        <f t="shared" si="88"/>
        <v xml:space="preserve">   </v>
      </c>
      <c r="C560" s="26" t="str">
        <f>Saisie!D560</f>
        <v>000000000554</v>
      </c>
      <c r="D560" s="24" t="str">
        <f>Saisie!B560</f>
        <v>NOM555</v>
      </c>
      <c r="E560" s="16" t="str">
        <f>VLOOKUP((25-LEN(D560)),'Data S'!AE$5:AF$10000,2,FALSE)</f>
        <v xml:space="preserve">                   </v>
      </c>
      <c r="F560" s="25" t="str">
        <f>Saisie!C560</f>
        <v>PRENOM555</v>
      </c>
      <c r="G560" s="15" t="str">
        <f>VLOOKUP((25-LEN(F560)),'Data S'!AE$5:AF$10000,2,FALSE)</f>
        <v xml:space="preserve">                </v>
      </c>
      <c r="H560" s="3" t="str">
        <f>Saisie!E560</f>
        <v>01012553</v>
      </c>
      <c r="I560" s="15" t="str">
        <f t="shared" si="89"/>
        <v xml:space="preserve">  </v>
      </c>
      <c r="J560" s="24">
        <f>Saisie!L560</f>
        <v>0</v>
      </c>
      <c r="K560" s="15" t="str">
        <f t="shared" si="90"/>
        <v xml:space="preserve">       </v>
      </c>
      <c r="L560" s="24" t="str">
        <f>IF(Saisie!K560=0,"000",Saisie!K560*100)</f>
        <v>000</v>
      </c>
      <c r="M560" s="15" t="str">
        <f t="shared" si="91"/>
        <v xml:space="preserve">  </v>
      </c>
      <c r="N560" s="24">
        <f>Saisie!Q560</f>
        <v>0</v>
      </c>
      <c r="O560" s="15" t="str">
        <f t="shared" si="92"/>
        <v xml:space="preserve">       </v>
      </c>
      <c r="P560" s="24" t="str">
        <f>IF(Saisie!P560=0,"000",Saisie!P560*100)</f>
        <v>000</v>
      </c>
      <c r="Q560" s="15" t="str">
        <f t="shared" si="93"/>
        <v xml:space="preserve">  </v>
      </c>
      <c r="R560" s="24">
        <f>Saisie!V560</f>
        <v>0</v>
      </c>
      <c r="S560" s="15" t="str">
        <f t="shared" si="94"/>
        <v xml:space="preserve">       </v>
      </c>
      <c r="T560" s="24" t="str">
        <f>IF(Saisie!U560=0,"000",Saisie!U560*100)</f>
        <v>000</v>
      </c>
      <c r="U560" s="15" t="str">
        <f t="shared" si="95"/>
        <v xml:space="preserve">  </v>
      </c>
      <c r="V560" s="24">
        <f>Saisie!AA560</f>
        <v>0</v>
      </c>
      <c r="W560" s="15" t="str">
        <f t="shared" si="96"/>
        <v xml:space="preserve">       </v>
      </c>
      <c r="X560" s="24" t="str">
        <f>IF(Saisie!Z560=0,"000",Saisie!Z560*100)</f>
        <v>000</v>
      </c>
      <c r="Y560" s="15" t="str">
        <f t="shared" si="97"/>
        <v xml:space="preserve">         </v>
      </c>
      <c r="Z560" s="24" t="str">
        <f>IF(Saisie!AB560=0,"000",Saisie!AB560*100)</f>
        <v>000</v>
      </c>
      <c r="AA560" s="24" t="str">
        <f>IF(Saisie!F560=0,"",Saisie!F560)</f>
        <v>26112017</v>
      </c>
      <c r="AB560" s="24" t="str">
        <f>IF(Saisie!G560=0,"",Saisie!G560)</f>
        <v>01012575</v>
      </c>
      <c r="AC560" s="8" t="str">
        <f t="shared" si="98"/>
        <v xml:space="preserve">                    </v>
      </c>
    </row>
    <row r="561" spans="1:29" x14ac:dyDescent="0.25">
      <c r="A561" s="3" t="s">
        <v>616</v>
      </c>
      <c r="B561" s="15" t="str">
        <f t="shared" si="88"/>
        <v xml:space="preserve">   </v>
      </c>
      <c r="C561" s="26" t="str">
        <f>Saisie!D561</f>
        <v>000000000555</v>
      </c>
      <c r="D561" s="24" t="str">
        <f>Saisie!B561</f>
        <v>NOM556</v>
      </c>
      <c r="E561" s="16" t="str">
        <f>VLOOKUP((25-LEN(D561)),'Data S'!AE$5:AF$10000,2,FALSE)</f>
        <v xml:space="preserve">                   </v>
      </c>
      <c r="F561" s="25" t="str">
        <f>Saisie!C561</f>
        <v>PRENOM556</v>
      </c>
      <c r="G561" s="15" t="str">
        <f>VLOOKUP((25-LEN(F561)),'Data S'!AE$5:AF$10000,2,FALSE)</f>
        <v xml:space="preserve">                </v>
      </c>
      <c r="H561" s="3" t="str">
        <f>Saisie!E561</f>
        <v>01012554</v>
      </c>
      <c r="I561" s="15" t="str">
        <f t="shared" si="89"/>
        <v xml:space="preserve">  </v>
      </c>
      <c r="J561" s="24">
        <f>Saisie!L561</f>
        <v>0</v>
      </c>
      <c r="K561" s="15" t="str">
        <f t="shared" si="90"/>
        <v xml:space="preserve">       </v>
      </c>
      <c r="L561" s="24" t="str">
        <f>IF(Saisie!K561=0,"000",Saisie!K561*100)</f>
        <v>000</v>
      </c>
      <c r="M561" s="15" t="str">
        <f t="shared" si="91"/>
        <v xml:space="preserve">  </v>
      </c>
      <c r="N561" s="24">
        <f>Saisie!Q561</f>
        <v>0</v>
      </c>
      <c r="O561" s="15" t="str">
        <f t="shared" si="92"/>
        <v xml:space="preserve">       </v>
      </c>
      <c r="P561" s="24" t="str">
        <f>IF(Saisie!P561=0,"000",Saisie!P561*100)</f>
        <v>000</v>
      </c>
      <c r="Q561" s="15" t="str">
        <f t="shared" si="93"/>
        <v xml:space="preserve">  </v>
      </c>
      <c r="R561" s="24">
        <f>Saisie!V561</f>
        <v>0</v>
      </c>
      <c r="S561" s="15" t="str">
        <f t="shared" si="94"/>
        <v xml:space="preserve">       </v>
      </c>
      <c r="T561" s="24" t="str">
        <f>IF(Saisie!U561=0,"000",Saisie!U561*100)</f>
        <v>000</v>
      </c>
      <c r="U561" s="15" t="str">
        <f t="shared" si="95"/>
        <v xml:space="preserve">  </v>
      </c>
      <c r="V561" s="24">
        <f>Saisie!AA561</f>
        <v>0</v>
      </c>
      <c r="W561" s="15" t="str">
        <f t="shared" si="96"/>
        <v xml:space="preserve">       </v>
      </c>
      <c r="X561" s="24" t="str">
        <f>IF(Saisie!Z561=0,"000",Saisie!Z561*100)</f>
        <v>000</v>
      </c>
      <c r="Y561" s="15" t="str">
        <f t="shared" si="97"/>
        <v xml:space="preserve">         </v>
      </c>
      <c r="Z561" s="24" t="str">
        <f>IF(Saisie!AB561=0,"000",Saisie!AB561*100)</f>
        <v>000</v>
      </c>
      <c r="AA561" s="24" t="str">
        <f>IF(Saisie!F561=0,"",Saisie!F561)</f>
        <v>26112017</v>
      </c>
      <c r="AB561" s="24" t="str">
        <f>IF(Saisie!G561=0,"",Saisie!G561)</f>
        <v>01012576</v>
      </c>
      <c r="AC561" s="8" t="str">
        <f t="shared" si="98"/>
        <v xml:space="preserve">                    </v>
      </c>
    </row>
    <row r="562" spans="1:29" x14ac:dyDescent="0.25">
      <c r="A562" s="3" t="s">
        <v>617</v>
      </c>
      <c r="B562" s="15" t="str">
        <f t="shared" si="88"/>
        <v xml:space="preserve">   </v>
      </c>
      <c r="C562" s="26" t="str">
        <f>Saisie!D562</f>
        <v>000000000556</v>
      </c>
      <c r="D562" s="24" t="str">
        <f>Saisie!B562</f>
        <v>NOM557</v>
      </c>
      <c r="E562" s="16" t="str">
        <f>VLOOKUP((25-LEN(D562)),'Data S'!AE$5:AF$10000,2,FALSE)</f>
        <v xml:space="preserve">                   </v>
      </c>
      <c r="F562" s="25" t="str">
        <f>Saisie!C562</f>
        <v>PRENOM557</v>
      </c>
      <c r="G562" s="15" t="str">
        <f>VLOOKUP((25-LEN(F562)),'Data S'!AE$5:AF$10000,2,FALSE)</f>
        <v xml:space="preserve">                </v>
      </c>
      <c r="H562" s="3" t="str">
        <f>Saisie!E562</f>
        <v>01012555</v>
      </c>
      <c r="I562" s="15" t="str">
        <f t="shared" si="89"/>
        <v xml:space="preserve">  </v>
      </c>
      <c r="J562" s="24">
        <f>Saisie!L562</f>
        <v>0</v>
      </c>
      <c r="K562" s="15" t="str">
        <f t="shared" si="90"/>
        <v xml:space="preserve">       </v>
      </c>
      <c r="L562" s="24" t="str">
        <f>IF(Saisie!K562=0,"000",Saisie!K562*100)</f>
        <v>000</v>
      </c>
      <c r="M562" s="15" t="str">
        <f t="shared" si="91"/>
        <v xml:space="preserve">  </v>
      </c>
      <c r="N562" s="24">
        <f>Saisie!Q562</f>
        <v>0</v>
      </c>
      <c r="O562" s="15" t="str">
        <f t="shared" si="92"/>
        <v xml:space="preserve">       </v>
      </c>
      <c r="P562" s="24" t="str">
        <f>IF(Saisie!P562=0,"000",Saisie!P562*100)</f>
        <v>000</v>
      </c>
      <c r="Q562" s="15" t="str">
        <f t="shared" si="93"/>
        <v xml:space="preserve">  </v>
      </c>
      <c r="R562" s="24">
        <f>Saisie!V562</f>
        <v>0</v>
      </c>
      <c r="S562" s="15" t="str">
        <f t="shared" si="94"/>
        <v xml:space="preserve">       </v>
      </c>
      <c r="T562" s="24" t="str">
        <f>IF(Saisie!U562=0,"000",Saisie!U562*100)</f>
        <v>000</v>
      </c>
      <c r="U562" s="15" t="str">
        <f t="shared" si="95"/>
        <v xml:space="preserve">  </v>
      </c>
      <c r="V562" s="24">
        <f>Saisie!AA562</f>
        <v>0</v>
      </c>
      <c r="W562" s="15" t="str">
        <f t="shared" si="96"/>
        <v xml:space="preserve">       </v>
      </c>
      <c r="X562" s="24" t="str">
        <f>IF(Saisie!Z562=0,"000",Saisie!Z562*100)</f>
        <v>000</v>
      </c>
      <c r="Y562" s="15" t="str">
        <f t="shared" si="97"/>
        <v xml:space="preserve">         </v>
      </c>
      <c r="Z562" s="24" t="str">
        <f>IF(Saisie!AB562=0,"000",Saisie!AB562*100)</f>
        <v>000</v>
      </c>
      <c r="AA562" s="24" t="str">
        <f>IF(Saisie!F562=0,"",Saisie!F562)</f>
        <v>26112017</v>
      </c>
      <c r="AB562" s="24" t="str">
        <f>IF(Saisie!G562=0,"",Saisie!G562)</f>
        <v>01012577</v>
      </c>
      <c r="AC562" s="8" t="str">
        <f t="shared" si="98"/>
        <v xml:space="preserve">                    </v>
      </c>
    </row>
    <row r="563" spans="1:29" x14ac:dyDescent="0.25">
      <c r="A563" s="3" t="s">
        <v>618</v>
      </c>
      <c r="B563" s="15" t="str">
        <f t="shared" si="88"/>
        <v xml:space="preserve">   </v>
      </c>
      <c r="C563" s="26" t="str">
        <f>Saisie!D563</f>
        <v>000000000557</v>
      </c>
      <c r="D563" s="24" t="str">
        <f>Saisie!B563</f>
        <v>NOM558</v>
      </c>
      <c r="E563" s="16" t="str">
        <f>VLOOKUP((25-LEN(D563)),'Data S'!AE$5:AF$10000,2,FALSE)</f>
        <v xml:space="preserve">                   </v>
      </c>
      <c r="F563" s="25" t="str">
        <f>Saisie!C563</f>
        <v>PRENOM558</v>
      </c>
      <c r="G563" s="15" t="str">
        <f>VLOOKUP((25-LEN(F563)),'Data S'!AE$5:AF$10000,2,FALSE)</f>
        <v xml:space="preserve">                </v>
      </c>
      <c r="H563" s="3" t="str">
        <f>Saisie!E563</f>
        <v>01012556</v>
      </c>
      <c r="I563" s="15" t="str">
        <f t="shared" si="89"/>
        <v xml:space="preserve">  </v>
      </c>
      <c r="J563" s="24">
        <f>Saisie!L563</f>
        <v>0</v>
      </c>
      <c r="K563" s="15" t="str">
        <f t="shared" si="90"/>
        <v xml:space="preserve">       </v>
      </c>
      <c r="L563" s="24" t="str">
        <f>IF(Saisie!K563=0,"000",Saisie!K563*100)</f>
        <v>000</v>
      </c>
      <c r="M563" s="15" t="str">
        <f t="shared" si="91"/>
        <v xml:space="preserve">  </v>
      </c>
      <c r="N563" s="24">
        <f>Saisie!Q563</f>
        <v>0</v>
      </c>
      <c r="O563" s="15" t="str">
        <f t="shared" si="92"/>
        <v xml:space="preserve">       </v>
      </c>
      <c r="P563" s="24" t="str">
        <f>IF(Saisie!P563=0,"000",Saisie!P563*100)</f>
        <v>000</v>
      </c>
      <c r="Q563" s="15" t="str">
        <f t="shared" si="93"/>
        <v xml:space="preserve">  </v>
      </c>
      <c r="R563" s="24">
        <f>Saisie!V563</f>
        <v>0</v>
      </c>
      <c r="S563" s="15" t="str">
        <f t="shared" si="94"/>
        <v xml:space="preserve">       </v>
      </c>
      <c r="T563" s="24" t="str">
        <f>IF(Saisie!U563=0,"000",Saisie!U563*100)</f>
        <v>000</v>
      </c>
      <c r="U563" s="15" t="str">
        <f t="shared" si="95"/>
        <v xml:space="preserve">  </v>
      </c>
      <c r="V563" s="24">
        <f>Saisie!AA563</f>
        <v>0</v>
      </c>
      <c r="W563" s="15" t="str">
        <f t="shared" si="96"/>
        <v xml:space="preserve">       </v>
      </c>
      <c r="X563" s="24" t="str">
        <f>IF(Saisie!Z563=0,"000",Saisie!Z563*100)</f>
        <v>000</v>
      </c>
      <c r="Y563" s="15" t="str">
        <f t="shared" si="97"/>
        <v xml:space="preserve">         </v>
      </c>
      <c r="Z563" s="24" t="str">
        <f>IF(Saisie!AB563=0,"000",Saisie!AB563*100)</f>
        <v>000</v>
      </c>
      <c r="AA563" s="24" t="str">
        <f>IF(Saisie!F563=0,"",Saisie!F563)</f>
        <v>26112017</v>
      </c>
      <c r="AB563" s="24" t="str">
        <f>IF(Saisie!G563=0,"",Saisie!G563)</f>
        <v>01012578</v>
      </c>
      <c r="AC563" s="8" t="str">
        <f t="shared" si="98"/>
        <v xml:space="preserve">                    </v>
      </c>
    </row>
    <row r="564" spans="1:29" x14ac:dyDescent="0.25">
      <c r="A564" s="3" t="s">
        <v>619</v>
      </c>
      <c r="B564" s="15" t="str">
        <f t="shared" si="88"/>
        <v xml:space="preserve">   </v>
      </c>
      <c r="C564" s="26" t="str">
        <f>Saisie!D564</f>
        <v>000000000558</v>
      </c>
      <c r="D564" s="24" t="str">
        <f>Saisie!B564</f>
        <v>NOM559</v>
      </c>
      <c r="E564" s="16" t="str">
        <f>VLOOKUP((25-LEN(D564)),'Data S'!AE$5:AF$10000,2,FALSE)</f>
        <v xml:space="preserve">                   </v>
      </c>
      <c r="F564" s="25" t="str">
        <f>Saisie!C564</f>
        <v>PRENOM559</v>
      </c>
      <c r="G564" s="15" t="str">
        <f>VLOOKUP((25-LEN(F564)),'Data S'!AE$5:AF$10000,2,FALSE)</f>
        <v xml:space="preserve">                </v>
      </c>
      <c r="H564" s="3" t="str">
        <f>Saisie!E564</f>
        <v>01012557</v>
      </c>
      <c r="I564" s="15" t="str">
        <f t="shared" si="89"/>
        <v xml:space="preserve">  </v>
      </c>
      <c r="J564" s="24">
        <f>Saisie!L564</f>
        <v>0</v>
      </c>
      <c r="K564" s="15" t="str">
        <f t="shared" si="90"/>
        <v xml:space="preserve">       </v>
      </c>
      <c r="L564" s="24" t="str">
        <f>IF(Saisie!K564=0,"000",Saisie!K564*100)</f>
        <v>000</v>
      </c>
      <c r="M564" s="15" t="str">
        <f t="shared" si="91"/>
        <v xml:space="preserve">  </v>
      </c>
      <c r="N564" s="24">
        <f>Saisie!Q564</f>
        <v>0</v>
      </c>
      <c r="O564" s="15" t="str">
        <f t="shared" si="92"/>
        <v xml:space="preserve">       </v>
      </c>
      <c r="P564" s="24" t="str">
        <f>IF(Saisie!P564=0,"000",Saisie!P564*100)</f>
        <v>000</v>
      </c>
      <c r="Q564" s="15" t="str">
        <f t="shared" si="93"/>
        <v xml:space="preserve">  </v>
      </c>
      <c r="R564" s="24">
        <f>Saisie!V564</f>
        <v>0</v>
      </c>
      <c r="S564" s="15" t="str">
        <f t="shared" si="94"/>
        <v xml:space="preserve">       </v>
      </c>
      <c r="T564" s="24" t="str">
        <f>IF(Saisie!U564=0,"000",Saisie!U564*100)</f>
        <v>000</v>
      </c>
      <c r="U564" s="15" t="str">
        <f t="shared" si="95"/>
        <v xml:space="preserve">  </v>
      </c>
      <c r="V564" s="24">
        <f>Saisie!AA564</f>
        <v>0</v>
      </c>
      <c r="W564" s="15" t="str">
        <f t="shared" si="96"/>
        <v xml:space="preserve">       </v>
      </c>
      <c r="X564" s="24" t="str">
        <f>IF(Saisie!Z564=0,"000",Saisie!Z564*100)</f>
        <v>000</v>
      </c>
      <c r="Y564" s="15" t="str">
        <f t="shared" si="97"/>
        <v xml:space="preserve">         </v>
      </c>
      <c r="Z564" s="24" t="str">
        <f>IF(Saisie!AB564=0,"000",Saisie!AB564*100)</f>
        <v>000</v>
      </c>
      <c r="AA564" s="24" t="str">
        <f>IF(Saisie!F564=0,"",Saisie!F564)</f>
        <v>26112017</v>
      </c>
      <c r="AB564" s="24" t="str">
        <f>IF(Saisie!G564=0,"",Saisie!G564)</f>
        <v>01012579</v>
      </c>
      <c r="AC564" s="8" t="str">
        <f t="shared" si="98"/>
        <v xml:space="preserve">                    </v>
      </c>
    </row>
    <row r="565" spans="1:29" x14ac:dyDescent="0.25">
      <c r="A565" s="3" t="s">
        <v>620</v>
      </c>
      <c r="B565" s="15" t="str">
        <f t="shared" si="88"/>
        <v xml:space="preserve">   </v>
      </c>
      <c r="C565" s="26" t="str">
        <f>Saisie!D565</f>
        <v>000000000559</v>
      </c>
      <c r="D565" s="24" t="str">
        <f>Saisie!B565</f>
        <v>NOM560</v>
      </c>
      <c r="E565" s="16" t="str">
        <f>VLOOKUP((25-LEN(D565)),'Data S'!AE$5:AF$10000,2,FALSE)</f>
        <v xml:space="preserve">                   </v>
      </c>
      <c r="F565" s="25" t="str">
        <f>Saisie!C565</f>
        <v>PRENOM560</v>
      </c>
      <c r="G565" s="15" t="str">
        <f>VLOOKUP((25-LEN(F565)),'Data S'!AE$5:AF$10000,2,FALSE)</f>
        <v xml:space="preserve">                </v>
      </c>
      <c r="H565" s="3" t="str">
        <f>Saisie!E565</f>
        <v>01012558</v>
      </c>
      <c r="I565" s="15" t="str">
        <f t="shared" si="89"/>
        <v xml:space="preserve">  </v>
      </c>
      <c r="J565" s="24">
        <f>Saisie!L565</f>
        <v>0</v>
      </c>
      <c r="K565" s="15" t="str">
        <f t="shared" si="90"/>
        <v xml:space="preserve">       </v>
      </c>
      <c r="L565" s="24" t="str">
        <f>IF(Saisie!K565=0,"000",Saisie!K565*100)</f>
        <v>000</v>
      </c>
      <c r="M565" s="15" t="str">
        <f t="shared" si="91"/>
        <v xml:space="preserve">  </v>
      </c>
      <c r="N565" s="24">
        <f>Saisie!Q565</f>
        <v>0</v>
      </c>
      <c r="O565" s="15" t="str">
        <f t="shared" si="92"/>
        <v xml:space="preserve">       </v>
      </c>
      <c r="P565" s="24" t="str">
        <f>IF(Saisie!P565=0,"000",Saisie!P565*100)</f>
        <v>000</v>
      </c>
      <c r="Q565" s="15" t="str">
        <f t="shared" si="93"/>
        <v xml:space="preserve">  </v>
      </c>
      <c r="R565" s="24">
        <f>Saisie!V565</f>
        <v>0</v>
      </c>
      <c r="S565" s="15" t="str">
        <f t="shared" si="94"/>
        <v xml:space="preserve">       </v>
      </c>
      <c r="T565" s="24" t="str">
        <f>IF(Saisie!U565=0,"000",Saisie!U565*100)</f>
        <v>000</v>
      </c>
      <c r="U565" s="15" t="str">
        <f t="shared" si="95"/>
        <v xml:space="preserve">  </v>
      </c>
      <c r="V565" s="24">
        <f>Saisie!AA565</f>
        <v>0</v>
      </c>
      <c r="W565" s="15" t="str">
        <f t="shared" si="96"/>
        <v xml:space="preserve">       </v>
      </c>
      <c r="X565" s="24" t="str">
        <f>IF(Saisie!Z565=0,"000",Saisie!Z565*100)</f>
        <v>000</v>
      </c>
      <c r="Y565" s="15" t="str">
        <f t="shared" si="97"/>
        <v xml:space="preserve">         </v>
      </c>
      <c r="Z565" s="24" t="str">
        <f>IF(Saisie!AB565=0,"000",Saisie!AB565*100)</f>
        <v>000</v>
      </c>
      <c r="AA565" s="24" t="str">
        <f>IF(Saisie!F565=0,"",Saisie!F565)</f>
        <v>26112017</v>
      </c>
      <c r="AB565" s="24" t="str">
        <f>IF(Saisie!G565=0,"",Saisie!G565)</f>
        <v>01012580</v>
      </c>
      <c r="AC565" s="8" t="str">
        <f t="shared" si="98"/>
        <v xml:space="preserve">                    </v>
      </c>
    </row>
    <row r="566" spans="1:29" x14ac:dyDescent="0.25">
      <c r="A566" s="3" t="s">
        <v>621</v>
      </c>
      <c r="B566" s="15" t="str">
        <f t="shared" si="88"/>
        <v xml:space="preserve">   </v>
      </c>
      <c r="C566" s="26" t="str">
        <f>Saisie!D566</f>
        <v>000000000560</v>
      </c>
      <c r="D566" s="24" t="str">
        <f>Saisie!B566</f>
        <v>NOM561</v>
      </c>
      <c r="E566" s="16" t="str">
        <f>VLOOKUP((25-LEN(D566)),'Data S'!AE$5:AF$10000,2,FALSE)</f>
        <v xml:space="preserve">                   </v>
      </c>
      <c r="F566" s="25" t="str">
        <f>Saisie!C566</f>
        <v>PRENOM561</v>
      </c>
      <c r="G566" s="15" t="str">
        <f>VLOOKUP((25-LEN(F566)),'Data S'!AE$5:AF$10000,2,FALSE)</f>
        <v xml:space="preserve">                </v>
      </c>
      <c r="H566" s="3" t="str">
        <f>Saisie!E566</f>
        <v>01012559</v>
      </c>
      <c r="I566" s="15" t="str">
        <f t="shared" si="89"/>
        <v xml:space="preserve">  </v>
      </c>
      <c r="J566" s="24">
        <f>Saisie!L566</f>
        <v>0</v>
      </c>
      <c r="K566" s="15" t="str">
        <f t="shared" si="90"/>
        <v xml:space="preserve">       </v>
      </c>
      <c r="L566" s="24" t="str">
        <f>IF(Saisie!K566=0,"000",Saisie!K566*100)</f>
        <v>000</v>
      </c>
      <c r="M566" s="15" t="str">
        <f t="shared" si="91"/>
        <v xml:space="preserve">  </v>
      </c>
      <c r="N566" s="24">
        <f>Saisie!Q566</f>
        <v>0</v>
      </c>
      <c r="O566" s="15" t="str">
        <f t="shared" si="92"/>
        <v xml:space="preserve">       </v>
      </c>
      <c r="P566" s="24" t="str">
        <f>IF(Saisie!P566=0,"000",Saisie!P566*100)</f>
        <v>000</v>
      </c>
      <c r="Q566" s="15" t="str">
        <f t="shared" si="93"/>
        <v xml:space="preserve">  </v>
      </c>
      <c r="R566" s="24">
        <f>Saisie!V566</f>
        <v>0</v>
      </c>
      <c r="S566" s="15" t="str">
        <f t="shared" si="94"/>
        <v xml:space="preserve">       </v>
      </c>
      <c r="T566" s="24" t="str">
        <f>IF(Saisie!U566=0,"000",Saisie!U566*100)</f>
        <v>000</v>
      </c>
      <c r="U566" s="15" t="str">
        <f t="shared" si="95"/>
        <v xml:space="preserve">  </v>
      </c>
      <c r="V566" s="24">
        <f>Saisie!AA566</f>
        <v>0</v>
      </c>
      <c r="W566" s="15" t="str">
        <f t="shared" si="96"/>
        <v xml:space="preserve">       </v>
      </c>
      <c r="X566" s="24" t="str">
        <f>IF(Saisie!Z566=0,"000",Saisie!Z566*100)</f>
        <v>000</v>
      </c>
      <c r="Y566" s="15" t="str">
        <f t="shared" si="97"/>
        <v xml:space="preserve">         </v>
      </c>
      <c r="Z566" s="24" t="str">
        <f>IF(Saisie!AB566=0,"000",Saisie!AB566*100)</f>
        <v>000</v>
      </c>
      <c r="AA566" s="24" t="str">
        <f>IF(Saisie!F566=0,"",Saisie!F566)</f>
        <v>26112017</v>
      </c>
      <c r="AB566" s="24" t="str">
        <f>IF(Saisie!G566=0,"",Saisie!G566)</f>
        <v>01012581</v>
      </c>
      <c r="AC566" s="8" t="str">
        <f t="shared" si="98"/>
        <v xml:space="preserve">                    </v>
      </c>
    </row>
    <row r="567" spans="1:29" x14ac:dyDescent="0.25">
      <c r="A567" s="3" t="s">
        <v>622</v>
      </c>
      <c r="B567" s="15" t="str">
        <f t="shared" si="88"/>
        <v xml:space="preserve">   </v>
      </c>
      <c r="C567" s="26" t="str">
        <f>Saisie!D567</f>
        <v>000000000561</v>
      </c>
      <c r="D567" s="24" t="str">
        <f>Saisie!B567</f>
        <v>NOM562</v>
      </c>
      <c r="E567" s="16" t="str">
        <f>VLOOKUP((25-LEN(D567)),'Data S'!AE$5:AF$10000,2,FALSE)</f>
        <v xml:space="preserve">                   </v>
      </c>
      <c r="F567" s="25" t="str">
        <f>Saisie!C567</f>
        <v>PRENOM562</v>
      </c>
      <c r="G567" s="15" t="str">
        <f>VLOOKUP((25-LEN(F567)),'Data S'!AE$5:AF$10000,2,FALSE)</f>
        <v xml:space="preserve">                </v>
      </c>
      <c r="H567" s="3" t="str">
        <f>Saisie!E567</f>
        <v>01012560</v>
      </c>
      <c r="I567" s="15" t="str">
        <f t="shared" si="89"/>
        <v xml:space="preserve">  </v>
      </c>
      <c r="J567" s="24">
        <f>Saisie!L567</f>
        <v>0</v>
      </c>
      <c r="K567" s="15" t="str">
        <f t="shared" si="90"/>
        <v xml:space="preserve">       </v>
      </c>
      <c r="L567" s="24" t="str">
        <f>IF(Saisie!K567=0,"000",Saisie!K567*100)</f>
        <v>000</v>
      </c>
      <c r="M567" s="15" t="str">
        <f t="shared" si="91"/>
        <v xml:space="preserve">  </v>
      </c>
      <c r="N567" s="24">
        <f>Saisie!Q567</f>
        <v>0</v>
      </c>
      <c r="O567" s="15" t="str">
        <f t="shared" si="92"/>
        <v xml:space="preserve">       </v>
      </c>
      <c r="P567" s="24" t="str">
        <f>IF(Saisie!P567=0,"000",Saisie!P567*100)</f>
        <v>000</v>
      </c>
      <c r="Q567" s="15" t="str">
        <f t="shared" si="93"/>
        <v xml:space="preserve">  </v>
      </c>
      <c r="R567" s="24">
        <f>Saisie!V567</f>
        <v>0</v>
      </c>
      <c r="S567" s="15" t="str">
        <f t="shared" si="94"/>
        <v xml:space="preserve">       </v>
      </c>
      <c r="T567" s="24" t="str">
        <f>IF(Saisie!U567=0,"000",Saisie!U567*100)</f>
        <v>000</v>
      </c>
      <c r="U567" s="15" t="str">
        <f t="shared" si="95"/>
        <v xml:space="preserve">  </v>
      </c>
      <c r="V567" s="24">
        <f>Saisie!AA567</f>
        <v>0</v>
      </c>
      <c r="W567" s="15" t="str">
        <f t="shared" si="96"/>
        <v xml:space="preserve">       </v>
      </c>
      <c r="X567" s="24" t="str">
        <f>IF(Saisie!Z567=0,"000",Saisie!Z567*100)</f>
        <v>000</v>
      </c>
      <c r="Y567" s="15" t="str">
        <f t="shared" si="97"/>
        <v xml:space="preserve">         </v>
      </c>
      <c r="Z567" s="24" t="str">
        <f>IF(Saisie!AB567=0,"000",Saisie!AB567*100)</f>
        <v>000</v>
      </c>
      <c r="AA567" s="24" t="str">
        <f>IF(Saisie!F567=0,"",Saisie!F567)</f>
        <v>26112017</v>
      </c>
      <c r="AB567" s="24" t="str">
        <f>IF(Saisie!G567=0,"",Saisie!G567)</f>
        <v>01012582</v>
      </c>
      <c r="AC567" s="8" t="str">
        <f t="shared" si="98"/>
        <v xml:space="preserve">                    </v>
      </c>
    </row>
    <row r="568" spans="1:29" x14ac:dyDescent="0.25">
      <c r="A568" s="3" t="s">
        <v>623</v>
      </c>
      <c r="B568" s="15" t="str">
        <f t="shared" si="88"/>
        <v xml:space="preserve">   </v>
      </c>
      <c r="C568" s="26" t="str">
        <f>Saisie!D568</f>
        <v>000000000562</v>
      </c>
      <c r="D568" s="24" t="str">
        <f>Saisie!B568</f>
        <v>NOM563</v>
      </c>
      <c r="E568" s="16" t="str">
        <f>VLOOKUP((25-LEN(D568)),'Data S'!AE$5:AF$10000,2,FALSE)</f>
        <v xml:space="preserve">                   </v>
      </c>
      <c r="F568" s="25" t="str">
        <f>Saisie!C568</f>
        <v>PRENOM563</v>
      </c>
      <c r="G568" s="15" t="str">
        <f>VLOOKUP((25-LEN(F568)),'Data S'!AE$5:AF$10000,2,FALSE)</f>
        <v xml:space="preserve">                </v>
      </c>
      <c r="H568" s="3" t="str">
        <f>Saisie!E568</f>
        <v>01012561</v>
      </c>
      <c r="I568" s="15" t="str">
        <f t="shared" si="89"/>
        <v xml:space="preserve">  </v>
      </c>
      <c r="J568" s="24">
        <f>Saisie!L568</f>
        <v>0</v>
      </c>
      <c r="K568" s="15" t="str">
        <f t="shared" si="90"/>
        <v xml:space="preserve">       </v>
      </c>
      <c r="L568" s="24" t="str">
        <f>IF(Saisie!K568=0,"000",Saisie!K568*100)</f>
        <v>000</v>
      </c>
      <c r="M568" s="15" t="str">
        <f t="shared" si="91"/>
        <v xml:space="preserve">  </v>
      </c>
      <c r="N568" s="24">
        <f>Saisie!Q568</f>
        <v>0</v>
      </c>
      <c r="O568" s="15" t="str">
        <f t="shared" si="92"/>
        <v xml:space="preserve">       </v>
      </c>
      <c r="P568" s="24" t="str">
        <f>IF(Saisie!P568=0,"000",Saisie!P568*100)</f>
        <v>000</v>
      </c>
      <c r="Q568" s="15" t="str">
        <f t="shared" si="93"/>
        <v xml:space="preserve">  </v>
      </c>
      <c r="R568" s="24">
        <f>Saisie!V568</f>
        <v>0</v>
      </c>
      <c r="S568" s="15" t="str">
        <f t="shared" si="94"/>
        <v xml:space="preserve">       </v>
      </c>
      <c r="T568" s="24" t="str">
        <f>IF(Saisie!U568=0,"000",Saisie!U568*100)</f>
        <v>000</v>
      </c>
      <c r="U568" s="15" t="str">
        <f t="shared" si="95"/>
        <v xml:space="preserve">  </v>
      </c>
      <c r="V568" s="24">
        <f>Saisie!AA568</f>
        <v>0</v>
      </c>
      <c r="W568" s="15" t="str">
        <f t="shared" si="96"/>
        <v xml:space="preserve">       </v>
      </c>
      <c r="X568" s="24" t="str">
        <f>IF(Saisie!Z568=0,"000",Saisie!Z568*100)</f>
        <v>000</v>
      </c>
      <c r="Y568" s="15" t="str">
        <f t="shared" si="97"/>
        <v xml:space="preserve">         </v>
      </c>
      <c r="Z568" s="24" t="str">
        <f>IF(Saisie!AB568=0,"000",Saisie!AB568*100)</f>
        <v>000</v>
      </c>
      <c r="AA568" s="24" t="str">
        <f>IF(Saisie!F568=0,"",Saisie!F568)</f>
        <v>26112017</v>
      </c>
      <c r="AB568" s="24" t="str">
        <f>IF(Saisie!G568=0,"",Saisie!G568)</f>
        <v>01012583</v>
      </c>
      <c r="AC568" s="8" t="str">
        <f t="shared" si="98"/>
        <v xml:space="preserve">                    </v>
      </c>
    </row>
    <row r="569" spans="1:29" x14ac:dyDescent="0.25">
      <c r="A569" s="3" t="s">
        <v>624</v>
      </c>
      <c r="B569" s="15" t="str">
        <f t="shared" si="88"/>
        <v xml:space="preserve">   </v>
      </c>
      <c r="C569" s="26" t="str">
        <f>Saisie!D569</f>
        <v>000000000563</v>
      </c>
      <c r="D569" s="24" t="str">
        <f>Saisie!B569</f>
        <v>NOM564</v>
      </c>
      <c r="E569" s="16" t="str">
        <f>VLOOKUP((25-LEN(D569)),'Data S'!AE$5:AF$10000,2,FALSE)</f>
        <v xml:space="preserve">                   </v>
      </c>
      <c r="F569" s="25" t="str">
        <f>Saisie!C569</f>
        <v>PRENOM564</v>
      </c>
      <c r="G569" s="15" t="str">
        <f>VLOOKUP((25-LEN(F569)),'Data S'!AE$5:AF$10000,2,FALSE)</f>
        <v xml:space="preserve">                </v>
      </c>
      <c r="H569" s="3" t="str">
        <f>Saisie!E569</f>
        <v>01012562</v>
      </c>
      <c r="I569" s="15" t="str">
        <f t="shared" si="89"/>
        <v xml:space="preserve">  </v>
      </c>
      <c r="J569" s="24">
        <f>Saisie!L569</f>
        <v>0</v>
      </c>
      <c r="K569" s="15" t="str">
        <f t="shared" si="90"/>
        <v xml:space="preserve">       </v>
      </c>
      <c r="L569" s="24" t="str">
        <f>IF(Saisie!K569=0,"000",Saisie!K569*100)</f>
        <v>000</v>
      </c>
      <c r="M569" s="15" t="str">
        <f t="shared" si="91"/>
        <v xml:space="preserve">  </v>
      </c>
      <c r="N569" s="24">
        <f>Saisie!Q569</f>
        <v>0</v>
      </c>
      <c r="O569" s="15" t="str">
        <f t="shared" si="92"/>
        <v xml:space="preserve">       </v>
      </c>
      <c r="P569" s="24" t="str">
        <f>IF(Saisie!P569=0,"000",Saisie!P569*100)</f>
        <v>000</v>
      </c>
      <c r="Q569" s="15" t="str">
        <f t="shared" si="93"/>
        <v xml:space="preserve">  </v>
      </c>
      <c r="R569" s="24">
        <f>Saisie!V569</f>
        <v>0</v>
      </c>
      <c r="S569" s="15" t="str">
        <f t="shared" si="94"/>
        <v xml:space="preserve">       </v>
      </c>
      <c r="T569" s="24" t="str">
        <f>IF(Saisie!U569=0,"000",Saisie!U569*100)</f>
        <v>000</v>
      </c>
      <c r="U569" s="15" t="str">
        <f t="shared" si="95"/>
        <v xml:space="preserve">  </v>
      </c>
      <c r="V569" s="24">
        <f>Saisie!AA569</f>
        <v>0</v>
      </c>
      <c r="W569" s="15" t="str">
        <f t="shared" si="96"/>
        <v xml:space="preserve">       </v>
      </c>
      <c r="X569" s="24" t="str">
        <f>IF(Saisie!Z569=0,"000",Saisie!Z569*100)</f>
        <v>000</v>
      </c>
      <c r="Y569" s="15" t="str">
        <f t="shared" si="97"/>
        <v xml:space="preserve">         </v>
      </c>
      <c r="Z569" s="24" t="str">
        <f>IF(Saisie!AB569=0,"000",Saisie!AB569*100)</f>
        <v>000</v>
      </c>
      <c r="AA569" s="24" t="str">
        <f>IF(Saisie!F569=0,"",Saisie!F569)</f>
        <v>26112017</v>
      </c>
      <c r="AB569" s="24" t="str">
        <f>IF(Saisie!G569=0,"",Saisie!G569)</f>
        <v>01012584</v>
      </c>
      <c r="AC569" s="8" t="str">
        <f t="shared" si="98"/>
        <v xml:space="preserve">                    </v>
      </c>
    </row>
    <row r="570" spans="1:29" x14ac:dyDescent="0.25">
      <c r="A570" s="3" t="s">
        <v>625</v>
      </c>
      <c r="B570" s="15" t="str">
        <f t="shared" si="88"/>
        <v xml:space="preserve">   </v>
      </c>
      <c r="C570" s="26" t="str">
        <f>Saisie!D570</f>
        <v>000000000564</v>
      </c>
      <c r="D570" s="24" t="str">
        <f>Saisie!B570</f>
        <v>NOM565</v>
      </c>
      <c r="E570" s="16" t="str">
        <f>VLOOKUP((25-LEN(D570)),'Data S'!AE$5:AF$10000,2,FALSE)</f>
        <v xml:space="preserve">                   </v>
      </c>
      <c r="F570" s="25" t="str">
        <f>Saisie!C570</f>
        <v>PRENOM565</v>
      </c>
      <c r="G570" s="15" t="str">
        <f>VLOOKUP((25-LEN(F570)),'Data S'!AE$5:AF$10000,2,FALSE)</f>
        <v xml:space="preserve">                </v>
      </c>
      <c r="H570" s="3" t="str">
        <f>Saisie!E570</f>
        <v>01012563</v>
      </c>
      <c r="I570" s="15" t="str">
        <f t="shared" si="89"/>
        <v xml:space="preserve">  </v>
      </c>
      <c r="J570" s="24">
        <f>Saisie!L570</f>
        <v>0</v>
      </c>
      <c r="K570" s="15" t="str">
        <f t="shared" si="90"/>
        <v xml:space="preserve">       </v>
      </c>
      <c r="L570" s="24" t="str">
        <f>IF(Saisie!K570=0,"000",Saisie!K570*100)</f>
        <v>000</v>
      </c>
      <c r="M570" s="15" t="str">
        <f t="shared" si="91"/>
        <v xml:space="preserve">  </v>
      </c>
      <c r="N570" s="24">
        <f>Saisie!Q570</f>
        <v>0</v>
      </c>
      <c r="O570" s="15" t="str">
        <f t="shared" si="92"/>
        <v xml:space="preserve">       </v>
      </c>
      <c r="P570" s="24" t="str">
        <f>IF(Saisie!P570=0,"000",Saisie!P570*100)</f>
        <v>000</v>
      </c>
      <c r="Q570" s="15" t="str">
        <f t="shared" si="93"/>
        <v xml:space="preserve">  </v>
      </c>
      <c r="R570" s="24">
        <f>Saisie!V570</f>
        <v>0</v>
      </c>
      <c r="S570" s="15" t="str">
        <f t="shared" si="94"/>
        <v xml:space="preserve">       </v>
      </c>
      <c r="T570" s="24" t="str">
        <f>IF(Saisie!U570=0,"000",Saisie!U570*100)</f>
        <v>000</v>
      </c>
      <c r="U570" s="15" t="str">
        <f t="shared" si="95"/>
        <v xml:space="preserve">  </v>
      </c>
      <c r="V570" s="24">
        <f>Saisie!AA570</f>
        <v>0</v>
      </c>
      <c r="W570" s="15" t="str">
        <f t="shared" si="96"/>
        <v xml:space="preserve">       </v>
      </c>
      <c r="X570" s="24" t="str">
        <f>IF(Saisie!Z570=0,"000",Saisie!Z570*100)</f>
        <v>000</v>
      </c>
      <c r="Y570" s="15" t="str">
        <f t="shared" si="97"/>
        <v xml:space="preserve">         </v>
      </c>
      <c r="Z570" s="24" t="str">
        <f>IF(Saisie!AB570=0,"000",Saisie!AB570*100)</f>
        <v>000</v>
      </c>
      <c r="AA570" s="24" t="str">
        <f>IF(Saisie!F570=0,"",Saisie!F570)</f>
        <v>26112017</v>
      </c>
      <c r="AB570" s="24" t="str">
        <f>IF(Saisie!G570=0,"",Saisie!G570)</f>
        <v>01012585</v>
      </c>
      <c r="AC570" s="8" t="str">
        <f t="shared" si="98"/>
        <v xml:space="preserve">                    </v>
      </c>
    </row>
    <row r="571" spans="1:29" x14ac:dyDescent="0.25">
      <c r="A571" s="3" t="s">
        <v>626</v>
      </c>
      <c r="B571" s="15" t="str">
        <f t="shared" si="88"/>
        <v xml:space="preserve">   </v>
      </c>
      <c r="C571" s="26" t="str">
        <f>Saisie!D571</f>
        <v>000000000565</v>
      </c>
      <c r="D571" s="24" t="str">
        <f>Saisie!B571</f>
        <v>NOM566</v>
      </c>
      <c r="E571" s="16" t="str">
        <f>VLOOKUP((25-LEN(D571)),'Data S'!AE$5:AF$10000,2,FALSE)</f>
        <v xml:space="preserve">                   </v>
      </c>
      <c r="F571" s="25" t="str">
        <f>Saisie!C571</f>
        <v>PRENOM566</v>
      </c>
      <c r="G571" s="15" t="str">
        <f>VLOOKUP((25-LEN(F571)),'Data S'!AE$5:AF$10000,2,FALSE)</f>
        <v xml:space="preserve">                </v>
      </c>
      <c r="H571" s="3" t="str">
        <f>Saisie!E571</f>
        <v>01012564</v>
      </c>
      <c r="I571" s="15" t="str">
        <f t="shared" si="89"/>
        <v xml:space="preserve">  </v>
      </c>
      <c r="J571" s="24">
        <f>Saisie!L571</f>
        <v>0</v>
      </c>
      <c r="K571" s="15" t="str">
        <f t="shared" si="90"/>
        <v xml:space="preserve">       </v>
      </c>
      <c r="L571" s="24" t="str">
        <f>IF(Saisie!K571=0,"000",Saisie!K571*100)</f>
        <v>000</v>
      </c>
      <c r="M571" s="15" t="str">
        <f t="shared" si="91"/>
        <v xml:space="preserve">  </v>
      </c>
      <c r="N571" s="24">
        <f>Saisie!Q571</f>
        <v>0</v>
      </c>
      <c r="O571" s="15" t="str">
        <f t="shared" si="92"/>
        <v xml:space="preserve">       </v>
      </c>
      <c r="P571" s="24" t="str">
        <f>IF(Saisie!P571=0,"000",Saisie!P571*100)</f>
        <v>000</v>
      </c>
      <c r="Q571" s="15" t="str">
        <f t="shared" si="93"/>
        <v xml:space="preserve">  </v>
      </c>
      <c r="R571" s="24">
        <f>Saisie!V571</f>
        <v>0</v>
      </c>
      <c r="S571" s="15" t="str">
        <f t="shared" si="94"/>
        <v xml:space="preserve">       </v>
      </c>
      <c r="T571" s="24" t="str">
        <f>IF(Saisie!U571=0,"000",Saisie!U571*100)</f>
        <v>000</v>
      </c>
      <c r="U571" s="15" t="str">
        <f t="shared" si="95"/>
        <v xml:space="preserve">  </v>
      </c>
      <c r="V571" s="24">
        <f>Saisie!AA571</f>
        <v>0</v>
      </c>
      <c r="W571" s="15" t="str">
        <f t="shared" si="96"/>
        <v xml:space="preserve">       </v>
      </c>
      <c r="X571" s="24" t="str">
        <f>IF(Saisie!Z571=0,"000",Saisie!Z571*100)</f>
        <v>000</v>
      </c>
      <c r="Y571" s="15" t="str">
        <f t="shared" si="97"/>
        <v xml:space="preserve">         </v>
      </c>
      <c r="Z571" s="24" t="str">
        <f>IF(Saisie!AB571=0,"000",Saisie!AB571*100)</f>
        <v>000</v>
      </c>
      <c r="AA571" s="24" t="str">
        <f>IF(Saisie!F571=0,"",Saisie!F571)</f>
        <v>26112017</v>
      </c>
      <c r="AB571" s="24" t="str">
        <f>IF(Saisie!G571=0,"",Saisie!G571)</f>
        <v>01012586</v>
      </c>
      <c r="AC571" s="8" t="str">
        <f t="shared" si="98"/>
        <v xml:space="preserve">                    </v>
      </c>
    </row>
    <row r="572" spans="1:29" x14ac:dyDescent="0.25">
      <c r="A572" s="3" t="s">
        <v>627</v>
      </c>
      <c r="B572" s="15" t="str">
        <f t="shared" si="88"/>
        <v xml:space="preserve">   </v>
      </c>
      <c r="C572" s="26" t="str">
        <f>Saisie!D572</f>
        <v>000000000566</v>
      </c>
      <c r="D572" s="24" t="str">
        <f>Saisie!B572</f>
        <v>NOM567</v>
      </c>
      <c r="E572" s="16" t="str">
        <f>VLOOKUP((25-LEN(D572)),'Data S'!AE$5:AF$10000,2,FALSE)</f>
        <v xml:space="preserve">                   </v>
      </c>
      <c r="F572" s="25" t="str">
        <f>Saisie!C572</f>
        <v>PRENOM567</v>
      </c>
      <c r="G572" s="15" t="str">
        <f>VLOOKUP((25-LEN(F572)),'Data S'!AE$5:AF$10000,2,FALSE)</f>
        <v xml:space="preserve">                </v>
      </c>
      <c r="H572" s="3" t="str">
        <f>Saisie!E572</f>
        <v>01012565</v>
      </c>
      <c r="I572" s="15" t="str">
        <f t="shared" si="89"/>
        <v xml:space="preserve">  </v>
      </c>
      <c r="J572" s="24">
        <f>Saisie!L572</f>
        <v>0</v>
      </c>
      <c r="K572" s="15" t="str">
        <f t="shared" si="90"/>
        <v xml:space="preserve">       </v>
      </c>
      <c r="L572" s="24" t="str">
        <f>IF(Saisie!K572=0,"000",Saisie!K572*100)</f>
        <v>000</v>
      </c>
      <c r="M572" s="15" t="str">
        <f t="shared" si="91"/>
        <v xml:space="preserve">  </v>
      </c>
      <c r="N572" s="24">
        <f>Saisie!Q572</f>
        <v>0</v>
      </c>
      <c r="O572" s="15" t="str">
        <f t="shared" si="92"/>
        <v xml:space="preserve">       </v>
      </c>
      <c r="P572" s="24" t="str">
        <f>IF(Saisie!P572=0,"000",Saisie!P572*100)</f>
        <v>000</v>
      </c>
      <c r="Q572" s="15" t="str">
        <f t="shared" si="93"/>
        <v xml:space="preserve">  </v>
      </c>
      <c r="R572" s="24">
        <f>Saisie!V572</f>
        <v>0</v>
      </c>
      <c r="S572" s="15" t="str">
        <f t="shared" si="94"/>
        <v xml:space="preserve">       </v>
      </c>
      <c r="T572" s="24" t="str">
        <f>IF(Saisie!U572=0,"000",Saisie!U572*100)</f>
        <v>000</v>
      </c>
      <c r="U572" s="15" t="str">
        <f t="shared" si="95"/>
        <v xml:space="preserve">  </v>
      </c>
      <c r="V572" s="24">
        <f>Saisie!AA572</f>
        <v>0</v>
      </c>
      <c r="W572" s="15" t="str">
        <f t="shared" si="96"/>
        <v xml:space="preserve">       </v>
      </c>
      <c r="X572" s="24" t="str">
        <f>IF(Saisie!Z572=0,"000",Saisie!Z572*100)</f>
        <v>000</v>
      </c>
      <c r="Y572" s="15" t="str">
        <f t="shared" si="97"/>
        <v xml:space="preserve">         </v>
      </c>
      <c r="Z572" s="24" t="str">
        <f>IF(Saisie!AB572=0,"000",Saisie!AB572*100)</f>
        <v>000</v>
      </c>
      <c r="AA572" s="24" t="str">
        <f>IF(Saisie!F572=0,"",Saisie!F572)</f>
        <v>26112017</v>
      </c>
      <c r="AB572" s="24" t="str">
        <f>IF(Saisie!G572=0,"",Saisie!G572)</f>
        <v>01012587</v>
      </c>
      <c r="AC572" s="8" t="str">
        <f t="shared" si="98"/>
        <v xml:space="preserve">                    </v>
      </c>
    </row>
    <row r="573" spans="1:29" x14ac:dyDescent="0.25">
      <c r="A573" s="3" t="s">
        <v>628</v>
      </c>
      <c r="B573" s="15" t="str">
        <f t="shared" si="88"/>
        <v xml:space="preserve">   </v>
      </c>
      <c r="C573" s="26" t="str">
        <f>Saisie!D573</f>
        <v>000000000567</v>
      </c>
      <c r="D573" s="24" t="str">
        <f>Saisie!B573</f>
        <v>NOM568</v>
      </c>
      <c r="E573" s="16" t="str">
        <f>VLOOKUP((25-LEN(D573)),'Data S'!AE$5:AF$10000,2,FALSE)</f>
        <v xml:space="preserve">                   </v>
      </c>
      <c r="F573" s="25" t="str">
        <f>Saisie!C573</f>
        <v>PRENOM568</v>
      </c>
      <c r="G573" s="15" t="str">
        <f>VLOOKUP((25-LEN(F573)),'Data S'!AE$5:AF$10000,2,FALSE)</f>
        <v xml:space="preserve">                </v>
      </c>
      <c r="H573" s="3" t="str">
        <f>Saisie!E573</f>
        <v>01012566</v>
      </c>
      <c r="I573" s="15" t="str">
        <f t="shared" si="89"/>
        <v xml:space="preserve">  </v>
      </c>
      <c r="J573" s="24">
        <f>Saisie!L573</f>
        <v>0</v>
      </c>
      <c r="K573" s="15" t="str">
        <f t="shared" si="90"/>
        <v xml:space="preserve">       </v>
      </c>
      <c r="L573" s="24" t="str">
        <f>IF(Saisie!K573=0,"000",Saisie!K573*100)</f>
        <v>000</v>
      </c>
      <c r="M573" s="15" t="str">
        <f t="shared" si="91"/>
        <v xml:space="preserve">  </v>
      </c>
      <c r="N573" s="24">
        <f>Saisie!Q573</f>
        <v>0</v>
      </c>
      <c r="O573" s="15" t="str">
        <f t="shared" si="92"/>
        <v xml:space="preserve">       </v>
      </c>
      <c r="P573" s="24" t="str">
        <f>IF(Saisie!P573=0,"000",Saisie!P573*100)</f>
        <v>000</v>
      </c>
      <c r="Q573" s="15" t="str">
        <f t="shared" si="93"/>
        <v xml:space="preserve">  </v>
      </c>
      <c r="R573" s="24">
        <f>Saisie!V573</f>
        <v>0</v>
      </c>
      <c r="S573" s="15" t="str">
        <f t="shared" si="94"/>
        <v xml:space="preserve">       </v>
      </c>
      <c r="T573" s="24" t="str">
        <f>IF(Saisie!U573=0,"000",Saisie!U573*100)</f>
        <v>000</v>
      </c>
      <c r="U573" s="15" t="str">
        <f t="shared" si="95"/>
        <v xml:space="preserve">  </v>
      </c>
      <c r="V573" s="24">
        <f>Saisie!AA573</f>
        <v>0</v>
      </c>
      <c r="W573" s="15" t="str">
        <f t="shared" si="96"/>
        <v xml:space="preserve">       </v>
      </c>
      <c r="X573" s="24" t="str">
        <f>IF(Saisie!Z573=0,"000",Saisie!Z573*100)</f>
        <v>000</v>
      </c>
      <c r="Y573" s="15" t="str">
        <f t="shared" si="97"/>
        <v xml:space="preserve">         </v>
      </c>
      <c r="Z573" s="24" t="str">
        <f>IF(Saisie!AB573=0,"000",Saisie!AB573*100)</f>
        <v>000</v>
      </c>
      <c r="AA573" s="24" t="str">
        <f>IF(Saisie!F573=0,"",Saisie!F573)</f>
        <v>26112017</v>
      </c>
      <c r="AB573" s="24" t="str">
        <f>IF(Saisie!G573=0,"",Saisie!G573)</f>
        <v>01012588</v>
      </c>
      <c r="AC573" s="8" t="str">
        <f t="shared" si="98"/>
        <v xml:space="preserve">                    </v>
      </c>
    </row>
    <row r="574" spans="1:29" x14ac:dyDescent="0.25">
      <c r="A574" s="3" t="s">
        <v>629</v>
      </c>
      <c r="B574" s="15" t="str">
        <f t="shared" si="88"/>
        <v xml:space="preserve">   </v>
      </c>
      <c r="C574" s="26" t="str">
        <f>Saisie!D574</f>
        <v>000000000568</v>
      </c>
      <c r="D574" s="24" t="str">
        <f>Saisie!B574</f>
        <v>NOM569</v>
      </c>
      <c r="E574" s="16" t="str">
        <f>VLOOKUP((25-LEN(D574)),'Data S'!AE$5:AF$10000,2,FALSE)</f>
        <v xml:space="preserve">                   </v>
      </c>
      <c r="F574" s="25" t="str">
        <f>Saisie!C574</f>
        <v>PRENOM569</v>
      </c>
      <c r="G574" s="15" t="str">
        <f>VLOOKUP((25-LEN(F574)),'Data S'!AE$5:AF$10000,2,FALSE)</f>
        <v xml:space="preserve">                </v>
      </c>
      <c r="H574" s="3" t="str">
        <f>Saisie!E574</f>
        <v>01012567</v>
      </c>
      <c r="I574" s="15" t="str">
        <f t="shared" si="89"/>
        <v xml:space="preserve">  </v>
      </c>
      <c r="J574" s="24">
        <f>Saisie!L574</f>
        <v>0</v>
      </c>
      <c r="K574" s="15" t="str">
        <f t="shared" si="90"/>
        <v xml:space="preserve">       </v>
      </c>
      <c r="L574" s="24" t="str">
        <f>IF(Saisie!K574=0,"000",Saisie!K574*100)</f>
        <v>000</v>
      </c>
      <c r="M574" s="15" t="str">
        <f t="shared" si="91"/>
        <v xml:space="preserve">  </v>
      </c>
      <c r="N574" s="24">
        <f>Saisie!Q574</f>
        <v>0</v>
      </c>
      <c r="O574" s="15" t="str">
        <f t="shared" si="92"/>
        <v xml:space="preserve">       </v>
      </c>
      <c r="P574" s="24" t="str">
        <f>IF(Saisie!P574=0,"000",Saisie!P574*100)</f>
        <v>000</v>
      </c>
      <c r="Q574" s="15" t="str">
        <f t="shared" si="93"/>
        <v xml:space="preserve">  </v>
      </c>
      <c r="R574" s="24">
        <f>Saisie!V574</f>
        <v>0</v>
      </c>
      <c r="S574" s="15" t="str">
        <f t="shared" si="94"/>
        <v xml:space="preserve">       </v>
      </c>
      <c r="T574" s="24" t="str">
        <f>IF(Saisie!U574=0,"000",Saisie!U574*100)</f>
        <v>000</v>
      </c>
      <c r="U574" s="15" t="str">
        <f t="shared" si="95"/>
        <v xml:space="preserve">  </v>
      </c>
      <c r="V574" s="24">
        <f>Saisie!AA574</f>
        <v>0</v>
      </c>
      <c r="W574" s="15" t="str">
        <f t="shared" si="96"/>
        <v xml:space="preserve">       </v>
      </c>
      <c r="X574" s="24" t="str">
        <f>IF(Saisie!Z574=0,"000",Saisie!Z574*100)</f>
        <v>000</v>
      </c>
      <c r="Y574" s="15" t="str">
        <f t="shared" si="97"/>
        <v xml:space="preserve">         </v>
      </c>
      <c r="Z574" s="24" t="str">
        <f>IF(Saisie!AB574=0,"000",Saisie!AB574*100)</f>
        <v>000</v>
      </c>
      <c r="AA574" s="24" t="str">
        <f>IF(Saisie!F574=0,"",Saisie!F574)</f>
        <v>26112017</v>
      </c>
      <c r="AB574" s="24" t="str">
        <f>IF(Saisie!G574=0,"",Saisie!G574)</f>
        <v>01012589</v>
      </c>
      <c r="AC574" s="8" t="str">
        <f t="shared" si="98"/>
        <v xml:space="preserve">                    </v>
      </c>
    </row>
    <row r="575" spans="1:29" x14ac:dyDescent="0.25">
      <c r="A575" s="3" t="s">
        <v>630</v>
      </c>
      <c r="B575" s="15" t="str">
        <f t="shared" si="88"/>
        <v xml:space="preserve">   </v>
      </c>
      <c r="C575" s="26" t="str">
        <f>Saisie!D575</f>
        <v>000000000569</v>
      </c>
      <c r="D575" s="24" t="str">
        <f>Saisie!B575</f>
        <v>NOM570</v>
      </c>
      <c r="E575" s="16" t="str">
        <f>VLOOKUP((25-LEN(D575)),'Data S'!AE$5:AF$10000,2,FALSE)</f>
        <v xml:space="preserve">                   </v>
      </c>
      <c r="F575" s="25" t="str">
        <f>Saisie!C575</f>
        <v>PRENOM570</v>
      </c>
      <c r="G575" s="15" t="str">
        <f>VLOOKUP((25-LEN(F575)),'Data S'!AE$5:AF$10000,2,FALSE)</f>
        <v xml:space="preserve">                </v>
      </c>
      <c r="H575" s="3" t="str">
        <f>Saisie!E575</f>
        <v>01012568</v>
      </c>
      <c r="I575" s="15" t="str">
        <f t="shared" si="89"/>
        <v xml:space="preserve">  </v>
      </c>
      <c r="J575" s="24">
        <f>Saisie!L575</f>
        <v>0</v>
      </c>
      <c r="K575" s="15" t="str">
        <f t="shared" si="90"/>
        <v xml:space="preserve">       </v>
      </c>
      <c r="L575" s="24" t="str">
        <f>IF(Saisie!K575=0,"000",Saisie!K575*100)</f>
        <v>000</v>
      </c>
      <c r="M575" s="15" t="str">
        <f t="shared" si="91"/>
        <v xml:space="preserve">  </v>
      </c>
      <c r="N575" s="24">
        <f>Saisie!Q575</f>
        <v>0</v>
      </c>
      <c r="O575" s="15" t="str">
        <f t="shared" si="92"/>
        <v xml:space="preserve">       </v>
      </c>
      <c r="P575" s="24" t="str">
        <f>IF(Saisie!P575=0,"000",Saisie!P575*100)</f>
        <v>000</v>
      </c>
      <c r="Q575" s="15" t="str">
        <f t="shared" si="93"/>
        <v xml:space="preserve">  </v>
      </c>
      <c r="R575" s="24">
        <f>Saisie!V575</f>
        <v>0</v>
      </c>
      <c r="S575" s="15" t="str">
        <f t="shared" si="94"/>
        <v xml:space="preserve">       </v>
      </c>
      <c r="T575" s="24" t="str">
        <f>IF(Saisie!U575=0,"000",Saisie!U575*100)</f>
        <v>000</v>
      </c>
      <c r="U575" s="15" t="str">
        <f t="shared" si="95"/>
        <v xml:space="preserve">  </v>
      </c>
      <c r="V575" s="24">
        <f>Saisie!AA575</f>
        <v>0</v>
      </c>
      <c r="W575" s="15" t="str">
        <f t="shared" si="96"/>
        <v xml:space="preserve">       </v>
      </c>
      <c r="X575" s="24" t="str">
        <f>IF(Saisie!Z575=0,"000",Saisie!Z575*100)</f>
        <v>000</v>
      </c>
      <c r="Y575" s="15" t="str">
        <f t="shared" si="97"/>
        <v xml:space="preserve">         </v>
      </c>
      <c r="Z575" s="24" t="str">
        <f>IF(Saisie!AB575=0,"000",Saisie!AB575*100)</f>
        <v>000</v>
      </c>
      <c r="AA575" s="24" t="str">
        <f>IF(Saisie!F575=0,"",Saisie!F575)</f>
        <v>26112017</v>
      </c>
      <c r="AB575" s="24" t="str">
        <f>IF(Saisie!G575=0,"",Saisie!G575)</f>
        <v>01012590</v>
      </c>
      <c r="AC575" s="8" t="str">
        <f t="shared" si="98"/>
        <v xml:space="preserve">                    </v>
      </c>
    </row>
    <row r="576" spans="1:29" x14ac:dyDescent="0.25">
      <c r="A576" s="3" t="s">
        <v>631</v>
      </c>
      <c r="B576" s="15" t="str">
        <f t="shared" si="88"/>
        <v xml:space="preserve">   </v>
      </c>
      <c r="C576" s="26" t="str">
        <f>Saisie!D576</f>
        <v>000000000570</v>
      </c>
      <c r="D576" s="24" t="str">
        <f>Saisie!B576</f>
        <v>NOM571</v>
      </c>
      <c r="E576" s="16" t="str">
        <f>VLOOKUP((25-LEN(D576)),'Data S'!AE$5:AF$10000,2,FALSE)</f>
        <v xml:space="preserve">                   </v>
      </c>
      <c r="F576" s="25" t="str">
        <f>Saisie!C576</f>
        <v>PRENOM571</v>
      </c>
      <c r="G576" s="15" t="str">
        <f>VLOOKUP((25-LEN(F576)),'Data S'!AE$5:AF$10000,2,FALSE)</f>
        <v xml:space="preserve">                </v>
      </c>
      <c r="H576" s="3" t="str">
        <f>Saisie!E576</f>
        <v>01012569</v>
      </c>
      <c r="I576" s="15" t="str">
        <f t="shared" si="89"/>
        <v xml:space="preserve">  </v>
      </c>
      <c r="J576" s="24">
        <f>Saisie!L576</f>
        <v>0</v>
      </c>
      <c r="K576" s="15" t="str">
        <f t="shared" si="90"/>
        <v xml:space="preserve">       </v>
      </c>
      <c r="L576" s="24" t="str">
        <f>IF(Saisie!K576=0,"000",Saisie!K576*100)</f>
        <v>000</v>
      </c>
      <c r="M576" s="15" t="str">
        <f t="shared" si="91"/>
        <v xml:space="preserve">  </v>
      </c>
      <c r="N576" s="24">
        <f>Saisie!Q576</f>
        <v>0</v>
      </c>
      <c r="O576" s="15" t="str">
        <f t="shared" si="92"/>
        <v xml:space="preserve">       </v>
      </c>
      <c r="P576" s="24" t="str">
        <f>IF(Saisie!P576=0,"000",Saisie!P576*100)</f>
        <v>000</v>
      </c>
      <c r="Q576" s="15" t="str">
        <f t="shared" si="93"/>
        <v xml:space="preserve">  </v>
      </c>
      <c r="R576" s="24">
        <f>Saisie!V576</f>
        <v>0</v>
      </c>
      <c r="S576" s="15" t="str">
        <f t="shared" si="94"/>
        <v xml:space="preserve">       </v>
      </c>
      <c r="T576" s="24" t="str">
        <f>IF(Saisie!U576=0,"000",Saisie!U576*100)</f>
        <v>000</v>
      </c>
      <c r="U576" s="15" t="str">
        <f t="shared" si="95"/>
        <v xml:space="preserve">  </v>
      </c>
      <c r="V576" s="24">
        <f>Saisie!AA576</f>
        <v>0</v>
      </c>
      <c r="W576" s="15" t="str">
        <f t="shared" si="96"/>
        <v xml:space="preserve">       </v>
      </c>
      <c r="X576" s="24" t="str">
        <f>IF(Saisie!Z576=0,"000",Saisie!Z576*100)</f>
        <v>000</v>
      </c>
      <c r="Y576" s="15" t="str">
        <f t="shared" si="97"/>
        <v xml:space="preserve">         </v>
      </c>
      <c r="Z576" s="24" t="str">
        <f>IF(Saisie!AB576=0,"000",Saisie!AB576*100)</f>
        <v>000</v>
      </c>
      <c r="AA576" s="24" t="str">
        <f>IF(Saisie!F576=0,"",Saisie!F576)</f>
        <v>26112017</v>
      </c>
      <c r="AB576" s="24" t="str">
        <f>IF(Saisie!G576=0,"",Saisie!G576)</f>
        <v>01012591</v>
      </c>
      <c r="AC576" s="8" t="str">
        <f t="shared" si="98"/>
        <v xml:space="preserve">                    </v>
      </c>
    </row>
    <row r="577" spans="1:29" x14ac:dyDescent="0.25">
      <c r="A577" s="3" t="s">
        <v>632</v>
      </c>
      <c r="B577" s="15" t="str">
        <f t="shared" si="88"/>
        <v xml:space="preserve">   </v>
      </c>
      <c r="C577" s="26" t="str">
        <f>Saisie!D577</f>
        <v>000000000571</v>
      </c>
      <c r="D577" s="24" t="str">
        <f>Saisie!B577</f>
        <v>NOM572</v>
      </c>
      <c r="E577" s="16" t="str">
        <f>VLOOKUP((25-LEN(D577)),'Data S'!AE$5:AF$10000,2,FALSE)</f>
        <v xml:space="preserve">                   </v>
      </c>
      <c r="F577" s="25" t="str">
        <f>Saisie!C577</f>
        <v>PRENOM572</v>
      </c>
      <c r="G577" s="15" t="str">
        <f>VLOOKUP((25-LEN(F577)),'Data S'!AE$5:AF$10000,2,FALSE)</f>
        <v xml:space="preserve">                </v>
      </c>
      <c r="H577" s="3" t="str">
        <f>Saisie!E577</f>
        <v>01012570</v>
      </c>
      <c r="I577" s="15" t="str">
        <f t="shared" si="89"/>
        <v xml:space="preserve">  </v>
      </c>
      <c r="J577" s="24">
        <f>Saisie!L577</f>
        <v>0</v>
      </c>
      <c r="K577" s="15" t="str">
        <f t="shared" si="90"/>
        <v xml:space="preserve">       </v>
      </c>
      <c r="L577" s="24" t="str">
        <f>IF(Saisie!K577=0,"000",Saisie!K577*100)</f>
        <v>000</v>
      </c>
      <c r="M577" s="15" t="str">
        <f t="shared" si="91"/>
        <v xml:space="preserve">  </v>
      </c>
      <c r="N577" s="24">
        <f>Saisie!Q577</f>
        <v>0</v>
      </c>
      <c r="O577" s="15" t="str">
        <f t="shared" si="92"/>
        <v xml:space="preserve">       </v>
      </c>
      <c r="P577" s="24" t="str">
        <f>IF(Saisie!P577=0,"000",Saisie!P577*100)</f>
        <v>000</v>
      </c>
      <c r="Q577" s="15" t="str">
        <f t="shared" si="93"/>
        <v xml:space="preserve">  </v>
      </c>
      <c r="R577" s="24">
        <f>Saisie!V577</f>
        <v>0</v>
      </c>
      <c r="S577" s="15" t="str">
        <f t="shared" si="94"/>
        <v xml:space="preserve">       </v>
      </c>
      <c r="T577" s="24" t="str">
        <f>IF(Saisie!U577=0,"000",Saisie!U577*100)</f>
        <v>000</v>
      </c>
      <c r="U577" s="15" t="str">
        <f t="shared" si="95"/>
        <v xml:space="preserve">  </v>
      </c>
      <c r="V577" s="24">
        <f>Saisie!AA577</f>
        <v>0</v>
      </c>
      <c r="W577" s="15" t="str">
        <f t="shared" si="96"/>
        <v xml:space="preserve">       </v>
      </c>
      <c r="X577" s="24" t="str">
        <f>IF(Saisie!Z577=0,"000",Saisie!Z577*100)</f>
        <v>000</v>
      </c>
      <c r="Y577" s="15" t="str">
        <f t="shared" si="97"/>
        <v xml:space="preserve">         </v>
      </c>
      <c r="Z577" s="24" t="str">
        <f>IF(Saisie!AB577=0,"000",Saisie!AB577*100)</f>
        <v>000</v>
      </c>
      <c r="AA577" s="24" t="str">
        <f>IF(Saisie!F577=0,"",Saisie!F577)</f>
        <v>26112017</v>
      </c>
      <c r="AB577" s="24" t="str">
        <f>IF(Saisie!G577=0,"",Saisie!G577)</f>
        <v>01012592</v>
      </c>
      <c r="AC577" s="8" t="str">
        <f t="shared" si="98"/>
        <v xml:space="preserve">                    </v>
      </c>
    </row>
    <row r="578" spans="1:29" x14ac:dyDescent="0.25">
      <c r="A578" s="3" t="s">
        <v>633</v>
      </c>
      <c r="B578" s="15" t="str">
        <f t="shared" si="88"/>
        <v xml:space="preserve">   </v>
      </c>
      <c r="C578" s="26" t="str">
        <f>Saisie!D578</f>
        <v>000000000572</v>
      </c>
      <c r="D578" s="24" t="str">
        <f>Saisie!B578</f>
        <v>NOM573</v>
      </c>
      <c r="E578" s="16" t="str">
        <f>VLOOKUP((25-LEN(D578)),'Data S'!AE$5:AF$10000,2,FALSE)</f>
        <v xml:space="preserve">                   </v>
      </c>
      <c r="F578" s="25" t="str">
        <f>Saisie!C578</f>
        <v>PRENOM573</v>
      </c>
      <c r="G578" s="15" t="str">
        <f>VLOOKUP((25-LEN(F578)),'Data S'!AE$5:AF$10000,2,FALSE)</f>
        <v xml:space="preserve">                </v>
      </c>
      <c r="H578" s="3" t="str">
        <f>Saisie!E578</f>
        <v>01012571</v>
      </c>
      <c r="I578" s="15" t="str">
        <f t="shared" si="89"/>
        <v xml:space="preserve">  </v>
      </c>
      <c r="J578" s="24">
        <f>Saisie!L578</f>
        <v>0</v>
      </c>
      <c r="K578" s="15" t="str">
        <f t="shared" si="90"/>
        <v xml:space="preserve">       </v>
      </c>
      <c r="L578" s="24" t="str">
        <f>IF(Saisie!K578=0,"000",Saisie!K578*100)</f>
        <v>000</v>
      </c>
      <c r="M578" s="15" t="str">
        <f t="shared" si="91"/>
        <v xml:space="preserve">  </v>
      </c>
      <c r="N578" s="24">
        <f>Saisie!Q578</f>
        <v>0</v>
      </c>
      <c r="O578" s="15" t="str">
        <f t="shared" si="92"/>
        <v xml:space="preserve">       </v>
      </c>
      <c r="P578" s="24" t="str">
        <f>IF(Saisie!P578=0,"000",Saisie!P578*100)</f>
        <v>000</v>
      </c>
      <c r="Q578" s="15" t="str">
        <f t="shared" si="93"/>
        <v xml:space="preserve">  </v>
      </c>
      <c r="R578" s="24">
        <f>Saisie!V578</f>
        <v>0</v>
      </c>
      <c r="S578" s="15" t="str">
        <f t="shared" si="94"/>
        <v xml:space="preserve">       </v>
      </c>
      <c r="T578" s="24" t="str">
        <f>IF(Saisie!U578=0,"000",Saisie!U578*100)</f>
        <v>000</v>
      </c>
      <c r="U578" s="15" t="str">
        <f t="shared" si="95"/>
        <v xml:space="preserve">  </v>
      </c>
      <c r="V578" s="24">
        <f>Saisie!AA578</f>
        <v>0</v>
      </c>
      <c r="W578" s="15" t="str">
        <f t="shared" si="96"/>
        <v xml:space="preserve">       </v>
      </c>
      <c r="X578" s="24" t="str">
        <f>IF(Saisie!Z578=0,"000",Saisie!Z578*100)</f>
        <v>000</v>
      </c>
      <c r="Y578" s="15" t="str">
        <f t="shared" si="97"/>
        <v xml:space="preserve">         </v>
      </c>
      <c r="Z578" s="24" t="str">
        <f>IF(Saisie!AB578=0,"000",Saisie!AB578*100)</f>
        <v>000</v>
      </c>
      <c r="AA578" s="24" t="str">
        <f>IF(Saisie!F578=0,"",Saisie!F578)</f>
        <v>26112017</v>
      </c>
      <c r="AB578" s="24" t="str">
        <f>IF(Saisie!G578=0,"",Saisie!G578)</f>
        <v>01012593</v>
      </c>
      <c r="AC578" s="8" t="str">
        <f t="shared" si="98"/>
        <v xml:space="preserve">                    </v>
      </c>
    </row>
    <row r="579" spans="1:29" x14ac:dyDescent="0.25">
      <c r="A579" s="3" t="s">
        <v>634</v>
      </c>
      <c r="B579" s="15" t="str">
        <f t="shared" si="88"/>
        <v xml:space="preserve">   </v>
      </c>
      <c r="C579" s="26" t="str">
        <f>Saisie!D579</f>
        <v>000000000573</v>
      </c>
      <c r="D579" s="24" t="str">
        <f>Saisie!B579</f>
        <v>NOM574</v>
      </c>
      <c r="E579" s="16" t="str">
        <f>VLOOKUP((25-LEN(D579)),'Data S'!AE$5:AF$10000,2,FALSE)</f>
        <v xml:space="preserve">                   </v>
      </c>
      <c r="F579" s="25" t="str">
        <f>Saisie!C579</f>
        <v>PRENOM574</v>
      </c>
      <c r="G579" s="15" t="str">
        <f>VLOOKUP((25-LEN(F579)),'Data S'!AE$5:AF$10000,2,FALSE)</f>
        <v xml:space="preserve">                </v>
      </c>
      <c r="H579" s="3" t="str">
        <f>Saisie!E579</f>
        <v>01012572</v>
      </c>
      <c r="I579" s="15" t="str">
        <f t="shared" si="89"/>
        <v xml:space="preserve">  </v>
      </c>
      <c r="J579" s="24">
        <f>Saisie!L579</f>
        <v>0</v>
      </c>
      <c r="K579" s="15" t="str">
        <f t="shared" si="90"/>
        <v xml:space="preserve">       </v>
      </c>
      <c r="L579" s="24" t="str">
        <f>IF(Saisie!K579=0,"000",Saisie!K579*100)</f>
        <v>000</v>
      </c>
      <c r="M579" s="15" t="str">
        <f t="shared" si="91"/>
        <v xml:space="preserve">  </v>
      </c>
      <c r="N579" s="24">
        <f>Saisie!Q579</f>
        <v>0</v>
      </c>
      <c r="O579" s="15" t="str">
        <f t="shared" si="92"/>
        <v xml:space="preserve">       </v>
      </c>
      <c r="P579" s="24" t="str">
        <f>IF(Saisie!P579=0,"000",Saisie!P579*100)</f>
        <v>000</v>
      </c>
      <c r="Q579" s="15" t="str">
        <f t="shared" si="93"/>
        <v xml:space="preserve">  </v>
      </c>
      <c r="R579" s="24">
        <f>Saisie!V579</f>
        <v>0</v>
      </c>
      <c r="S579" s="15" t="str">
        <f t="shared" si="94"/>
        <v xml:space="preserve">       </v>
      </c>
      <c r="T579" s="24" t="str">
        <f>IF(Saisie!U579=0,"000",Saisie!U579*100)</f>
        <v>000</v>
      </c>
      <c r="U579" s="15" t="str">
        <f t="shared" si="95"/>
        <v xml:space="preserve">  </v>
      </c>
      <c r="V579" s="24">
        <f>Saisie!AA579</f>
        <v>0</v>
      </c>
      <c r="W579" s="15" t="str">
        <f t="shared" si="96"/>
        <v xml:space="preserve">       </v>
      </c>
      <c r="X579" s="24" t="str">
        <f>IF(Saisie!Z579=0,"000",Saisie!Z579*100)</f>
        <v>000</v>
      </c>
      <c r="Y579" s="15" t="str">
        <f t="shared" si="97"/>
        <v xml:space="preserve">         </v>
      </c>
      <c r="Z579" s="24" t="str">
        <f>IF(Saisie!AB579=0,"000",Saisie!AB579*100)</f>
        <v>000</v>
      </c>
      <c r="AA579" s="24" t="str">
        <f>IF(Saisie!F579=0,"",Saisie!F579)</f>
        <v>26112017</v>
      </c>
      <c r="AB579" s="24" t="str">
        <f>IF(Saisie!G579=0,"",Saisie!G579)</f>
        <v>01012594</v>
      </c>
      <c r="AC579" s="8" t="str">
        <f t="shared" si="98"/>
        <v xml:space="preserve">                    </v>
      </c>
    </row>
    <row r="580" spans="1:29" x14ac:dyDescent="0.25">
      <c r="A580" s="3" t="s">
        <v>635</v>
      </c>
      <c r="B580" s="15" t="str">
        <f t="shared" si="88"/>
        <v xml:space="preserve">   </v>
      </c>
      <c r="C580" s="26" t="str">
        <f>Saisie!D580</f>
        <v>000000000574</v>
      </c>
      <c r="D580" s="24" t="str">
        <f>Saisie!B580</f>
        <v>NOM575</v>
      </c>
      <c r="E580" s="16" t="str">
        <f>VLOOKUP((25-LEN(D580)),'Data S'!AE$5:AF$10000,2,FALSE)</f>
        <v xml:space="preserve">                   </v>
      </c>
      <c r="F580" s="25" t="str">
        <f>Saisie!C580</f>
        <v>PRENOM575</v>
      </c>
      <c r="G580" s="15" t="str">
        <f>VLOOKUP((25-LEN(F580)),'Data S'!AE$5:AF$10000,2,FALSE)</f>
        <v xml:space="preserve">                </v>
      </c>
      <c r="H580" s="3" t="str">
        <f>Saisie!E580</f>
        <v>01012573</v>
      </c>
      <c r="I580" s="15" t="str">
        <f t="shared" si="89"/>
        <v xml:space="preserve">  </v>
      </c>
      <c r="J580" s="24">
        <f>Saisie!L580</f>
        <v>0</v>
      </c>
      <c r="K580" s="15" t="str">
        <f t="shared" si="90"/>
        <v xml:space="preserve">       </v>
      </c>
      <c r="L580" s="24" t="str">
        <f>IF(Saisie!K580=0,"000",Saisie!K580*100)</f>
        <v>000</v>
      </c>
      <c r="M580" s="15" t="str">
        <f t="shared" si="91"/>
        <v xml:space="preserve">  </v>
      </c>
      <c r="N580" s="24">
        <f>Saisie!Q580</f>
        <v>0</v>
      </c>
      <c r="O580" s="15" t="str">
        <f t="shared" si="92"/>
        <v xml:space="preserve">       </v>
      </c>
      <c r="P580" s="24" t="str">
        <f>IF(Saisie!P580=0,"000",Saisie!P580*100)</f>
        <v>000</v>
      </c>
      <c r="Q580" s="15" t="str">
        <f t="shared" si="93"/>
        <v xml:space="preserve">  </v>
      </c>
      <c r="R580" s="24">
        <f>Saisie!V580</f>
        <v>0</v>
      </c>
      <c r="S580" s="15" t="str">
        <f t="shared" si="94"/>
        <v xml:space="preserve">       </v>
      </c>
      <c r="T580" s="24" t="str">
        <f>IF(Saisie!U580=0,"000",Saisie!U580*100)</f>
        <v>000</v>
      </c>
      <c r="U580" s="15" t="str">
        <f t="shared" si="95"/>
        <v xml:space="preserve">  </v>
      </c>
      <c r="V580" s="24">
        <f>Saisie!AA580</f>
        <v>0</v>
      </c>
      <c r="W580" s="15" t="str">
        <f t="shared" si="96"/>
        <v xml:space="preserve">       </v>
      </c>
      <c r="X580" s="24" t="str">
        <f>IF(Saisie!Z580=0,"000",Saisie!Z580*100)</f>
        <v>000</v>
      </c>
      <c r="Y580" s="15" t="str">
        <f t="shared" si="97"/>
        <v xml:space="preserve">         </v>
      </c>
      <c r="Z580" s="24" t="str">
        <f>IF(Saisie!AB580=0,"000",Saisie!AB580*100)</f>
        <v>000</v>
      </c>
      <c r="AA580" s="24" t="str">
        <f>IF(Saisie!F580=0,"",Saisie!F580)</f>
        <v>26112017</v>
      </c>
      <c r="AB580" s="24" t="str">
        <f>IF(Saisie!G580=0,"",Saisie!G580)</f>
        <v>01012595</v>
      </c>
      <c r="AC580" s="8" t="str">
        <f t="shared" si="98"/>
        <v xml:space="preserve">                    </v>
      </c>
    </row>
    <row r="581" spans="1:29" x14ac:dyDescent="0.25">
      <c r="A581" s="3" t="s">
        <v>636</v>
      </c>
      <c r="B581" s="15" t="str">
        <f t="shared" si="88"/>
        <v xml:space="preserve">   </v>
      </c>
      <c r="C581" s="26" t="str">
        <f>Saisie!D581</f>
        <v>000000000575</v>
      </c>
      <c r="D581" s="24" t="str">
        <f>Saisie!B581</f>
        <v>NOM576</v>
      </c>
      <c r="E581" s="16" t="str">
        <f>VLOOKUP((25-LEN(D581)),'Data S'!AE$5:AF$10000,2,FALSE)</f>
        <v xml:space="preserve">                   </v>
      </c>
      <c r="F581" s="25" t="str">
        <f>Saisie!C581</f>
        <v>PRENOM576</v>
      </c>
      <c r="G581" s="15" t="str">
        <f>VLOOKUP((25-LEN(F581)),'Data S'!AE$5:AF$10000,2,FALSE)</f>
        <v xml:space="preserve">                </v>
      </c>
      <c r="H581" s="3" t="str">
        <f>Saisie!E581</f>
        <v>01012574</v>
      </c>
      <c r="I581" s="15" t="str">
        <f t="shared" si="89"/>
        <v xml:space="preserve">  </v>
      </c>
      <c r="J581" s="24">
        <f>Saisie!L581</f>
        <v>0</v>
      </c>
      <c r="K581" s="15" t="str">
        <f t="shared" si="90"/>
        <v xml:space="preserve">       </v>
      </c>
      <c r="L581" s="24" t="str">
        <f>IF(Saisie!K581=0,"000",Saisie!K581*100)</f>
        <v>000</v>
      </c>
      <c r="M581" s="15" t="str">
        <f t="shared" si="91"/>
        <v xml:space="preserve">  </v>
      </c>
      <c r="N581" s="24">
        <f>Saisie!Q581</f>
        <v>0</v>
      </c>
      <c r="O581" s="15" t="str">
        <f t="shared" si="92"/>
        <v xml:space="preserve">       </v>
      </c>
      <c r="P581" s="24" t="str">
        <f>IF(Saisie!P581=0,"000",Saisie!P581*100)</f>
        <v>000</v>
      </c>
      <c r="Q581" s="15" t="str">
        <f t="shared" si="93"/>
        <v xml:space="preserve">  </v>
      </c>
      <c r="R581" s="24">
        <f>Saisie!V581</f>
        <v>0</v>
      </c>
      <c r="S581" s="15" t="str">
        <f t="shared" si="94"/>
        <v xml:space="preserve">       </v>
      </c>
      <c r="T581" s="24" t="str">
        <f>IF(Saisie!U581=0,"000",Saisie!U581*100)</f>
        <v>000</v>
      </c>
      <c r="U581" s="15" t="str">
        <f t="shared" si="95"/>
        <v xml:space="preserve">  </v>
      </c>
      <c r="V581" s="24">
        <f>Saisie!AA581</f>
        <v>0</v>
      </c>
      <c r="W581" s="15" t="str">
        <f t="shared" si="96"/>
        <v xml:space="preserve">       </v>
      </c>
      <c r="X581" s="24" t="str">
        <f>IF(Saisie!Z581=0,"000",Saisie!Z581*100)</f>
        <v>000</v>
      </c>
      <c r="Y581" s="15" t="str">
        <f t="shared" si="97"/>
        <v xml:space="preserve">         </v>
      </c>
      <c r="Z581" s="24" t="str">
        <f>IF(Saisie!AB581=0,"000",Saisie!AB581*100)</f>
        <v>000</v>
      </c>
      <c r="AA581" s="24" t="str">
        <f>IF(Saisie!F581=0,"",Saisie!F581)</f>
        <v>26112017</v>
      </c>
      <c r="AB581" s="24" t="str">
        <f>IF(Saisie!G581=0,"",Saisie!G581)</f>
        <v>01012596</v>
      </c>
      <c r="AC581" s="8" t="str">
        <f t="shared" si="98"/>
        <v xml:space="preserve">                    </v>
      </c>
    </row>
    <row r="582" spans="1:29" x14ac:dyDescent="0.25">
      <c r="A582" s="3" t="s">
        <v>637</v>
      </c>
      <c r="B582" s="15" t="str">
        <f t="shared" si="88"/>
        <v xml:space="preserve">   </v>
      </c>
      <c r="C582" s="26" t="str">
        <f>Saisie!D582</f>
        <v>000000000576</v>
      </c>
      <c r="D582" s="24" t="str">
        <f>Saisie!B582</f>
        <v>NOM577</v>
      </c>
      <c r="E582" s="16" t="str">
        <f>VLOOKUP((25-LEN(D582)),'Data S'!AE$5:AF$10000,2,FALSE)</f>
        <v xml:space="preserve">                   </v>
      </c>
      <c r="F582" s="25" t="str">
        <f>Saisie!C582</f>
        <v>PRENOM577</v>
      </c>
      <c r="G582" s="15" t="str">
        <f>VLOOKUP((25-LEN(F582)),'Data S'!AE$5:AF$10000,2,FALSE)</f>
        <v xml:space="preserve">                </v>
      </c>
      <c r="H582" s="3" t="str">
        <f>Saisie!E582</f>
        <v>01012575</v>
      </c>
      <c r="I582" s="15" t="str">
        <f t="shared" si="89"/>
        <v xml:space="preserve">  </v>
      </c>
      <c r="J582" s="24">
        <f>Saisie!L582</f>
        <v>0</v>
      </c>
      <c r="K582" s="15" t="str">
        <f t="shared" si="90"/>
        <v xml:space="preserve">       </v>
      </c>
      <c r="L582" s="24" t="str">
        <f>IF(Saisie!K582=0,"000",Saisie!K582*100)</f>
        <v>000</v>
      </c>
      <c r="M582" s="15" t="str">
        <f t="shared" si="91"/>
        <v xml:space="preserve">  </v>
      </c>
      <c r="N582" s="24">
        <f>Saisie!Q582</f>
        <v>0</v>
      </c>
      <c r="O582" s="15" t="str">
        <f t="shared" si="92"/>
        <v xml:space="preserve">       </v>
      </c>
      <c r="P582" s="24" t="str">
        <f>IF(Saisie!P582=0,"000",Saisie!P582*100)</f>
        <v>000</v>
      </c>
      <c r="Q582" s="15" t="str">
        <f t="shared" si="93"/>
        <v xml:space="preserve">  </v>
      </c>
      <c r="R582" s="24">
        <f>Saisie!V582</f>
        <v>0</v>
      </c>
      <c r="S582" s="15" t="str">
        <f t="shared" si="94"/>
        <v xml:space="preserve">       </v>
      </c>
      <c r="T582" s="24" t="str">
        <f>IF(Saisie!U582=0,"000",Saisie!U582*100)</f>
        <v>000</v>
      </c>
      <c r="U582" s="15" t="str">
        <f t="shared" si="95"/>
        <v xml:space="preserve">  </v>
      </c>
      <c r="V582" s="24">
        <f>Saisie!AA582</f>
        <v>0</v>
      </c>
      <c r="W582" s="15" t="str">
        <f t="shared" si="96"/>
        <v xml:space="preserve">       </v>
      </c>
      <c r="X582" s="24" t="str">
        <f>IF(Saisie!Z582=0,"000",Saisie!Z582*100)</f>
        <v>000</v>
      </c>
      <c r="Y582" s="15" t="str">
        <f t="shared" si="97"/>
        <v xml:space="preserve">         </v>
      </c>
      <c r="Z582" s="24" t="str">
        <f>IF(Saisie!AB582=0,"000",Saisie!AB582*100)</f>
        <v>000</v>
      </c>
      <c r="AA582" s="24" t="str">
        <f>IF(Saisie!F582=0,"",Saisie!F582)</f>
        <v>26112017</v>
      </c>
      <c r="AB582" s="24" t="str">
        <f>IF(Saisie!G582=0,"",Saisie!G582)</f>
        <v>01012597</v>
      </c>
      <c r="AC582" s="8" t="str">
        <f t="shared" si="98"/>
        <v xml:space="preserve">                    </v>
      </c>
    </row>
    <row r="583" spans="1:29" x14ac:dyDescent="0.25">
      <c r="A583" s="3" t="s">
        <v>638</v>
      </c>
      <c r="B583" s="15" t="str">
        <f t="shared" ref="B583:B646" si="99">VLOOKUP((6-LEN(A583)),AE$5:AF$9999,2,FALSE)</f>
        <v xml:space="preserve">   </v>
      </c>
      <c r="C583" s="26" t="str">
        <f>Saisie!D583</f>
        <v>000000000577</v>
      </c>
      <c r="D583" s="24" t="str">
        <f>Saisie!B583</f>
        <v>NOM578</v>
      </c>
      <c r="E583" s="16" t="str">
        <f>VLOOKUP((25-LEN(D583)),'Data S'!AE$5:AF$10000,2,FALSE)</f>
        <v xml:space="preserve">                   </v>
      </c>
      <c r="F583" s="25" t="str">
        <f>Saisie!C583</f>
        <v>PRENOM578</v>
      </c>
      <c r="G583" s="15" t="str">
        <f>VLOOKUP((25-LEN(F583)),'Data S'!AE$5:AF$10000,2,FALSE)</f>
        <v xml:space="preserve">                </v>
      </c>
      <c r="H583" s="3" t="str">
        <f>Saisie!E583</f>
        <v>01012576</v>
      </c>
      <c r="I583" s="15" t="str">
        <f t="shared" ref="I583:I646" si="100">VLOOKUP((3-LEN(J583)),AE$5:AF$9999,2,FALSE)</f>
        <v xml:space="preserve">  </v>
      </c>
      <c r="J583" s="24">
        <f>Saisie!L583</f>
        <v>0</v>
      </c>
      <c r="K583" s="15" t="str">
        <f t="shared" ref="K583:K646" si="101">VLOOKUP((10-LEN(L583)),AE$5:AF$10000,2,FALSE)</f>
        <v xml:space="preserve">       </v>
      </c>
      <c r="L583" s="24" t="str">
        <f>IF(Saisie!K583=0,"000",Saisie!K583*100)</f>
        <v>000</v>
      </c>
      <c r="M583" s="15" t="str">
        <f t="shared" ref="M583:M646" si="102">VLOOKUP((3-LEN(N583)),AE$5:AF$9999,2,FALSE)</f>
        <v xml:space="preserve">  </v>
      </c>
      <c r="N583" s="24">
        <f>Saisie!Q583</f>
        <v>0</v>
      </c>
      <c r="O583" s="15" t="str">
        <f t="shared" ref="O583:O646" si="103">VLOOKUP((10-LEN(P583)),AE$5:AF$10000,2,FALSE)</f>
        <v xml:space="preserve">       </v>
      </c>
      <c r="P583" s="24" t="str">
        <f>IF(Saisie!P583=0,"000",Saisie!P583*100)</f>
        <v>000</v>
      </c>
      <c r="Q583" s="15" t="str">
        <f t="shared" ref="Q583:Q646" si="104">VLOOKUP((3-LEN(R583)),AE$5:AF$9999,2,FALSE)</f>
        <v xml:space="preserve">  </v>
      </c>
      <c r="R583" s="24">
        <f>Saisie!V583</f>
        <v>0</v>
      </c>
      <c r="S583" s="15" t="str">
        <f t="shared" ref="S583:S646" si="105">VLOOKUP((10-LEN(T583)),AE$5:AF$10000,2,FALSE)</f>
        <v xml:space="preserve">       </v>
      </c>
      <c r="T583" s="24" t="str">
        <f>IF(Saisie!U583=0,"000",Saisie!U583*100)</f>
        <v>000</v>
      </c>
      <c r="U583" s="15" t="str">
        <f t="shared" ref="U583:U646" si="106">VLOOKUP((3-LEN(V583)),AE$5:AF$9999,2,FALSE)</f>
        <v xml:space="preserve">  </v>
      </c>
      <c r="V583" s="24">
        <f>Saisie!AA583</f>
        <v>0</v>
      </c>
      <c r="W583" s="15" t="str">
        <f t="shared" ref="W583:W646" si="107">VLOOKUP((10-LEN(X583)),AE$5:AF$10000,2,FALSE)</f>
        <v xml:space="preserve">       </v>
      </c>
      <c r="X583" s="24" t="str">
        <f>IF(Saisie!Z583=0,"000",Saisie!Z583*100)</f>
        <v>000</v>
      </c>
      <c r="Y583" s="15" t="str">
        <f t="shared" ref="Y583:Y646" si="108">VLOOKUP((12-LEN(Z583)),AE$5:AF$10000,2,FALSE)</f>
        <v xml:space="preserve">         </v>
      </c>
      <c r="Z583" s="24" t="str">
        <f>IF(Saisie!AB583=0,"000",Saisie!AB583*100)</f>
        <v>000</v>
      </c>
      <c r="AA583" s="24" t="str">
        <f>IF(Saisie!F583=0,"",Saisie!F583)</f>
        <v>26112017</v>
      </c>
      <c r="AB583" s="24" t="str">
        <f>IF(Saisie!G583=0,"",Saisie!G583)</f>
        <v>01012598</v>
      </c>
      <c r="AC583" s="8" t="str">
        <f t="shared" ref="AC583:AC646" si="109">VLOOKUP((28-LEN(AB583)),AE$5:AF$9999,2,FALSE)</f>
        <v xml:space="preserve">                    </v>
      </c>
    </row>
    <row r="584" spans="1:29" x14ac:dyDescent="0.25">
      <c r="A584" s="3" t="s">
        <v>639</v>
      </c>
      <c r="B584" s="15" t="str">
        <f t="shared" si="99"/>
        <v xml:space="preserve">   </v>
      </c>
      <c r="C584" s="26" t="str">
        <f>Saisie!D584</f>
        <v>000000000578</v>
      </c>
      <c r="D584" s="24" t="str">
        <f>Saisie!B584</f>
        <v>NOM579</v>
      </c>
      <c r="E584" s="16" t="str">
        <f>VLOOKUP((25-LEN(D584)),'Data S'!AE$5:AF$10000,2,FALSE)</f>
        <v xml:space="preserve">                   </v>
      </c>
      <c r="F584" s="25" t="str">
        <f>Saisie!C584</f>
        <v>PRENOM579</v>
      </c>
      <c r="G584" s="15" t="str">
        <f>VLOOKUP((25-LEN(F584)),'Data S'!AE$5:AF$10000,2,FALSE)</f>
        <v xml:space="preserve">                </v>
      </c>
      <c r="H584" s="3" t="str">
        <f>Saisie!E584</f>
        <v>01012577</v>
      </c>
      <c r="I584" s="15" t="str">
        <f t="shared" si="100"/>
        <v xml:space="preserve">  </v>
      </c>
      <c r="J584" s="24">
        <f>Saisie!L584</f>
        <v>0</v>
      </c>
      <c r="K584" s="15" t="str">
        <f t="shared" si="101"/>
        <v xml:space="preserve">       </v>
      </c>
      <c r="L584" s="24" t="str">
        <f>IF(Saisie!K584=0,"000",Saisie!K584*100)</f>
        <v>000</v>
      </c>
      <c r="M584" s="15" t="str">
        <f t="shared" si="102"/>
        <v xml:space="preserve">  </v>
      </c>
      <c r="N584" s="24">
        <f>Saisie!Q584</f>
        <v>0</v>
      </c>
      <c r="O584" s="15" t="str">
        <f t="shared" si="103"/>
        <v xml:space="preserve">       </v>
      </c>
      <c r="P584" s="24" t="str">
        <f>IF(Saisie!P584=0,"000",Saisie!P584*100)</f>
        <v>000</v>
      </c>
      <c r="Q584" s="15" t="str">
        <f t="shared" si="104"/>
        <v xml:space="preserve">  </v>
      </c>
      <c r="R584" s="24">
        <f>Saisie!V584</f>
        <v>0</v>
      </c>
      <c r="S584" s="15" t="str">
        <f t="shared" si="105"/>
        <v xml:space="preserve">       </v>
      </c>
      <c r="T584" s="24" t="str">
        <f>IF(Saisie!U584=0,"000",Saisie!U584*100)</f>
        <v>000</v>
      </c>
      <c r="U584" s="15" t="str">
        <f t="shared" si="106"/>
        <v xml:space="preserve">  </v>
      </c>
      <c r="V584" s="24">
        <f>Saisie!AA584</f>
        <v>0</v>
      </c>
      <c r="W584" s="15" t="str">
        <f t="shared" si="107"/>
        <v xml:space="preserve">       </v>
      </c>
      <c r="X584" s="24" t="str">
        <f>IF(Saisie!Z584=0,"000",Saisie!Z584*100)</f>
        <v>000</v>
      </c>
      <c r="Y584" s="15" t="str">
        <f t="shared" si="108"/>
        <v xml:space="preserve">         </v>
      </c>
      <c r="Z584" s="24" t="str">
        <f>IF(Saisie!AB584=0,"000",Saisie!AB584*100)</f>
        <v>000</v>
      </c>
      <c r="AA584" s="24" t="str">
        <f>IF(Saisie!F584=0,"",Saisie!F584)</f>
        <v>26112017</v>
      </c>
      <c r="AB584" s="24" t="str">
        <f>IF(Saisie!G584=0,"",Saisie!G584)</f>
        <v>01012599</v>
      </c>
      <c r="AC584" s="8" t="str">
        <f t="shared" si="109"/>
        <v xml:space="preserve">                    </v>
      </c>
    </row>
    <row r="585" spans="1:29" x14ac:dyDescent="0.25">
      <c r="A585" s="3" t="s">
        <v>640</v>
      </c>
      <c r="B585" s="15" t="str">
        <f t="shared" si="99"/>
        <v xml:space="preserve">   </v>
      </c>
      <c r="C585" s="26" t="str">
        <f>Saisie!D585</f>
        <v>000000000579</v>
      </c>
      <c r="D585" s="24" t="str">
        <f>Saisie!B585</f>
        <v>NOM580</v>
      </c>
      <c r="E585" s="16" t="str">
        <f>VLOOKUP((25-LEN(D585)),'Data S'!AE$5:AF$10000,2,FALSE)</f>
        <v xml:space="preserve">                   </v>
      </c>
      <c r="F585" s="25" t="str">
        <f>Saisie!C585</f>
        <v>PRENOM580</v>
      </c>
      <c r="G585" s="15" t="str">
        <f>VLOOKUP((25-LEN(F585)),'Data S'!AE$5:AF$10000,2,FALSE)</f>
        <v xml:space="preserve">                </v>
      </c>
      <c r="H585" s="3" t="str">
        <f>Saisie!E585</f>
        <v>01012578</v>
      </c>
      <c r="I585" s="15" t="str">
        <f t="shared" si="100"/>
        <v xml:space="preserve">  </v>
      </c>
      <c r="J585" s="24">
        <f>Saisie!L585</f>
        <v>0</v>
      </c>
      <c r="K585" s="15" t="str">
        <f t="shared" si="101"/>
        <v xml:space="preserve">       </v>
      </c>
      <c r="L585" s="24" t="str">
        <f>IF(Saisie!K585=0,"000",Saisie!K585*100)</f>
        <v>000</v>
      </c>
      <c r="M585" s="15" t="str">
        <f t="shared" si="102"/>
        <v xml:space="preserve">  </v>
      </c>
      <c r="N585" s="24">
        <f>Saisie!Q585</f>
        <v>0</v>
      </c>
      <c r="O585" s="15" t="str">
        <f t="shared" si="103"/>
        <v xml:space="preserve">       </v>
      </c>
      <c r="P585" s="24" t="str">
        <f>IF(Saisie!P585=0,"000",Saisie!P585*100)</f>
        <v>000</v>
      </c>
      <c r="Q585" s="15" t="str">
        <f t="shared" si="104"/>
        <v xml:space="preserve">  </v>
      </c>
      <c r="R585" s="24">
        <f>Saisie!V585</f>
        <v>0</v>
      </c>
      <c r="S585" s="15" t="str">
        <f t="shared" si="105"/>
        <v xml:space="preserve">       </v>
      </c>
      <c r="T585" s="24" t="str">
        <f>IF(Saisie!U585=0,"000",Saisie!U585*100)</f>
        <v>000</v>
      </c>
      <c r="U585" s="15" t="str">
        <f t="shared" si="106"/>
        <v xml:space="preserve">  </v>
      </c>
      <c r="V585" s="24">
        <f>Saisie!AA585</f>
        <v>0</v>
      </c>
      <c r="W585" s="15" t="str">
        <f t="shared" si="107"/>
        <v xml:space="preserve">       </v>
      </c>
      <c r="X585" s="24" t="str">
        <f>IF(Saisie!Z585=0,"000",Saisie!Z585*100)</f>
        <v>000</v>
      </c>
      <c r="Y585" s="15" t="str">
        <f t="shared" si="108"/>
        <v xml:space="preserve">         </v>
      </c>
      <c r="Z585" s="24" t="str">
        <f>IF(Saisie!AB585=0,"000",Saisie!AB585*100)</f>
        <v>000</v>
      </c>
      <c r="AA585" s="24" t="str">
        <f>IF(Saisie!F585=0,"",Saisie!F585)</f>
        <v>26112017</v>
      </c>
      <c r="AB585" s="24" t="str">
        <f>IF(Saisie!G585=0,"",Saisie!G585)</f>
        <v>01012600</v>
      </c>
      <c r="AC585" s="8" t="str">
        <f t="shared" si="109"/>
        <v xml:space="preserve">                    </v>
      </c>
    </row>
    <row r="586" spans="1:29" x14ac:dyDescent="0.25">
      <c r="A586" s="3" t="s">
        <v>641</v>
      </c>
      <c r="B586" s="15" t="str">
        <f t="shared" si="99"/>
        <v xml:space="preserve">   </v>
      </c>
      <c r="C586" s="26" t="str">
        <f>Saisie!D586</f>
        <v>000000000580</v>
      </c>
      <c r="D586" s="24" t="str">
        <f>Saisie!B586</f>
        <v>NOM581</v>
      </c>
      <c r="E586" s="16" t="str">
        <f>VLOOKUP((25-LEN(D586)),'Data S'!AE$5:AF$10000,2,FALSE)</f>
        <v xml:space="preserve">                   </v>
      </c>
      <c r="F586" s="25" t="str">
        <f>Saisie!C586</f>
        <v>PRENOM581</v>
      </c>
      <c r="G586" s="15" t="str">
        <f>VLOOKUP((25-LEN(F586)),'Data S'!AE$5:AF$10000,2,FALSE)</f>
        <v xml:space="preserve">                </v>
      </c>
      <c r="H586" s="3" t="str">
        <f>Saisie!E586</f>
        <v>01012579</v>
      </c>
      <c r="I586" s="15" t="str">
        <f t="shared" si="100"/>
        <v xml:space="preserve">  </v>
      </c>
      <c r="J586" s="24">
        <f>Saisie!L586</f>
        <v>0</v>
      </c>
      <c r="K586" s="15" t="str">
        <f t="shared" si="101"/>
        <v xml:space="preserve">       </v>
      </c>
      <c r="L586" s="24" t="str">
        <f>IF(Saisie!K586=0,"000",Saisie!K586*100)</f>
        <v>000</v>
      </c>
      <c r="M586" s="15" t="str">
        <f t="shared" si="102"/>
        <v xml:space="preserve">  </v>
      </c>
      <c r="N586" s="24">
        <f>Saisie!Q586</f>
        <v>0</v>
      </c>
      <c r="O586" s="15" t="str">
        <f t="shared" si="103"/>
        <v xml:space="preserve">       </v>
      </c>
      <c r="P586" s="24" t="str">
        <f>IF(Saisie!P586=0,"000",Saisie!P586*100)</f>
        <v>000</v>
      </c>
      <c r="Q586" s="15" t="str">
        <f t="shared" si="104"/>
        <v xml:space="preserve">  </v>
      </c>
      <c r="R586" s="24">
        <f>Saisie!V586</f>
        <v>0</v>
      </c>
      <c r="S586" s="15" t="str">
        <f t="shared" si="105"/>
        <v xml:space="preserve">       </v>
      </c>
      <c r="T586" s="24" t="str">
        <f>IF(Saisie!U586=0,"000",Saisie!U586*100)</f>
        <v>000</v>
      </c>
      <c r="U586" s="15" t="str">
        <f t="shared" si="106"/>
        <v xml:space="preserve">  </v>
      </c>
      <c r="V586" s="24">
        <f>Saisie!AA586</f>
        <v>0</v>
      </c>
      <c r="W586" s="15" t="str">
        <f t="shared" si="107"/>
        <v xml:space="preserve">       </v>
      </c>
      <c r="X586" s="24" t="str">
        <f>IF(Saisie!Z586=0,"000",Saisie!Z586*100)</f>
        <v>000</v>
      </c>
      <c r="Y586" s="15" t="str">
        <f t="shared" si="108"/>
        <v xml:space="preserve">         </v>
      </c>
      <c r="Z586" s="24" t="str">
        <f>IF(Saisie!AB586=0,"000",Saisie!AB586*100)</f>
        <v>000</v>
      </c>
      <c r="AA586" s="24" t="str">
        <f>IF(Saisie!F586=0,"",Saisie!F586)</f>
        <v>26112017</v>
      </c>
      <c r="AB586" s="24" t="str">
        <f>IF(Saisie!G586=0,"",Saisie!G586)</f>
        <v>01012601</v>
      </c>
      <c r="AC586" s="8" t="str">
        <f t="shared" si="109"/>
        <v xml:space="preserve">                    </v>
      </c>
    </row>
    <row r="587" spans="1:29" x14ac:dyDescent="0.25">
      <c r="A587" s="3" t="s">
        <v>642</v>
      </c>
      <c r="B587" s="15" t="str">
        <f t="shared" si="99"/>
        <v xml:space="preserve">   </v>
      </c>
      <c r="C587" s="26" t="str">
        <f>Saisie!D587</f>
        <v>000000000581</v>
      </c>
      <c r="D587" s="24" t="str">
        <f>Saisie!B587</f>
        <v>NOM582</v>
      </c>
      <c r="E587" s="16" t="str">
        <f>VLOOKUP((25-LEN(D587)),'Data S'!AE$5:AF$10000,2,FALSE)</f>
        <v xml:space="preserve">                   </v>
      </c>
      <c r="F587" s="25" t="str">
        <f>Saisie!C587</f>
        <v>PRENOM582</v>
      </c>
      <c r="G587" s="15" t="str">
        <f>VLOOKUP((25-LEN(F587)),'Data S'!AE$5:AF$10000,2,FALSE)</f>
        <v xml:space="preserve">                </v>
      </c>
      <c r="H587" s="3" t="str">
        <f>Saisie!E587</f>
        <v>01012580</v>
      </c>
      <c r="I587" s="15" t="str">
        <f t="shared" si="100"/>
        <v xml:space="preserve">  </v>
      </c>
      <c r="J587" s="24">
        <f>Saisie!L587</f>
        <v>0</v>
      </c>
      <c r="K587" s="15" t="str">
        <f t="shared" si="101"/>
        <v xml:space="preserve">       </v>
      </c>
      <c r="L587" s="24" t="str">
        <f>IF(Saisie!K587=0,"000",Saisie!K587*100)</f>
        <v>000</v>
      </c>
      <c r="M587" s="15" t="str">
        <f t="shared" si="102"/>
        <v xml:space="preserve">  </v>
      </c>
      <c r="N587" s="24">
        <f>Saisie!Q587</f>
        <v>0</v>
      </c>
      <c r="O587" s="15" t="str">
        <f t="shared" si="103"/>
        <v xml:space="preserve">       </v>
      </c>
      <c r="P587" s="24" t="str">
        <f>IF(Saisie!P587=0,"000",Saisie!P587*100)</f>
        <v>000</v>
      </c>
      <c r="Q587" s="15" t="str">
        <f t="shared" si="104"/>
        <v xml:space="preserve">  </v>
      </c>
      <c r="R587" s="24">
        <f>Saisie!V587</f>
        <v>0</v>
      </c>
      <c r="S587" s="15" t="str">
        <f t="shared" si="105"/>
        <v xml:space="preserve">       </v>
      </c>
      <c r="T587" s="24" t="str">
        <f>IF(Saisie!U587=0,"000",Saisie!U587*100)</f>
        <v>000</v>
      </c>
      <c r="U587" s="15" t="str">
        <f t="shared" si="106"/>
        <v xml:space="preserve">  </v>
      </c>
      <c r="V587" s="24">
        <f>Saisie!AA587</f>
        <v>0</v>
      </c>
      <c r="W587" s="15" t="str">
        <f t="shared" si="107"/>
        <v xml:space="preserve">       </v>
      </c>
      <c r="X587" s="24" t="str">
        <f>IF(Saisie!Z587=0,"000",Saisie!Z587*100)</f>
        <v>000</v>
      </c>
      <c r="Y587" s="15" t="str">
        <f t="shared" si="108"/>
        <v xml:space="preserve">         </v>
      </c>
      <c r="Z587" s="24" t="str">
        <f>IF(Saisie!AB587=0,"000",Saisie!AB587*100)</f>
        <v>000</v>
      </c>
      <c r="AA587" s="24" t="str">
        <f>IF(Saisie!F587=0,"",Saisie!F587)</f>
        <v>26112017</v>
      </c>
      <c r="AB587" s="24" t="str">
        <f>IF(Saisie!G587=0,"",Saisie!G587)</f>
        <v>01012602</v>
      </c>
      <c r="AC587" s="8" t="str">
        <f t="shared" si="109"/>
        <v xml:space="preserve">                    </v>
      </c>
    </row>
    <row r="588" spans="1:29" x14ac:dyDescent="0.25">
      <c r="A588" s="3" t="s">
        <v>643</v>
      </c>
      <c r="B588" s="15" t="str">
        <f t="shared" si="99"/>
        <v xml:space="preserve">   </v>
      </c>
      <c r="C588" s="26" t="str">
        <f>Saisie!D588</f>
        <v>000000000582</v>
      </c>
      <c r="D588" s="24" t="str">
        <f>Saisie!B588</f>
        <v>NOM583</v>
      </c>
      <c r="E588" s="16" t="str">
        <f>VLOOKUP((25-LEN(D588)),'Data S'!AE$5:AF$10000,2,FALSE)</f>
        <v xml:space="preserve">                   </v>
      </c>
      <c r="F588" s="25" t="str">
        <f>Saisie!C588</f>
        <v>PRENOM583</v>
      </c>
      <c r="G588" s="15" t="str">
        <f>VLOOKUP((25-LEN(F588)),'Data S'!AE$5:AF$10000,2,FALSE)</f>
        <v xml:space="preserve">                </v>
      </c>
      <c r="H588" s="3" t="str">
        <f>Saisie!E588</f>
        <v>01012581</v>
      </c>
      <c r="I588" s="15" t="str">
        <f t="shared" si="100"/>
        <v xml:space="preserve">  </v>
      </c>
      <c r="J588" s="24">
        <f>Saisie!L588</f>
        <v>0</v>
      </c>
      <c r="K588" s="15" t="str">
        <f t="shared" si="101"/>
        <v xml:space="preserve">       </v>
      </c>
      <c r="L588" s="24" t="str">
        <f>IF(Saisie!K588=0,"000",Saisie!K588*100)</f>
        <v>000</v>
      </c>
      <c r="M588" s="15" t="str">
        <f t="shared" si="102"/>
        <v xml:space="preserve">  </v>
      </c>
      <c r="N588" s="24">
        <f>Saisie!Q588</f>
        <v>0</v>
      </c>
      <c r="O588" s="15" t="str">
        <f t="shared" si="103"/>
        <v xml:space="preserve">       </v>
      </c>
      <c r="P588" s="24" t="str">
        <f>IF(Saisie!P588=0,"000",Saisie!P588*100)</f>
        <v>000</v>
      </c>
      <c r="Q588" s="15" t="str">
        <f t="shared" si="104"/>
        <v xml:space="preserve">  </v>
      </c>
      <c r="R588" s="24">
        <f>Saisie!V588</f>
        <v>0</v>
      </c>
      <c r="S588" s="15" t="str">
        <f t="shared" si="105"/>
        <v xml:space="preserve">       </v>
      </c>
      <c r="T588" s="24" t="str">
        <f>IF(Saisie!U588=0,"000",Saisie!U588*100)</f>
        <v>000</v>
      </c>
      <c r="U588" s="15" t="str">
        <f t="shared" si="106"/>
        <v xml:space="preserve">  </v>
      </c>
      <c r="V588" s="24">
        <f>Saisie!AA588</f>
        <v>0</v>
      </c>
      <c r="W588" s="15" t="str">
        <f t="shared" si="107"/>
        <v xml:space="preserve">       </v>
      </c>
      <c r="X588" s="24" t="str">
        <f>IF(Saisie!Z588=0,"000",Saisie!Z588*100)</f>
        <v>000</v>
      </c>
      <c r="Y588" s="15" t="str">
        <f t="shared" si="108"/>
        <v xml:space="preserve">         </v>
      </c>
      <c r="Z588" s="24" t="str">
        <f>IF(Saisie!AB588=0,"000",Saisie!AB588*100)</f>
        <v>000</v>
      </c>
      <c r="AA588" s="24" t="str">
        <f>IF(Saisie!F588=0,"",Saisie!F588)</f>
        <v>26112017</v>
      </c>
      <c r="AB588" s="24" t="str">
        <f>IF(Saisie!G588=0,"",Saisie!G588)</f>
        <v>01012603</v>
      </c>
      <c r="AC588" s="8" t="str">
        <f t="shared" si="109"/>
        <v xml:space="preserve">                    </v>
      </c>
    </row>
    <row r="589" spans="1:29" x14ac:dyDescent="0.25">
      <c r="A589" s="3" t="s">
        <v>644</v>
      </c>
      <c r="B589" s="15" t="str">
        <f t="shared" si="99"/>
        <v xml:space="preserve">   </v>
      </c>
      <c r="C589" s="26" t="str">
        <f>Saisie!D589</f>
        <v>000000000583</v>
      </c>
      <c r="D589" s="24" t="str">
        <f>Saisie!B589</f>
        <v>NOM584</v>
      </c>
      <c r="E589" s="16" t="str">
        <f>VLOOKUP((25-LEN(D589)),'Data S'!AE$5:AF$10000,2,FALSE)</f>
        <v xml:space="preserve">                   </v>
      </c>
      <c r="F589" s="25" t="str">
        <f>Saisie!C589</f>
        <v>PRENOM584</v>
      </c>
      <c r="G589" s="15" t="str">
        <f>VLOOKUP((25-LEN(F589)),'Data S'!AE$5:AF$10000,2,FALSE)</f>
        <v xml:space="preserve">                </v>
      </c>
      <c r="H589" s="3" t="str">
        <f>Saisie!E589</f>
        <v>01012582</v>
      </c>
      <c r="I589" s="15" t="str">
        <f t="shared" si="100"/>
        <v xml:space="preserve">  </v>
      </c>
      <c r="J589" s="24">
        <f>Saisie!L589</f>
        <v>0</v>
      </c>
      <c r="K589" s="15" t="str">
        <f t="shared" si="101"/>
        <v xml:space="preserve">       </v>
      </c>
      <c r="L589" s="24" t="str">
        <f>IF(Saisie!K589=0,"000",Saisie!K589*100)</f>
        <v>000</v>
      </c>
      <c r="M589" s="15" t="str">
        <f t="shared" si="102"/>
        <v xml:space="preserve">  </v>
      </c>
      <c r="N589" s="24">
        <f>Saisie!Q589</f>
        <v>0</v>
      </c>
      <c r="O589" s="15" t="str">
        <f t="shared" si="103"/>
        <v xml:space="preserve">       </v>
      </c>
      <c r="P589" s="24" t="str">
        <f>IF(Saisie!P589=0,"000",Saisie!P589*100)</f>
        <v>000</v>
      </c>
      <c r="Q589" s="15" t="str">
        <f t="shared" si="104"/>
        <v xml:space="preserve">  </v>
      </c>
      <c r="R589" s="24">
        <f>Saisie!V589</f>
        <v>0</v>
      </c>
      <c r="S589" s="15" t="str">
        <f t="shared" si="105"/>
        <v xml:space="preserve">       </v>
      </c>
      <c r="T589" s="24" t="str">
        <f>IF(Saisie!U589=0,"000",Saisie!U589*100)</f>
        <v>000</v>
      </c>
      <c r="U589" s="15" t="str">
        <f t="shared" si="106"/>
        <v xml:space="preserve">  </v>
      </c>
      <c r="V589" s="24">
        <f>Saisie!AA589</f>
        <v>0</v>
      </c>
      <c r="W589" s="15" t="str">
        <f t="shared" si="107"/>
        <v xml:space="preserve">       </v>
      </c>
      <c r="X589" s="24" t="str">
        <f>IF(Saisie!Z589=0,"000",Saisie!Z589*100)</f>
        <v>000</v>
      </c>
      <c r="Y589" s="15" t="str">
        <f t="shared" si="108"/>
        <v xml:space="preserve">         </v>
      </c>
      <c r="Z589" s="24" t="str">
        <f>IF(Saisie!AB589=0,"000",Saisie!AB589*100)</f>
        <v>000</v>
      </c>
      <c r="AA589" s="24" t="str">
        <f>IF(Saisie!F589=0,"",Saisie!F589)</f>
        <v>26112017</v>
      </c>
      <c r="AB589" s="24" t="str">
        <f>IF(Saisie!G589=0,"",Saisie!G589)</f>
        <v>01012604</v>
      </c>
      <c r="AC589" s="8" t="str">
        <f t="shared" si="109"/>
        <v xml:space="preserve">                    </v>
      </c>
    </row>
    <row r="590" spans="1:29" x14ac:dyDescent="0.25">
      <c r="A590" s="3" t="s">
        <v>645</v>
      </c>
      <c r="B590" s="15" t="str">
        <f t="shared" si="99"/>
        <v xml:space="preserve">   </v>
      </c>
      <c r="C590" s="26" t="str">
        <f>Saisie!D590</f>
        <v>000000000584</v>
      </c>
      <c r="D590" s="24" t="str">
        <f>Saisie!B590</f>
        <v>NOM585</v>
      </c>
      <c r="E590" s="16" t="str">
        <f>VLOOKUP((25-LEN(D590)),'Data S'!AE$5:AF$10000,2,FALSE)</f>
        <v xml:space="preserve">                   </v>
      </c>
      <c r="F590" s="25" t="str">
        <f>Saisie!C590</f>
        <v>PRENOM585</v>
      </c>
      <c r="G590" s="15" t="str">
        <f>VLOOKUP((25-LEN(F590)),'Data S'!AE$5:AF$10000,2,FALSE)</f>
        <v xml:space="preserve">                </v>
      </c>
      <c r="H590" s="3" t="str">
        <f>Saisie!E590</f>
        <v>01012583</v>
      </c>
      <c r="I590" s="15" t="str">
        <f t="shared" si="100"/>
        <v xml:space="preserve">  </v>
      </c>
      <c r="J590" s="24">
        <f>Saisie!L590</f>
        <v>0</v>
      </c>
      <c r="K590" s="15" t="str">
        <f t="shared" si="101"/>
        <v xml:space="preserve">       </v>
      </c>
      <c r="L590" s="24" t="str">
        <f>IF(Saisie!K590=0,"000",Saisie!K590*100)</f>
        <v>000</v>
      </c>
      <c r="M590" s="15" t="str">
        <f t="shared" si="102"/>
        <v xml:space="preserve">  </v>
      </c>
      <c r="N590" s="24">
        <f>Saisie!Q590</f>
        <v>0</v>
      </c>
      <c r="O590" s="15" t="str">
        <f t="shared" si="103"/>
        <v xml:space="preserve">       </v>
      </c>
      <c r="P590" s="24" t="str">
        <f>IF(Saisie!P590=0,"000",Saisie!P590*100)</f>
        <v>000</v>
      </c>
      <c r="Q590" s="15" t="str">
        <f t="shared" si="104"/>
        <v xml:space="preserve">  </v>
      </c>
      <c r="R590" s="24">
        <f>Saisie!V590</f>
        <v>0</v>
      </c>
      <c r="S590" s="15" t="str">
        <f t="shared" si="105"/>
        <v xml:space="preserve">       </v>
      </c>
      <c r="T590" s="24" t="str">
        <f>IF(Saisie!U590=0,"000",Saisie!U590*100)</f>
        <v>000</v>
      </c>
      <c r="U590" s="15" t="str">
        <f t="shared" si="106"/>
        <v xml:space="preserve">  </v>
      </c>
      <c r="V590" s="24">
        <f>Saisie!AA590</f>
        <v>0</v>
      </c>
      <c r="W590" s="15" t="str">
        <f t="shared" si="107"/>
        <v xml:space="preserve">       </v>
      </c>
      <c r="X590" s="24" t="str">
        <f>IF(Saisie!Z590=0,"000",Saisie!Z590*100)</f>
        <v>000</v>
      </c>
      <c r="Y590" s="15" t="str">
        <f t="shared" si="108"/>
        <v xml:space="preserve">         </v>
      </c>
      <c r="Z590" s="24" t="str">
        <f>IF(Saisie!AB590=0,"000",Saisie!AB590*100)</f>
        <v>000</v>
      </c>
      <c r="AA590" s="24" t="str">
        <f>IF(Saisie!F590=0,"",Saisie!F590)</f>
        <v>26112017</v>
      </c>
      <c r="AB590" s="24" t="str">
        <f>IF(Saisie!G590=0,"",Saisie!G590)</f>
        <v>01012605</v>
      </c>
      <c r="AC590" s="8" t="str">
        <f t="shared" si="109"/>
        <v xml:space="preserve">                    </v>
      </c>
    </row>
    <row r="591" spans="1:29" x14ac:dyDescent="0.25">
      <c r="A591" s="3" t="s">
        <v>646</v>
      </c>
      <c r="B591" s="15" t="str">
        <f t="shared" si="99"/>
        <v xml:space="preserve">   </v>
      </c>
      <c r="C591" s="26" t="str">
        <f>Saisie!D591</f>
        <v>000000000585</v>
      </c>
      <c r="D591" s="24" t="str">
        <f>Saisie!B591</f>
        <v>NOM586</v>
      </c>
      <c r="E591" s="16" t="str">
        <f>VLOOKUP((25-LEN(D591)),'Data S'!AE$5:AF$10000,2,FALSE)</f>
        <v xml:space="preserve">                   </v>
      </c>
      <c r="F591" s="25" t="str">
        <f>Saisie!C591</f>
        <v>PRENOM586</v>
      </c>
      <c r="G591" s="15" t="str">
        <f>VLOOKUP((25-LEN(F591)),'Data S'!AE$5:AF$10000,2,FALSE)</f>
        <v xml:space="preserve">                </v>
      </c>
      <c r="H591" s="3" t="str">
        <f>Saisie!E591</f>
        <v>01012584</v>
      </c>
      <c r="I591" s="15" t="str">
        <f t="shared" si="100"/>
        <v xml:space="preserve">  </v>
      </c>
      <c r="J591" s="24">
        <f>Saisie!L591</f>
        <v>0</v>
      </c>
      <c r="K591" s="15" t="str">
        <f t="shared" si="101"/>
        <v xml:space="preserve">       </v>
      </c>
      <c r="L591" s="24" t="str">
        <f>IF(Saisie!K591=0,"000",Saisie!K591*100)</f>
        <v>000</v>
      </c>
      <c r="M591" s="15" t="str">
        <f t="shared" si="102"/>
        <v xml:space="preserve">  </v>
      </c>
      <c r="N591" s="24">
        <f>Saisie!Q591</f>
        <v>0</v>
      </c>
      <c r="O591" s="15" t="str">
        <f t="shared" si="103"/>
        <v xml:space="preserve">       </v>
      </c>
      <c r="P591" s="24" t="str">
        <f>IF(Saisie!P591=0,"000",Saisie!P591*100)</f>
        <v>000</v>
      </c>
      <c r="Q591" s="15" t="str">
        <f t="shared" si="104"/>
        <v xml:space="preserve">  </v>
      </c>
      <c r="R591" s="24">
        <f>Saisie!V591</f>
        <v>0</v>
      </c>
      <c r="S591" s="15" t="str">
        <f t="shared" si="105"/>
        <v xml:space="preserve">       </v>
      </c>
      <c r="T591" s="24" t="str">
        <f>IF(Saisie!U591=0,"000",Saisie!U591*100)</f>
        <v>000</v>
      </c>
      <c r="U591" s="15" t="str">
        <f t="shared" si="106"/>
        <v xml:space="preserve">  </v>
      </c>
      <c r="V591" s="24">
        <f>Saisie!AA591</f>
        <v>0</v>
      </c>
      <c r="W591" s="15" t="str">
        <f t="shared" si="107"/>
        <v xml:space="preserve">       </v>
      </c>
      <c r="X591" s="24" t="str">
        <f>IF(Saisie!Z591=0,"000",Saisie!Z591*100)</f>
        <v>000</v>
      </c>
      <c r="Y591" s="15" t="str">
        <f t="shared" si="108"/>
        <v xml:space="preserve">         </v>
      </c>
      <c r="Z591" s="24" t="str">
        <f>IF(Saisie!AB591=0,"000",Saisie!AB591*100)</f>
        <v>000</v>
      </c>
      <c r="AA591" s="24" t="str">
        <f>IF(Saisie!F591=0,"",Saisie!F591)</f>
        <v>26112017</v>
      </c>
      <c r="AB591" s="24" t="str">
        <f>IF(Saisie!G591=0,"",Saisie!G591)</f>
        <v>01012606</v>
      </c>
      <c r="AC591" s="8" t="str">
        <f t="shared" si="109"/>
        <v xml:space="preserve">                    </v>
      </c>
    </row>
    <row r="592" spans="1:29" x14ac:dyDescent="0.25">
      <c r="A592" s="3" t="s">
        <v>647</v>
      </c>
      <c r="B592" s="15" t="str">
        <f t="shared" si="99"/>
        <v xml:space="preserve">   </v>
      </c>
      <c r="C592" s="26" t="str">
        <f>Saisie!D592</f>
        <v>000000000586</v>
      </c>
      <c r="D592" s="24" t="str">
        <f>Saisie!B592</f>
        <v>NOM587</v>
      </c>
      <c r="E592" s="16" t="str">
        <f>VLOOKUP((25-LEN(D592)),'Data S'!AE$5:AF$10000,2,FALSE)</f>
        <v xml:space="preserve">                   </v>
      </c>
      <c r="F592" s="25" t="str">
        <f>Saisie!C592</f>
        <v>PRENOM587</v>
      </c>
      <c r="G592" s="15" t="str">
        <f>VLOOKUP((25-LEN(F592)),'Data S'!AE$5:AF$10000,2,FALSE)</f>
        <v xml:space="preserve">                </v>
      </c>
      <c r="H592" s="3" t="str">
        <f>Saisie!E592</f>
        <v>01012585</v>
      </c>
      <c r="I592" s="15" t="str">
        <f t="shared" si="100"/>
        <v xml:space="preserve">  </v>
      </c>
      <c r="J592" s="24">
        <f>Saisie!L592</f>
        <v>0</v>
      </c>
      <c r="K592" s="15" t="str">
        <f t="shared" si="101"/>
        <v xml:space="preserve">       </v>
      </c>
      <c r="L592" s="24" t="str">
        <f>IF(Saisie!K592=0,"000",Saisie!K592*100)</f>
        <v>000</v>
      </c>
      <c r="M592" s="15" t="str">
        <f t="shared" si="102"/>
        <v xml:space="preserve">  </v>
      </c>
      <c r="N592" s="24">
        <f>Saisie!Q592</f>
        <v>0</v>
      </c>
      <c r="O592" s="15" t="str">
        <f t="shared" si="103"/>
        <v xml:space="preserve">       </v>
      </c>
      <c r="P592" s="24" t="str">
        <f>IF(Saisie!P592=0,"000",Saisie!P592*100)</f>
        <v>000</v>
      </c>
      <c r="Q592" s="15" t="str">
        <f t="shared" si="104"/>
        <v xml:space="preserve">  </v>
      </c>
      <c r="R592" s="24">
        <f>Saisie!V592</f>
        <v>0</v>
      </c>
      <c r="S592" s="15" t="str">
        <f t="shared" si="105"/>
        <v xml:space="preserve">       </v>
      </c>
      <c r="T592" s="24" t="str">
        <f>IF(Saisie!U592=0,"000",Saisie!U592*100)</f>
        <v>000</v>
      </c>
      <c r="U592" s="15" t="str">
        <f t="shared" si="106"/>
        <v xml:space="preserve">  </v>
      </c>
      <c r="V592" s="24">
        <f>Saisie!AA592</f>
        <v>0</v>
      </c>
      <c r="W592" s="15" t="str">
        <f t="shared" si="107"/>
        <v xml:space="preserve">       </v>
      </c>
      <c r="X592" s="24" t="str">
        <f>IF(Saisie!Z592=0,"000",Saisie!Z592*100)</f>
        <v>000</v>
      </c>
      <c r="Y592" s="15" t="str">
        <f t="shared" si="108"/>
        <v xml:space="preserve">         </v>
      </c>
      <c r="Z592" s="24" t="str">
        <f>IF(Saisie!AB592=0,"000",Saisie!AB592*100)</f>
        <v>000</v>
      </c>
      <c r="AA592" s="24" t="str">
        <f>IF(Saisie!F592=0,"",Saisie!F592)</f>
        <v>26112017</v>
      </c>
      <c r="AB592" s="24" t="str">
        <f>IF(Saisie!G592=0,"",Saisie!G592)</f>
        <v>01012607</v>
      </c>
      <c r="AC592" s="8" t="str">
        <f t="shared" si="109"/>
        <v xml:space="preserve">                    </v>
      </c>
    </row>
    <row r="593" spans="1:29" x14ac:dyDescent="0.25">
      <c r="A593" s="3" t="s">
        <v>648</v>
      </c>
      <c r="B593" s="15" t="str">
        <f t="shared" si="99"/>
        <v xml:space="preserve">   </v>
      </c>
      <c r="C593" s="26" t="str">
        <f>Saisie!D593</f>
        <v>000000000587</v>
      </c>
      <c r="D593" s="24" t="str">
        <f>Saisie!B593</f>
        <v>NOM588</v>
      </c>
      <c r="E593" s="16" t="str">
        <f>VLOOKUP((25-LEN(D593)),'Data S'!AE$5:AF$10000,2,FALSE)</f>
        <v xml:space="preserve">                   </v>
      </c>
      <c r="F593" s="25" t="str">
        <f>Saisie!C593</f>
        <v>PRENOM588</v>
      </c>
      <c r="G593" s="15" t="str">
        <f>VLOOKUP((25-LEN(F593)),'Data S'!AE$5:AF$10000,2,FALSE)</f>
        <v xml:space="preserve">                </v>
      </c>
      <c r="H593" s="3" t="str">
        <f>Saisie!E593</f>
        <v>01012586</v>
      </c>
      <c r="I593" s="15" t="str">
        <f t="shared" si="100"/>
        <v xml:space="preserve">  </v>
      </c>
      <c r="J593" s="24">
        <f>Saisie!L593</f>
        <v>0</v>
      </c>
      <c r="K593" s="15" t="str">
        <f t="shared" si="101"/>
        <v xml:space="preserve">       </v>
      </c>
      <c r="L593" s="24" t="str">
        <f>IF(Saisie!K593=0,"000",Saisie!K593*100)</f>
        <v>000</v>
      </c>
      <c r="M593" s="15" t="str">
        <f t="shared" si="102"/>
        <v xml:space="preserve">  </v>
      </c>
      <c r="N593" s="24">
        <f>Saisie!Q593</f>
        <v>0</v>
      </c>
      <c r="O593" s="15" t="str">
        <f t="shared" si="103"/>
        <v xml:space="preserve">       </v>
      </c>
      <c r="P593" s="24" t="str">
        <f>IF(Saisie!P593=0,"000",Saisie!P593*100)</f>
        <v>000</v>
      </c>
      <c r="Q593" s="15" t="str">
        <f t="shared" si="104"/>
        <v xml:space="preserve">  </v>
      </c>
      <c r="R593" s="24">
        <f>Saisie!V593</f>
        <v>0</v>
      </c>
      <c r="S593" s="15" t="str">
        <f t="shared" si="105"/>
        <v xml:space="preserve">       </v>
      </c>
      <c r="T593" s="24" t="str">
        <f>IF(Saisie!U593=0,"000",Saisie!U593*100)</f>
        <v>000</v>
      </c>
      <c r="U593" s="15" t="str">
        <f t="shared" si="106"/>
        <v xml:space="preserve">  </v>
      </c>
      <c r="V593" s="24">
        <f>Saisie!AA593</f>
        <v>0</v>
      </c>
      <c r="W593" s="15" t="str">
        <f t="shared" si="107"/>
        <v xml:space="preserve">       </v>
      </c>
      <c r="X593" s="24" t="str">
        <f>IF(Saisie!Z593=0,"000",Saisie!Z593*100)</f>
        <v>000</v>
      </c>
      <c r="Y593" s="15" t="str">
        <f t="shared" si="108"/>
        <v xml:space="preserve">         </v>
      </c>
      <c r="Z593" s="24" t="str">
        <f>IF(Saisie!AB593=0,"000",Saisie!AB593*100)</f>
        <v>000</v>
      </c>
      <c r="AA593" s="24" t="str">
        <f>IF(Saisie!F593=0,"",Saisie!F593)</f>
        <v>26112017</v>
      </c>
      <c r="AB593" s="24" t="str">
        <f>IF(Saisie!G593=0,"",Saisie!G593)</f>
        <v>01012608</v>
      </c>
      <c r="AC593" s="8" t="str">
        <f t="shared" si="109"/>
        <v xml:space="preserve">                    </v>
      </c>
    </row>
    <row r="594" spans="1:29" x14ac:dyDescent="0.25">
      <c r="A594" s="3" t="s">
        <v>649</v>
      </c>
      <c r="B594" s="15" t="str">
        <f t="shared" si="99"/>
        <v xml:space="preserve">   </v>
      </c>
      <c r="C594" s="26" t="str">
        <f>Saisie!D594</f>
        <v>000000000588</v>
      </c>
      <c r="D594" s="24" t="str">
        <f>Saisie!B594</f>
        <v>NOM589</v>
      </c>
      <c r="E594" s="16" t="str">
        <f>VLOOKUP((25-LEN(D594)),'Data S'!AE$5:AF$10000,2,FALSE)</f>
        <v xml:space="preserve">                   </v>
      </c>
      <c r="F594" s="25" t="str">
        <f>Saisie!C594</f>
        <v>PRENOM589</v>
      </c>
      <c r="G594" s="15" t="str">
        <f>VLOOKUP((25-LEN(F594)),'Data S'!AE$5:AF$10000,2,FALSE)</f>
        <v xml:space="preserve">                </v>
      </c>
      <c r="H594" s="3" t="str">
        <f>Saisie!E594</f>
        <v>01012587</v>
      </c>
      <c r="I594" s="15" t="str">
        <f t="shared" si="100"/>
        <v xml:space="preserve">  </v>
      </c>
      <c r="J594" s="24">
        <f>Saisie!L594</f>
        <v>0</v>
      </c>
      <c r="K594" s="15" t="str">
        <f t="shared" si="101"/>
        <v xml:space="preserve">       </v>
      </c>
      <c r="L594" s="24" t="str">
        <f>IF(Saisie!K594=0,"000",Saisie!K594*100)</f>
        <v>000</v>
      </c>
      <c r="M594" s="15" t="str">
        <f t="shared" si="102"/>
        <v xml:space="preserve">  </v>
      </c>
      <c r="N594" s="24">
        <f>Saisie!Q594</f>
        <v>0</v>
      </c>
      <c r="O594" s="15" t="str">
        <f t="shared" si="103"/>
        <v xml:space="preserve">       </v>
      </c>
      <c r="P594" s="24" t="str">
        <f>IF(Saisie!P594=0,"000",Saisie!P594*100)</f>
        <v>000</v>
      </c>
      <c r="Q594" s="15" t="str">
        <f t="shared" si="104"/>
        <v xml:space="preserve">  </v>
      </c>
      <c r="R594" s="24">
        <f>Saisie!V594</f>
        <v>0</v>
      </c>
      <c r="S594" s="15" t="str">
        <f t="shared" si="105"/>
        <v xml:space="preserve">       </v>
      </c>
      <c r="T594" s="24" t="str">
        <f>IF(Saisie!U594=0,"000",Saisie!U594*100)</f>
        <v>000</v>
      </c>
      <c r="U594" s="15" t="str">
        <f t="shared" si="106"/>
        <v xml:space="preserve">  </v>
      </c>
      <c r="V594" s="24">
        <f>Saisie!AA594</f>
        <v>0</v>
      </c>
      <c r="W594" s="15" t="str">
        <f t="shared" si="107"/>
        <v xml:space="preserve">       </v>
      </c>
      <c r="X594" s="24" t="str">
        <f>IF(Saisie!Z594=0,"000",Saisie!Z594*100)</f>
        <v>000</v>
      </c>
      <c r="Y594" s="15" t="str">
        <f t="shared" si="108"/>
        <v xml:space="preserve">         </v>
      </c>
      <c r="Z594" s="24" t="str">
        <f>IF(Saisie!AB594=0,"000",Saisie!AB594*100)</f>
        <v>000</v>
      </c>
      <c r="AA594" s="24" t="str">
        <f>IF(Saisie!F594=0,"",Saisie!F594)</f>
        <v>26112017</v>
      </c>
      <c r="AB594" s="24" t="str">
        <f>IF(Saisie!G594=0,"",Saisie!G594)</f>
        <v>01012609</v>
      </c>
      <c r="AC594" s="8" t="str">
        <f t="shared" si="109"/>
        <v xml:space="preserve">                    </v>
      </c>
    </row>
    <row r="595" spans="1:29" x14ac:dyDescent="0.25">
      <c r="A595" s="3" t="s">
        <v>650</v>
      </c>
      <c r="B595" s="15" t="str">
        <f t="shared" si="99"/>
        <v xml:space="preserve">   </v>
      </c>
      <c r="C595" s="26" t="str">
        <f>Saisie!D595</f>
        <v>000000000589</v>
      </c>
      <c r="D595" s="24" t="str">
        <f>Saisie!B595</f>
        <v>NOM590</v>
      </c>
      <c r="E595" s="16" t="str">
        <f>VLOOKUP((25-LEN(D595)),'Data S'!AE$5:AF$10000,2,FALSE)</f>
        <v xml:space="preserve">                   </v>
      </c>
      <c r="F595" s="25" t="str">
        <f>Saisie!C595</f>
        <v>PRENOM590</v>
      </c>
      <c r="G595" s="15" t="str">
        <f>VLOOKUP((25-LEN(F595)),'Data S'!AE$5:AF$10000,2,FALSE)</f>
        <v xml:space="preserve">                </v>
      </c>
      <c r="H595" s="3" t="str">
        <f>Saisie!E595</f>
        <v>01012588</v>
      </c>
      <c r="I595" s="15" t="str">
        <f t="shared" si="100"/>
        <v xml:space="preserve">  </v>
      </c>
      <c r="J595" s="24">
        <f>Saisie!L595</f>
        <v>0</v>
      </c>
      <c r="K595" s="15" t="str">
        <f t="shared" si="101"/>
        <v xml:space="preserve">       </v>
      </c>
      <c r="L595" s="24" t="str">
        <f>IF(Saisie!K595=0,"000",Saisie!K595*100)</f>
        <v>000</v>
      </c>
      <c r="M595" s="15" t="str">
        <f t="shared" si="102"/>
        <v xml:space="preserve">  </v>
      </c>
      <c r="N595" s="24">
        <f>Saisie!Q595</f>
        <v>0</v>
      </c>
      <c r="O595" s="15" t="str">
        <f t="shared" si="103"/>
        <v xml:space="preserve">       </v>
      </c>
      <c r="P595" s="24" t="str">
        <f>IF(Saisie!P595=0,"000",Saisie!P595*100)</f>
        <v>000</v>
      </c>
      <c r="Q595" s="15" t="str">
        <f t="shared" si="104"/>
        <v xml:space="preserve">  </v>
      </c>
      <c r="R595" s="24">
        <f>Saisie!V595</f>
        <v>0</v>
      </c>
      <c r="S595" s="15" t="str">
        <f t="shared" si="105"/>
        <v xml:space="preserve">       </v>
      </c>
      <c r="T595" s="24" t="str">
        <f>IF(Saisie!U595=0,"000",Saisie!U595*100)</f>
        <v>000</v>
      </c>
      <c r="U595" s="15" t="str">
        <f t="shared" si="106"/>
        <v xml:space="preserve">  </v>
      </c>
      <c r="V595" s="24">
        <f>Saisie!AA595</f>
        <v>0</v>
      </c>
      <c r="W595" s="15" t="str">
        <f t="shared" si="107"/>
        <v xml:space="preserve">       </v>
      </c>
      <c r="X595" s="24" t="str">
        <f>IF(Saisie!Z595=0,"000",Saisie!Z595*100)</f>
        <v>000</v>
      </c>
      <c r="Y595" s="15" t="str">
        <f t="shared" si="108"/>
        <v xml:space="preserve">         </v>
      </c>
      <c r="Z595" s="24" t="str">
        <f>IF(Saisie!AB595=0,"000",Saisie!AB595*100)</f>
        <v>000</v>
      </c>
      <c r="AA595" s="24" t="str">
        <f>IF(Saisie!F595=0,"",Saisie!F595)</f>
        <v>26112017</v>
      </c>
      <c r="AB595" s="24" t="str">
        <f>IF(Saisie!G595=0,"",Saisie!G595)</f>
        <v>01012610</v>
      </c>
      <c r="AC595" s="8" t="str">
        <f t="shared" si="109"/>
        <v xml:space="preserve">                    </v>
      </c>
    </row>
    <row r="596" spans="1:29" x14ac:dyDescent="0.25">
      <c r="A596" s="3" t="s">
        <v>651</v>
      </c>
      <c r="B596" s="15" t="str">
        <f t="shared" si="99"/>
        <v xml:space="preserve">   </v>
      </c>
      <c r="C596" s="26" t="str">
        <f>Saisie!D596</f>
        <v>000000000590</v>
      </c>
      <c r="D596" s="24" t="str">
        <f>Saisie!B596</f>
        <v>NOM591</v>
      </c>
      <c r="E596" s="16" t="str">
        <f>VLOOKUP((25-LEN(D596)),'Data S'!AE$5:AF$10000,2,FALSE)</f>
        <v xml:space="preserve">                   </v>
      </c>
      <c r="F596" s="25" t="str">
        <f>Saisie!C596</f>
        <v>PRENOM591</v>
      </c>
      <c r="G596" s="15" t="str">
        <f>VLOOKUP((25-LEN(F596)),'Data S'!AE$5:AF$10000,2,FALSE)</f>
        <v xml:space="preserve">                </v>
      </c>
      <c r="H596" s="3" t="str">
        <f>Saisie!E596</f>
        <v>01012589</v>
      </c>
      <c r="I596" s="15" t="str">
        <f t="shared" si="100"/>
        <v xml:space="preserve">  </v>
      </c>
      <c r="J596" s="24">
        <f>Saisie!L596</f>
        <v>0</v>
      </c>
      <c r="K596" s="15" t="str">
        <f t="shared" si="101"/>
        <v xml:space="preserve">       </v>
      </c>
      <c r="L596" s="24" t="str">
        <f>IF(Saisie!K596=0,"000",Saisie!K596*100)</f>
        <v>000</v>
      </c>
      <c r="M596" s="15" t="str">
        <f t="shared" si="102"/>
        <v xml:space="preserve">  </v>
      </c>
      <c r="N596" s="24">
        <f>Saisie!Q596</f>
        <v>0</v>
      </c>
      <c r="O596" s="15" t="str">
        <f t="shared" si="103"/>
        <v xml:space="preserve">       </v>
      </c>
      <c r="P596" s="24" t="str">
        <f>IF(Saisie!P596=0,"000",Saisie!P596*100)</f>
        <v>000</v>
      </c>
      <c r="Q596" s="15" t="str">
        <f t="shared" si="104"/>
        <v xml:space="preserve">  </v>
      </c>
      <c r="R596" s="24">
        <f>Saisie!V596</f>
        <v>0</v>
      </c>
      <c r="S596" s="15" t="str">
        <f t="shared" si="105"/>
        <v xml:space="preserve">       </v>
      </c>
      <c r="T596" s="24" t="str">
        <f>IF(Saisie!U596=0,"000",Saisie!U596*100)</f>
        <v>000</v>
      </c>
      <c r="U596" s="15" t="str">
        <f t="shared" si="106"/>
        <v xml:space="preserve">  </v>
      </c>
      <c r="V596" s="24">
        <f>Saisie!AA596</f>
        <v>0</v>
      </c>
      <c r="W596" s="15" t="str">
        <f t="shared" si="107"/>
        <v xml:space="preserve">       </v>
      </c>
      <c r="X596" s="24" t="str">
        <f>IF(Saisie!Z596=0,"000",Saisie!Z596*100)</f>
        <v>000</v>
      </c>
      <c r="Y596" s="15" t="str">
        <f t="shared" si="108"/>
        <v xml:space="preserve">         </v>
      </c>
      <c r="Z596" s="24" t="str">
        <f>IF(Saisie!AB596=0,"000",Saisie!AB596*100)</f>
        <v>000</v>
      </c>
      <c r="AA596" s="24" t="str">
        <f>IF(Saisie!F596=0,"",Saisie!F596)</f>
        <v>26112017</v>
      </c>
      <c r="AB596" s="24" t="str">
        <f>IF(Saisie!G596=0,"",Saisie!G596)</f>
        <v>01012611</v>
      </c>
      <c r="AC596" s="8" t="str">
        <f t="shared" si="109"/>
        <v xml:space="preserve">                    </v>
      </c>
    </row>
    <row r="597" spans="1:29" x14ac:dyDescent="0.25">
      <c r="A597" s="3" t="s">
        <v>652</v>
      </c>
      <c r="B597" s="15" t="str">
        <f t="shared" si="99"/>
        <v xml:space="preserve">   </v>
      </c>
      <c r="C597" s="26" t="str">
        <f>Saisie!D597</f>
        <v>000000000591</v>
      </c>
      <c r="D597" s="24" t="str">
        <f>Saisie!B597</f>
        <v>NOM592</v>
      </c>
      <c r="E597" s="16" t="str">
        <f>VLOOKUP((25-LEN(D597)),'Data S'!AE$5:AF$10000,2,FALSE)</f>
        <v xml:space="preserve">                   </v>
      </c>
      <c r="F597" s="25" t="str">
        <f>Saisie!C597</f>
        <v>PRENOM592</v>
      </c>
      <c r="G597" s="15" t="str">
        <f>VLOOKUP((25-LEN(F597)),'Data S'!AE$5:AF$10000,2,FALSE)</f>
        <v xml:space="preserve">                </v>
      </c>
      <c r="H597" s="3" t="str">
        <f>Saisie!E597</f>
        <v>01012590</v>
      </c>
      <c r="I597" s="15" t="str">
        <f t="shared" si="100"/>
        <v xml:space="preserve">  </v>
      </c>
      <c r="J597" s="24">
        <f>Saisie!L597</f>
        <v>0</v>
      </c>
      <c r="K597" s="15" t="str">
        <f t="shared" si="101"/>
        <v xml:space="preserve">       </v>
      </c>
      <c r="L597" s="24" t="str">
        <f>IF(Saisie!K597=0,"000",Saisie!K597*100)</f>
        <v>000</v>
      </c>
      <c r="M597" s="15" t="str">
        <f t="shared" si="102"/>
        <v xml:space="preserve">  </v>
      </c>
      <c r="N597" s="24">
        <f>Saisie!Q597</f>
        <v>0</v>
      </c>
      <c r="O597" s="15" t="str">
        <f t="shared" si="103"/>
        <v xml:space="preserve">       </v>
      </c>
      <c r="P597" s="24" t="str">
        <f>IF(Saisie!P597=0,"000",Saisie!P597*100)</f>
        <v>000</v>
      </c>
      <c r="Q597" s="15" t="str">
        <f t="shared" si="104"/>
        <v xml:space="preserve">  </v>
      </c>
      <c r="R597" s="24">
        <f>Saisie!V597</f>
        <v>0</v>
      </c>
      <c r="S597" s="15" t="str">
        <f t="shared" si="105"/>
        <v xml:space="preserve">       </v>
      </c>
      <c r="T597" s="24" t="str">
        <f>IF(Saisie!U597=0,"000",Saisie!U597*100)</f>
        <v>000</v>
      </c>
      <c r="U597" s="15" t="str">
        <f t="shared" si="106"/>
        <v xml:space="preserve">  </v>
      </c>
      <c r="V597" s="24">
        <f>Saisie!AA597</f>
        <v>0</v>
      </c>
      <c r="W597" s="15" t="str">
        <f t="shared" si="107"/>
        <v xml:space="preserve">       </v>
      </c>
      <c r="X597" s="24" t="str">
        <f>IF(Saisie!Z597=0,"000",Saisie!Z597*100)</f>
        <v>000</v>
      </c>
      <c r="Y597" s="15" t="str">
        <f t="shared" si="108"/>
        <v xml:space="preserve">         </v>
      </c>
      <c r="Z597" s="24" t="str">
        <f>IF(Saisie!AB597=0,"000",Saisie!AB597*100)</f>
        <v>000</v>
      </c>
      <c r="AA597" s="24" t="str">
        <f>IF(Saisie!F597=0,"",Saisie!F597)</f>
        <v>26112017</v>
      </c>
      <c r="AB597" s="24" t="str">
        <f>IF(Saisie!G597=0,"",Saisie!G597)</f>
        <v>01012612</v>
      </c>
      <c r="AC597" s="8" t="str">
        <f t="shared" si="109"/>
        <v xml:space="preserve">                    </v>
      </c>
    </row>
    <row r="598" spans="1:29" x14ac:dyDescent="0.25">
      <c r="A598" s="3" t="s">
        <v>653</v>
      </c>
      <c r="B598" s="15" t="str">
        <f t="shared" si="99"/>
        <v xml:space="preserve">   </v>
      </c>
      <c r="C598" s="26" t="str">
        <f>Saisie!D598</f>
        <v>000000000592</v>
      </c>
      <c r="D598" s="24" t="str">
        <f>Saisie!B598</f>
        <v>NOM593</v>
      </c>
      <c r="E598" s="16" t="str">
        <f>VLOOKUP((25-LEN(D598)),'Data S'!AE$5:AF$10000,2,FALSE)</f>
        <v xml:space="preserve">                   </v>
      </c>
      <c r="F598" s="25" t="str">
        <f>Saisie!C598</f>
        <v>PRENOM593</v>
      </c>
      <c r="G598" s="15" t="str">
        <f>VLOOKUP((25-LEN(F598)),'Data S'!AE$5:AF$10000,2,FALSE)</f>
        <v xml:space="preserve">                </v>
      </c>
      <c r="H598" s="3" t="str">
        <f>Saisie!E598</f>
        <v>01012591</v>
      </c>
      <c r="I598" s="15" t="str">
        <f t="shared" si="100"/>
        <v xml:space="preserve">  </v>
      </c>
      <c r="J598" s="24">
        <f>Saisie!L598</f>
        <v>0</v>
      </c>
      <c r="K598" s="15" t="str">
        <f t="shared" si="101"/>
        <v xml:space="preserve">       </v>
      </c>
      <c r="L598" s="24" t="str">
        <f>IF(Saisie!K598=0,"000",Saisie!K598*100)</f>
        <v>000</v>
      </c>
      <c r="M598" s="15" t="str">
        <f t="shared" si="102"/>
        <v xml:space="preserve">  </v>
      </c>
      <c r="N598" s="24">
        <f>Saisie!Q598</f>
        <v>0</v>
      </c>
      <c r="O598" s="15" t="str">
        <f t="shared" si="103"/>
        <v xml:space="preserve">       </v>
      </c>
      <c r="P598" s="24" t="str">
        <f>IF(Saisie!P598=0,"000",Saisie!P598*100)</f>
        <v>000</v>
      </c>
      <c r="Q598" s="15" t="str">
        <f t="shared" si="104"/>
        <v xml:space="preserve">  </v>
      </c>
      <c r="R598" s="24">
        <f>Saisie!V598</f>
        <v>0</v>
      </c>
      <c r="S598" s="15" t="str">
        <f t="shared" si="105"/>
        <v xml:space="preserve">       </v>
      </c>
      <c r="T598" s="24" t="str">
        <f>IF(Saisie!U598=0,"000",Saisie!U598*100)</f>
        <v>000</v>
      </c>
      <c r="U598" s="15" t="str">
        <f t="shared" si="106"/>
        <v xml:space="preserve">  </v>
      </c>
      <c r="V598" s="24">
        <f>Saisie!AA598</f>
        <v>0</v>
      </c>
      <c r="W598" s="15" t="str">
        <f t="shared" si="107"/>
        <v xml:space="preserve">       </v>
      </c>
      <c r="X598" s="24" t="str">
        <f>IF(Saisie!Z598=0,"000",Saisie!Z598*100)</f>
        <v>000</v>
      </c>
      <c r="Y598" s="15" t="str">
        <f t="shared" si="108"/>
        <v xml:space="preserve">         </v>
      </c>
      <c r="Z598" s="24" t="str">
        <f>IF(Saisie!AB598=0,"000",Saisie!AB598*100)</f>
        <v>000</v>
      </c>
      <c r="AA598" s="24" t="str">
        <f>IF(Saisie!F598=0,"",Saisie!F598)</f>
        <v>26112017</v>
      </c>
      <c r="AB598" s="24" t="str">
        <f>IF(Saisie!G598=0,"",Saisie!G598)</f>
        <v>01012613</v>
      </c>
      <c r="AC598" s="8" t="str">
        <f t="shared" si="109"/>
        <v xml:space="preserve">                    </v>
      </c>
    </row>
    <row r="599" spans="1:29" x14ac:dyDescent="0.25">
      <c r="A599" s="3" t="s">
        <v>654</v>
      </c>
      <c r="B599" s="15" t="str">
        <f t="shared" si="99"/>
        <v xml:space="preserve">   </v>
      </c>
      <c r="C599" s="26" t="str">
        <f>Saisie!D599</f>
        <v>000000000593</v>
      </c>
      <c r="D599" s="24" t="str">
        <f>Saisie!B599</f>
        <v>NOM594</v>
      </c>
      <c r="E599" s="16" t="str">
        <f>VLOOKUP((25-LEN(D599)),'Data S'!AE$5:AF$10000,2,FALSE)</f>
        <v xml:space="preserve">                   </v>
      </c>
      <c r="F599" s="25" t="str">
        <f>Saisie!C599</f>
        <v>PRENOM594</v>
      </c>
      <c r="G599" s="15" t="str">
        <f>VLOOKUP((25-LEN(F599)),'Data S'!AE$5:AF$10000,2,FALSE)</f>
        <v xml:space="preserve">                </v>
      </c>
      <c r="H599" s="3" t="str">
        <f>Saisie!E599</f>
        <v>01012592</v>
      </c>
      <c r="I599" s="15" t="str">
        <f t="shared" si="100"/>
        <v xml:space="preserve">  </v>
      </c>
      <c r="J599" s="24">
        <f>Saisie!L599</f>
        <v>0</v>
      </c>
      <c r="K599" s="15" t="str">
        <f t="shared" si="101"/>
        <v xml:space="preserve">       </v>
      </c>
      <c r="L599" s="24" t="str">
        <f>IF(Saisie!K599=0,"000",Saisie!K599*100)</f>
        <v>000</v>
      </c>
      <c r="M599" s="15" t="str">
        <f t="shared" si="102"/>
        <v xml:space="preserve">  </v>
      </c>
      <c r="N599" s="24">
        <f>Saisie!Q599</f>
        <v>0</v>
      </c>
      <c r="O599" s="15" t="str">
        <f t="shared" si="103"/>
        <v xml:space="preserve">       </v>
      </c>
      <c r="P599" s="24" t="str">
        <f>IF(Saisie!P599=0,"000",Saisie!P599*100)</f>
        <v>000</v>
      </c>
      <c r="Q599" s="15" t="str">
        <f t="shared" si="104"/>
        <v xml:space="preserve">  </v>
      </c>
      <c r="R599" s="24">
        <f>Saisie!V599</f>
        <v>0</v>
      </c>
      <c r="S599" s="15" t="str">
        <f t="shared" si="105"/>
        <v xml:space="preserve">       </v>
      </c>
      <c r="T599" s="24" t="str">
        <f>IF(Saisie!U599=0,"000",Saisie!U599*100)</f>
        <v>000</v>
      </c>
      <c r="U599" s="15" t="str">
        <f t="shared" si="106"/>
        <v xml:space="preserve">  </v>
      </c>
      <c r="V599" s="24">
        <f>Saisie!AA599</f>
        <v>0</v>
      </c>
      <c r="W599" s="15" t="str">
        <f t="shared" si="107"/>
        <v xml:space="preserve">       </v>
      </c>
      <c r="X599" s="24" t="str">
        <f>IF(Saisie!Z599=0,"000",Saisie!Z599*100)</f>
        <v>000</v>
      </c>
      <c r="Y599" s="15" t="str">
        <f t="shared" si="108"/>
        <v xml:space="preserve">         </v>
      </c>
      <c r="Z599" s="24" t="str">
        <f>IF(Saisie!AB599=0,"000",Saisie!AB599*100)</f>
        <v>000</v>
      </c>
      <c r="AA599" s="24" t="str">
        <f>IF(Saisie!F599=0,"",Saisie!F599)</f>
        <v>26112017</v>
      </c>
      <c r="AB599" s="24" t="str">
        <f>IF(Saisie!G599=0,"",Saisie!G599)</f>
        <v>01012614</v>
      </c>
      <c r="AC599" s="8" t="str">
        <f t="shared" si="109"/>
        <v xml:space="preserve">                    </v>
      </c>
    </row>
    <row r="600" spans="1:29" x14ac:dyDescent="0.25">
      <c r="A600" s="3" t="s">
        <v>655</v>
      </c>
      <c r="B600" s="15" t="str">
        <f t="shared" si="99"/>
        <v xml:space="preserve">   </v>
      </c>
      <c r="C600" s="26" t="str">
        <f>Saisie!D600</f>
        <v>000000000594</v>
      </c>
      <c r="D600" s="24" t="str">
        <f>Saisie!B600</f>
        <v>NOM595</v>
      </c>
      <c r="E600" s="16" t="str">
        <f>VLOOKUP((25-LEN(D600)),'Data S'!AE$5:AF$10000,2,FALSE)</f>
        <v xml:space="preserve">                   </v>
      </c>
      <c r="F600" s="25" t="str">
        <f>Saisie!C600</f>
        <v>PRENOM595</v>
      </c>
      <c r="G600" s="15" t="str">
        <f>VLOOKUP((25-LEN(F600)),'Data S'!AE$5:AF$10000,2,FALSE)</f>
        <v xml:space="preserve">                </v>
      </c>
      <c r="H600" s="3" t="str">
        <f>Saisie!E600</f>
        <v>01012593</v>
      </c>
      <c r="I600" s="15" t="str">
        <f t="shared" si="100"/>
        <v xml:space="preserve">  </v>
      </c>
      <c r="J600" s="24">
        <f>Saisie!L600</f>
        <v>0</v>
      </c>
      <c r="K600" s="15" t="str">
        <f t="shared" si="101"/>
        <v xml:space="preserve">       </v>
      </c>
      <c r="L600" s="24" t="str">
        <f>IF(Saisie!K600=0,"000",Saisie!K600*100)</f>
        <v>000</v>
      </c>
      <c r="M600" s="15" t="str">
        <f t="shared" si="102"/>
        <v xml:space="preserve">  </v>
      </c>
      <c r="N600" s="24">
        <f>Saisie!Q600</f>
        <v>0</v>
      </c>
      <c r="O600" s="15" t="str">
        <f t="shared" si="103"/>
        <v xml:space="preserve">       </v>
      </c>
      <c r="P600" s="24" t="str">
        <f>IF(Saisie!P600=0,"000",Saisie!P600*100)</f>
        <v>000</v>
      </c>
      <c r="Q600" s="15" t="str">
        <f t="shared" si="104"/>
        <v xml:space="preserve">  </v>
      </c>
      <c r="R600" s="24">
        <f>Saisie!V600</f>
        <v>0</v>
      </c>
      <c r="S600" s="15" t="str">
        <f t="shared" si="105"/>
        <v xml:space="preserve">       </v>
      </c>
      <c r="T600" s="24" t="str">
        <f>IF(Saisie!U600=0,"000",Saisie!U600*100)</f>
        <v>000</v>
      </c>
      <c r="U600" s="15" t="str">
        <f t="shared" si="106"/>
        <v xml:space="preserve">  </v>
      </c>
      <c r="V600" s="24">
        <f>Saisie!AA600</f>
        <v>0</v>
      </c>
      <c r="W600" s="15" t="str">
        <f t="shared" si="107"/>
        <v xml:space="preserve">       </v>
      </c>
      <c r="X600" s="24" t="str">
        <f>IF(Saisie!Z600=0,"000",Saisie!Z600*100)</f>
        <v>000</v>
      </c>
      <c r="Y600" s="15" t="str">
        <f t="shared" si="108"/>
        <v xml:space="preserve">         </v>
      </c>
      <c r="Z600" s="24" t="str">
        <f>IF(Saisie!AB600=0,"000",Saisie!AB600*100)</f>
        <v>000</v>
      </c>
      <c r="AA600" s="24" t="str">
        <f>IF(Saisie!F600=0,"",Saisie!F600)</f>
        <v>26112017</v>
      </c>
      <c r="AB600" s="24" t="str">
        <f>IF(Saisie!G600=0,"",Saisie!G600)</f>
        <v>01012615</v>
      </c>
      <c r="AC600" s="8" t="str">
        <f t="shared" si="109"/>
        <v xml:space="preserve">                    </v>
      </c>
    </row>
    <row r="601" spans="1:29" x14ac:dyDescent="0.25">
      <c r="A601" s="3" t="s">
        <v>656</v>
      </c>
      <c r="B601" s="15" t="str">
        <f t="shared" si="99"/>
        <v xml:space="preserve">   </v>
      </c>
      <c r="C601" s="26" t="str">
        <f>Saisie!D601</f>
        <v>000000000595</v>
      </c>
      <c r="D601" s="24" t="str">
        <f>Saisie!B601</f>
        <v>NOM596</v>
      </c>
      <c r="E601" s="16" t="str">
        <f>VLOOKUP((25-LEN(D601)),'Data S'!AE$5:AF$10000,2,FALSE)</f>
        <v xml:space="preserve">                   </v>
      </c>
      <c r="F601" s="25" t="str">
        <f>Saisie!C601</f>
        <v>PRENOM596</v>
      </c>
      <c r="G601" s="15" t="str">
        <f>VLOOKUP((25-LEN(F601)),'Data S'!AE$5:AF$10000,2,FALSE)</f>
        <v xml:space="preserve">                </v>
      </c>
      <c r="H601" s="3" t="str">
        <f>Saisie!E601</f>
        <v>01012594</v>
      </c>
      <c r="I601" s="15" t="str">
        <f t="shared" si="100"/>
        <v xml:space="preserve">  </v>
      </c>
      <c r="J601" s="24">
        <f>Saisie!L601</f>
        <v>0</v>
      </c>
      <c r="K601" s="15" t="str">
        <f t="shared" si="101"/>
        <v xml:space="preserve">       </v>
      </c>
      <c r="L601" s="24" t="str">
        <f>IF(Saisie!K601=0,"000",Saisie!K601*100)</f>
        <v>000</v>
      </c>
      <c r="M601" s="15" t="str">
        <f t="shared" si="102"/>
        <v xml:space="preserve">  </v>
      </c>
      <c r="N601" s="24">
        <f>Saisie!Q601</f>
        <v>0</v>
      </c>
      <c r="O601" s="15" t="str">
        <f t="shared" si="103"/>
        <v xml:space="preserve">       </v>
      </c>
      <c r="P601" s="24" t="str">
        <f>IF(Saisie!P601=0,"000",Saisie!P601*100)</f>
        <v>000</v>
      </c>
      <c r="Q601" s="15" t="str">
        <f t="shared" si="104"/>
        <v xml:space="preserve">  </v>
      </c>
      <c r="R601" s="24">
        <f>Saisie!V601</f>
        <v>0</v>
      </c>
      <c r="S601" s="15" t="str">
        <f t="shared" si="105"/>
        <v xml:space="preserve">       </v>
      </c>
      <c r="T601" s="24" t="str">
        <f>IF(Saisie!U601=0,"000",Saisie!U601*100)</f>
        <v>000</v>
      </c>
      <c r="U601" s="15" t="str">
        <f t="shared" si="106"/>
        <v xml:space="preserve">  </v>
      </c>
      <c r="V601" s="24">
        <f>Saisie!AA601</f>
        <v>0</v>
      </c>
      <c r="W601" s="15" t="str">
        <f t="shared" si="107"/>
        <v xml:space="preserve">       </v>
      </c>
      <c r="X601" s="24" t="str">
        <f>IF(Saisie!Z601=0,"000",Saisie!Z601*100)</f>
        <v>000</v>
      </c>
      <c r="Y601" s="15" t="str">
        <f t="shared" si="108"/>
        <v xml:space="preserve">         </v>
      </c>
      <c r="Z601" s="24" t="str">
        <f>IF(Saisie!AB601=0,"000",Saisie!AB601*100)</f>
        <v>000</v>
      </c>
      <c r="AA601" s="24" t="str">
        <f>IF(Saisie!F601=0,"",Saisie!F601)</f>
        <v>26112017</v>
      </c>
      <c r="AB601" s="24" t="str">
        <f>IF(Saisie!G601=0,"",Saisie!G601)</f>
        <v>01012616</v>
      </c>
      <c r="AC601" s="8" t="str">
        <f t="shared" si="109"/>
        <v xml:space="preserve">                    </v>
      </c>
    </row>
    <row r="602" spans="1:29" x14ac:dyDescent="0.25">
      <c r="A602" s="3" t="s">
        <v>657</v>
      </c>
      <c r="B602" s="15" t="str">
        <f t="shared" si="99"/>
        <v xml:space="preserve">   </v>
      </c>
      <c r="C602" s="26" t="str">
        <f>Saisie!D602</f>
        <v>000000000596</v>
      </c>
      <c r="D602" s="24" t="str">
        <f>Saisie!B602</f>
        <v>NOM597</v>
      </c>
      <c r="E602" s="16" t="str">
        <f>VLOOKUP((25-LEN(D602)),'Data S'!AE$5:AF$10000,2,FALSE)</f>
        <v xml:space="preserve">                   </v>
      </c>
      <c r="F602" s="25" t="str">
        <f>Saisie!C602</f>
        <v>PRENOM597</v>
      </c>
      <c r="G602" s="15" t="str">
        <f>VLOOKUP((25-LEN(F602)),'Data S'!AE$5:AF$10000,2,FALSE)</f>
        <v xml:space="preserve">                </v>
      </c>
      <c r="H602" s="3" t="str">
        <f>Saisie!E602</f>
        <v>01012595</v>
      </c>
      <c r="I602" s="15" t="str">
        <f t="shared" si="100"/>
        <v xml:space="preserve">  </v>
      </c>
      <c r="J602" s="24">
        <f>Saisie!L602</f>
        <v>0</v>
      </c>
      <c r="K602" s="15" t="str">
        <f t="shared" si="101"/>
        <v xml:space="preserve">       </v>
      </c>
      <c r="L602" s="24" t="str">
        <f>IF(Saisie!K602=0,"000",Saisie!K602*100)</f>
        <v>000</v>
      </c>
      <c r="M602" s="15" t="str">
        <f t="shared" si="102"/>
        <v xml:space="preserve">  </v>
      </c>
      <c r="N602" s="24">
        <f>Saisie!Q602</f>
        <v>0</v>
      </c>
      <c r="O602" s="15" t="str">
        <f t="shared" si="103"/>
        <v xml:space="preserve">       </v>
      </c>
      <c r="P602" s="24" t="str">
        <f>IF(Saisie!P602=0,"000",Saisie!P602*100)</f>
        <v>000</v>
      </c>
      <c r="Q602" s="15" t="str">
        <f t="shared" si="104"/>
        <v xml:space="preserve">  </v>
      </c>
      <c r="R602" s="24">
        <f>Saisie!V602</f>
        <v>0</v>
      </c>
      <c r="S602" s="15" t="str">
        <f t="shared" si="105"/>
        <v xml:space="preserve">       </v>
      </c>
      <c r="T602" s="24" t="str">
        <f>IF(Saisie!U602=0,"000",Saisie!U602*100)</f>
        <v>000</v>
      </c>
      <c r="U602" s="15" t="str">
        <f t="shared" si="106"/>
        <v xml:space="preserve">  </v>
      </c>
      <c r="V602" s="24">
        <f>Saisie!AA602</f>
        <v>0</v>
      </c>
      <c r="W602" s="15" t="str">
        <f t="shared" si="107"/>
        <v xml:space="preserve">       </v>
      </c>
      <c r="X602" s="24" t="str">
        <f>IF(Saisie!Z602=0,"000",Saisie!Z602*100)</f>
        <v>000</v>
      </c>
      <c r="Y602" s="15" t="str">
        <f t="shared" si="108"/>
        <v xml:space="preserve">         </v>
      </c>
      <c r="Z602" s="24" t="str">
        <f>IF(Saisie!AB602=0,"000",Saisie!AB602*100)</f>
        <v>000</v>
      </c>
      <c r="AA602" s="24" t="str">
        <f>IF(Saisie!F602=0,"",Saisie!F602)</f>
        <v>26112017</v>
      </c>
      <c r="AB602" s="24" t="str">
        <f>IF(Saisie!G602=0,"",Saisie!G602)</f>
        <v>01012617</v>
      </c>
      <c r="AC602" s="8" t="str">
        <f t="shared" si="109"/>
        <v xml:space="preserve">                    </v>
      </c>
    </row>
    <row r="603" spans="1:29" x14ac:dyDescent="0.25">
      <c r="A603" s="3" t="s">
        <v>658</v>
      </c>
      <c r="B603" s="15" t="str">
        <f t="shared" si="99"/>
        <v xml:space="preserve">   </v>
      </c>
      <c r="C603" s="26" t="str">
        <f>Saisie!D603</f>
        <v>000000000597</v>
      </c>
      <c r="D603" s="24" t="str">
        <f>Saisie!B603</f>
        <v>NOM598</v>
      </c>
      <c r="E603" s="16" t="str">
        <f>VLOOKUP((25-LEN(D603)),'Data S'!AE$5:AF$10000,2,FALSE)</f>
        <v xml:space="preserve">                   </v>
      </c>
      <c r="F603" s="25" t="str">
        <f>Saisie!C603</f>
        <v>PRENOM598</v>
      </c>
      <c r="G603" s="15" t="str">
        <f>VLOOKUP((25-LEN(F603)),'Data S'!AE$5:AF$10000,2,FALSE)</f>
        <v xml:space="preserve">                </v>
      </c>
      <c r="H603" s="3" t="str">
        <f>Saisie!E603</f>
        <v>01012596</v>
      </c>
      <c r="I603" s="15" t="str">
        <f t="shared" si="100"/>
        <v xml:space="preserve">  </v>
      </c>
      <c r="J603" s="24">
        <f>Saisie!L603</f>
        <v>0</v>
      </c>
      <c r="K603" s="15" t="str">
        <f t="shared" si="101"/>
        <v xml:space="preserve">       </v>
      </c>
      <c r="L603" s="24" t="str">
        <f>IF(Saisie!K603=0,"000",Saisie!K603*100)</f>
        <v>000</v>
      </c>
      <c r="M603" s="15" t="str">
        <f t="shared" si="102"/>
        <v xml:space="preserve">  </v>
      </c>
      <c r="N603" s="24">
        <f>Saisie!Q603</f>
        <v>0</v>
      </c>
      <c r="O603" s="15" t="str">
        <f t="shared" si="103"/>
        <v xml:space="preserve">       </v>
      </c>
      <c r="P603" s="24" t="str">
        <f>IF(Saisie!P603=0,"000",Saisie!P603*100)</f>
        <v>000</v>
      </c>
      <c r="Q603" s="15" t="str">
        <f t="shared" si="104"/>
        <v xml:space="preserve">  </v>
      </c>
      <c r="R603" s="24">
        <f>Saisie!V603</f>
        <v>0</v>
      </c>
      <c r="S603" s="15" t="str">
        <f t="shared" si="105"/>
        <v xml:space="preserve">       </v>
      </c>
      <c r="T603" s="24" t="str">
        <f>IF(Saisie!U603=0,"000",Saisie!U603*100)</f>
        <v>000</v>
      </c>
      <c r="U603" s="15" t="str">
        <f t="shared" si="106"/>
        <v xml:space="preserve">  </v>
      </c>
      <c r="V603" s="24">
        <f>Saisie!AA603</f>
        <v>0</v>
      </c>
      <c r="W603" s="15" t="str">
        <f t="shared" si="107"/>
        <v xml:space="preserve">       </v>
      </c>
      <c r="X603" s="24" t="str">
        <f>IF(Saisie!Z603=0,"000",Saisie!Z603*100)</f>
        <v>000</v>
      </c>
      <c r="Y603" s="15" t="str">
        <f t="shared" si="108"/>
        <v xml:space="preserve">         </v>
      </c>
      <c r="Z603" s="24" t="str">
        <f>IF(Saisie!AB603=0,"000",Saisie!AB603*100)</f>
        <v>000</v>
      </c>
      <c r="AA603" s="24" t="str">
        <f>IF(Saisie!F603=0,"",Saisie!F603)</f>
        <v>26112017</v>
      </c>
      <c r="AB603" s="24" t="str">
        <f>IF(Saisie!G603=0,"",Saisie!G603)</f>
        <v>01012618</v>
      </c>
      <c r="AC603" s="8" t="str">
        <f t="shared" si="109"/>
        <v xml:space="preserve">                    </v>
      </c>
    </row>
    <row r="604" spans="1:29" x14ac:dyDescent="0.25">
      <c r="A604" s="3" t="s">
        <v>659</v>
      </c>
      <c r="B604" s="15" t="str">
        <f t="shared" si="99"/>
        <v xml:space="preserve">   </v>
      </c>
      <c r="C604" s="26" t="str">
        <f>Saisie!D604</f>
        <v>000000000598</v>
      </c>
      <c r="D604" s="24" t="str">
        <f>Saisie!B604</f>
        <v>NOM599</v>
      </c>
      <c r="E604" s="16" t="str">
        <f>VLOOKUP((25-LEN(D604)),'Data S'!AE$5:AF$10000,2,FALSE)</f>
        <v xml:space="preserve">                   </v>
      </c>
      <c r="F604" s="25" t="str">
        <f>Saisie!C604</f>
        <v>PRENOM599</v>
      </c>
      <c r="G604" s="15" t="str">
        <f>VLOOKUP((25-LEN(F604)),'Data S'!AE$5:AF$10000,2,FALSE)</f>
        <v xml:space="preserve">                </v>
      </c>
      <c r="H604" s="3" t="str">
        <f>Saisie!E604</f>
        <v>01012597</v>
      </c>
      <c r="I604" s="15" t="str">
        <f t="shared" si="100"/>
        <v xml:space="preserve">  </v>
      </c>
      <c r="J604" s="24">
        <f>Saisie!L604</f>
        <v>0</v>
      </c>
      <c r="K604" s="15" t="str">
        <f t="shared" si="101"/>
        <v xml:space="preserve">       </v>
      </c>
      <c r="L604" s="24" t="str">
        <f>IF(Saisie!K604=0,"000",Saisie!K604*100)</f>
        <v>000</v>
      </c>
      <c r="M604" s="15" t="str">
        <f t="shared" si="102"/>
        <v xml:space="preserve">  </v>
      </c>
      <c r="N604" s="24">
        <f>Saisie!Q604</f>
        <v>0</v>
      </c>
      <c r="O604" s="15" t="str">
        <f t="shared" si="103"/>
        <v xml:space="preserve">       </v>
      </c>
      <c r="P604" s="24" t="str">
        <f>IF(Saisie!P604=0,"000",Saisie!P604*100)</f>
        <v>000</v>
      </c>
      <c r="Q604" s="15" t="str">
        <f t="shared" si="104"/>
        <v xml:space="preserve">  </v>
      </c>
      <c r="R604" s="24">
        <f>Saisie!V604</f>
        <v>0</v>
      </c>
      <c r="S604" s="15" t="str">
        <f t="shared" si="105"/>
        <v xml:space="preserve">       </v>
      </c>
      <c r="T604" s="24" t="str">
        <f>IF(Saisie!U604=0,"000",Saisie!U604*100)</f>
        <v>000</v>
      </c>
      <c r="U604" s="15" t="str">
        <f t="shared" si="106"/>
        <v xml:space="preserve">  </v>
      </c>
      <c r="V604" s="24">
        <f>Saisie!AA604</f>
        <v>0</v>
      </c>
      <c r="W604" s="15" t="str">
        <f t="shared" si="107"/>
        <v xml:space="preserve">       </v>
      </c>
      <c r="X604" s="24" t="str">
        <f>IF(Saisie!Z604=0,"000",Saisie!Z604*100)</f>
        <v>000</v>
      </c>
      <c r="Y604" s="15" t="str">
        <f t="shared" si="108"/>
        <v xml:space="preserve">         </v>
      </c>
      <c r="Z604" s="24" t="str">
        <f>IF(Saisie!AB604=0,"000",Saisie!AB604*100)</f>
        <v>000</v>
      </c>
      <c r="AA604" s="24" t="str">
        <f>IF(Saisie!F604=0,"",Saisie!F604)</f>
        <v>26112017</v>
      </c>
      <c r="AB604" s="24" t="str">
        <f>IF(Saisie!G604=0,"",Saisie!G604)</f>
        <v>01012619</v>
      </c>
      <c r="AC604" s="8" t="str">
        <f t="shared" si="109"/>
        <v xml:space="preserve">                    </v>
      </c>
    </row>
    <row r="605" spans="1:29" x14ac:dyDescent="0.25">
      <c r="A605" s="3" t="s">
        <v>660</v>
      </c>
      <c r="B605" s="15" t="str">
        <f t="shared" si="99"/>
        <v xml:space="preserve">   </v>
      </c>
      <c r="C605" s="26" t="str">
        <f>Saisie!D605</f>
        <v>000000000599</v>
      </c>
      <c r="D605" s="24" t="str">
        <f>Saisie!B605</f>
        <v>NOM600</v>
      </c>
      <c r="E605" s="16" t="str">
        <f>VLOOKUP((25-LEN(D605)),'Data S'!AE$5:AF$10000,2,FALSE)</f>
        <v xml:space="preserve">                   </v>
      </c>
      <c r="F605" s="25" t="str">
        <f>Saisie!C605</f>
        <v>PRENOM600</v>
      </c>
      <c r="G605" s="15" t="str">
        <f>VLOOKUP((25-LEN(F605)),'Data S'!AE$5:AF$10000,2,FALSE)</f>
        <v xml:space="preserve">                </v>
      </c>
      <c r="H605" s="3" t="str">
        <f>Saisie!E605</f>
        <v>01012598</v>
      </c>
      <c r="I605" s="15" t="str">
        <f t="shared" si="100"/>
        <v xml:space="preserve">  </v>
      </c>
      <c r="J605" s="24">
        <f>Saisie!L605</f>
        <v>0</v>
      </c>
      <c r="K605" s="15" t="str">
        <f t="shared" si="101"/>
        <v xml:space="preserve">       </v>
      </c>
      <c r="L605" s="24" t="str">
        <f>IF(Saisie!K605=0,"000",Saisie!K605*100)</f>
        <v>000</v>
      </c>
      <c r="M605" s="15" t="str">
        <f t="shared" si="102"/>
        <v xml:space="preserve">  </v>
      </c>
      <c r="N605" s="24">
        <f>Saisie!Q605</f>
        <v>0</v>
      </c>
      <c r="O605" s="15" t="str">
        <f t="shared" si="103"/>
        <v xml:space="preserve">       </v>
      </c>
      <c r="P605" s="24" t="str">
        <f>IF(Saisie!P605=0,"000",Saisie!P605*100)</f>
        <v>000</v>
      </c>
      <c r="Q605" s="15" t="str">
        <f t="shared" si="104"/>
        <v xml:space="preserve">  </v>
      </c>
      <c r="R605" s="24">
        <f>Saisie!V605</f>
        <v>0</v>
      </c>
      <c r="S605" s="15" t="str">
        <f t="shared" si="105"/>
        <v xml:space="preserve">       </v>
      </c>
      <c r="T605" s="24" t="str">
        <f>IF(Saisie!U605=0,"000",Saisie!U605*100)</f>
        <v>000</v>
      </c>
      <c r="U605" s="15" t="str">
        <f t="shared" si="106"/>
        <v xml:space="preserve">  </v>
      </c>
      <c r="V605" s="24">
        <f>Saisie!AA605</f>
        <v>0</v>
      </c>
      <c r="W605" s="15" t="str">
        <f t="shared" si="107"/>
        <v xml:space="preserve">       </v>
      </c>
      <c r="X605" s="24" t="str">
        <f>IF(Saisie!Z605=0,"000",Saisie!Z605*100)</f>
        <v>000</v>
      </c>
      <c r="Y605" s="15" t="str">
        <f t="shared" si="108"/>
        <v xml:space="preserve">         </v>
      </c>
      <c r="Z605" s="24" t="str">
        <f>IF(Saisie!AB605=0,"000",Saisie!AB605*100)</f>
        <v>000</v>
      </c>
      <c r="AA605" s="24" t="str">
        <f>IF(Saisie!F605=0,"",Saisie!F605)</f>
        <v>26112017</v>
      </c>
      <c r="AB605" s="24" t="str">
        <f>IF(Saisie!G605=0,"",Saisie!G605)</f>
        <v>01012620</v>
      </c>
      <c r="AC605" s="8" t="str">
        <f t="shared" si="109"/>
        <v xml:space="preserve">                    </v>
      </c>
    </row>
    <row r="606" spans="1:29" x14ac:dyDescent="0.25">
      <c r="A606" s="3" t="s">
        <v>661</v>
      </c>
      <c r="B606" s="15" t="str">
        <f t="shared" si="99"/>
        <v xml:space="preserve">   </v>
      </c>
      <c r="C606" s="26" t="str">
        <f>Saisie!D606</f>
        <v>000000000600</v>
      </c>
      <c r="D606" s="24" t="str">
        <f>Saisie!B606</f>
        <v>NOM601</v>
      </c>
      <c r="E606" s="16" t="str">
        <f>VLOOKUP((25-LEN(D606)),'Data S'!AE$5:AF$10000,2,FALSE)</f>
        <v xml:space="preserve">                   </v>
      </c>
      <c r="F606" s="25" t="str">
        <f>Saisie!C606</f>
        <v>PRENOM601</v>
      </c>
      <c r="G606" s="15" t="str">
        <f>VLOOKUP((25-LEN(F606)),'Data S'!AE$5:AF$10000,2,FALSE)</f>
        <v xml:space="preserve">                </v>
      </c>
      <c r="H606" s="3" t="str">
        <f>Saisie!E606</f>
        <v>01012599</v>
      </c>
      <c r="I606" s="15" t="str">
        <f t="shared" si="100"/>
        <v xml:space="preserve">  </v>
      </c>
      <c r="J606" s="24">
        <f>Saisie!L606</f>
        <v>0</v>
      </c>
      <c r="K606" s="15" t="str">
        <f t="shared" si="101"/>
        <v xml:space="preserve">       </v>
      </c>
      <c r="L606" s="24" t="str">
        <f>IF(Saisie!K606=0,"000",Saisie!K606*100)</f>
        <v>000</v>
      </c>
      <c r="M606" s="15" t="str">
        <f t="shared" si="102"/>
        <v xml:space="preserve">  </v>
      </c>
      <c r="N606" s="24">
        <f>Saisie!Q606</f>
        <v>0</v>
      </c>
      <c r="O606" s="15" t="str">
        <f t="shared" si="103"/>
        <v xml:space="preserve">       </v>
      </c>
      <c r="P606" s="24" t="str">
        <f>IF(Saisie!P606=0,"000",Saisie!P606*100)</f>
        <v>000</v>
      </c>
      <c r="Q606" s="15" t="str">
        <f t="shared" si="104"/>
        <v xml:space="preserve">  </v>
      </c>
      <c r="R606" s="24">
        <f>Saisie!V606</f>
        <v>0</v>
      </c>
      <c r="S606" s="15" t="str">
        <f t="shared" si="105"/>
        <v xml:space="preserve">       </v>
      </c>
      <c r="T606" s="24" t="str">
        <f>IF(Saisie!U606=0,"000",Saisie!U606*100)</f>
        <v>000</v>
      </c>
      <c r="U606" s="15" t="str">
        <f t="shared" si="106"/>
        <v xml:space="preserve">  </v>
      </c>
      <c r="V606" s="24">
        <f>Saisie!AA606</f>
        <v>0</v>
      </c>
      <c r="W606" s="15" t="str">
        <f t="shared" si="107"/>
        <v xml:space="preserve">       </v>
      </c>
      <c r="X606" s="24" t="str">
        <f>IF(Saisie!Z606=0,"000",Saisie!Z606*100)</f>
        <v>000</v>
      </c>
      <c r="Y606" s="15" t="str">
        <f t="shared" si="108"/>
        <v xml:space="preserve">         </v>
      </c>
      <c r="Z606" s="24" t="str">
        <f>IF(Saisie!AB606=0,"000",Saisie!AB606*100)</f>
        <v>000</v>
      </c>
      <c r="AA606" s="24" t="str">
        <f>IF(Saisie!F606=0,"",Saisie!F606)</f>
        <v>26112017</v>
      </c>
      <c r="AB606" s="24" t="str">
        <f>IF(Saisie!G606=0,"",Saisie!G606)</f>
        <v>01012621</v>
      </c>
      <c r="AC606" s="8" t="str">
        <f t="shared" si="109"/>
        <v xml:space="preserve">                    </v>
      </c>
    </row>
    <row r="607" spans="1:29" x14ac:dyDescent="0.25">
      <c r="A607" s="3" t="s">
        <v>662</v>
      </c>
      <c r="B607" s="15" t="str">
        <f t="shared" si="99"/>
        <v xml:space="preserve">   </v>
      </c>
      <c r="C607" s="26" t="str">
        <f>Saisie!D607</f>
        <v>000000000601</v>
      </c>
      <c r="D607" s="24" t="str">
        <f>Saisie!B607</f>
        <v>NOM602</v>
      </c>
      <c r="E607" s="16" t="str">
        <f>VLOOKUP((25-LEN(D607)),'Data S'!AE$5:AF$10000,2,FALSE)</f>
        <v xml:space="preserve">                   </v>
      </c>
      <c r="F607" s="25" t="str">
        <f>Saisie!C607</f>
        <v>PRENOM602</v>
      </c>
      <c r="G607" s="15" t="str">
        <f>VLOOKUP((25-LEN(F607)),'Data S'!AE$5:AF$10000,2,FALSE)</f>
        <v xml:space="preserve">                </v>
      </c>
      <c r="H607" s="3" t="str">
        <f>Saisie!E607</f>
        <v>01012600</v>
      </c>
      <c r="I607" s="15" t="str">
        <f t="shared" si="100"/>
        <v xml:space="preserve">  </v>
      </c>
      <c r="J607" s="24">
        <f>Saisie!L607</f>
        <v>0</v>
      </c>
      <c r="K607" s="15" t="str">
        <f t="shared" si="101"/>
        <v xml:space="preserve">       </v>
      </c>
      <c r="L607" s="24" t="str">
        <f>IF(Saisie!K607=0,"000",Saisie!K607*100)</f>
        <v>000</v>
      </c>
      <c r="M607" s="15" t="str">
        <f t="shared" si="102"/>
        <v xml:space="preserve">  </v>
      </c>
      <c r="N607" s="24">
        <f>Saisie!Q607</f>
        <v>0</v>
      </c>
      <c r="O607" s="15" t="str">
        <f t="shared" si="103"/>
        <v xml:space="preserve">       </v>
      </c>
      <c r="P607" s="24" t="str">
        <f>IF(Saisie!P607=0,"000",Saisie!P607*100)</f>
        <v>000</v>
      </c>
      <c r="Q607" s="15" t="str">
        <f t="shared" si="104"/>
        <v xml:space="preserve">  </v>
      </c>
      <c r="R607" s="24">
        <f>Saisie!V607</f>
        <v>0</v>
      </c>
      <c r="S607" s="15" t="str">
        <f t="shared" si="105"/>
        <v xml:space="preserve">       </v>
      </c>
      <c r="T607" s="24" t="str">
        <f>IF(Saisie!U607=0,"000",Saisie!U607*100)</f>
        <v>000</v>
      </c>
      <c r="U607" s="15" t="str">
        <f t="shared" si="106"/>
        <v xml:space="preserve">  </v>
      </c>
      <c r="V607" s="24">
        <f>Saisie!AA607</f>
        <v>0</v>
      </c>
      <c r="W607" s="15" t="str">
        <f t="shared" si="107"/>
        <v xml:space="preserve">       </v>
      </c>
      <c r="X607" s="24" t="str">
        <f>IF(Saisie!Z607=0,"000",Saisie!Z607*100)</f>
        <v>000</v>
      </c>
      <c r="Y607" s="15" t="str">
        <f t="shared" si="108"/>
        <v xml:space="preserve">         </v>
      </c>
      <c r="Z607" s="24" t="str">
        <f>IF(Saisie!AB607=0,"000",Saisie!AB607*100)</f>
        <v>000</v>
      </c>
      <c r="AA607" s="24" t="str">
        <f>IF(Saisie!F607=0,"",Saisie!F607)</f>
        <v>26112017</v>
      </c>
      <c r="AB607" s="24" t="str">
        <f>IF(Saisie!G607=0,"",Saisie!G607)</f>
        <v>01012622</v>
      </c>
      <c r="AC607" s="8" t="str">
        <f t="shared" si="109"/>
        <v xml:space="preserve">                    </v>
      </c>
    </row>
    <row r="608" spans="1:29" x14ac:dyDescent="0.25">
      <c r="A608" s="3" t="s">
        <v>663</v>
      </c>
      <c r="B608" s="15" t="str">
        <f t="shared" si="99"/>
        <v xml:space="preserve">   </v>
      </c>
      <c r="C608" s="26" t="str">
        <f>Saisie!D608</f>
        <v>000000000602</v>
      </c>
      <c r="D608" s="24" t="str">
        <f>Saisie!B608</f>
        <v>NOM603</v>
      </c>
      <c r="E608" s="16" t="str">
        <f>VLOOKUP((25-LEN(D608)),'Data S'!AE$5:AF$10000,2,FALSE)</f>
        <v xml:space="preserve">                   </v>
      </c>
      <c r="F608" s="25" t="str">
        <f>Saisie!C608</f>
        <v>PRENOM603</v>
      </c>
      <c r="G608" s="15" t="str">
        <f>VLOOKUP((25-LEN(F608)),'Data S'!AE$5:AF$10000,2,FALSE)</f>
        <v xml:space="preserve">                </v>
      </c>
      <c r="H608" s="3" t="str">
        <f>Saisie!E608</f>
        <v>01012601</v>
      </c>
      <c r="I608" s="15" t="str">
        <f t="shared" si="100"/>
        <v xml:space="preserve">  </v>
      </c>
      <c r="J608" s="24">
        <f>Saisie!L608</f>
        <v>0</v>
      </c>
      <c r="K608" s="15" t="str">
        <f t="shared" si="101"/>
        <v xml:space="preserve">       </v>
      </c>
      <c r="L608" s="24" t="str">
        <f>IF(Saisie!K608=0,"000",Saisie!K608*100)</f>
        <v>000</v>
      </c>
      <c r="M608" s="15" t="str">
        <f t="shared" si="102"/>
        <v xml:space="preserve">  </v>
      </c>
      <c r="N608" s="24">
        <f>Saisie!Q608</f>
        <v>0</v>
      </c>
      <c r="O608" s="15" t="str">
        <f t="shared" si="103"/>
        <v xml:space="preserve">       </v>
      </c>
      <c r="P608" s="24" t="str">
        <f>IF(Saisie!P608=0,"000",Saisie!P608*100)</f>
        <v>000</v>
      </c>
      <c r="Q608" s="15" t="str">
        <f t="shared" si="104"/>
        <v xml:space="preserve">  </v>
      </c>
      <c r="R608" s="24">
        <f>Saisie!V608</f>
        <v>0</v>
      </c>
      <c r="S608" s="15" t="str">
        <f t="shared" si="105"/>
        <v xml:space="preserve">       </v>
      </c>
      <c r="T608" s="24" t="str">
        <f>IF(Saisie!U608=0,"000",Saisie!U608*100)</f>
        <v>000</v>
      </c>
      <c r="U608" s="15" t="str">
        <f t="shared" si="106"/>
        <v xml:space="preserve">  </v>
      </c>
      <c r="V608" s="24">
        <f>Saisie!AA608</f>
        <v>0</v>
      </c>
      <c r="W608" s="15" t="str">
        <f t="shared" si="107"/>
        <v xml:space="preserve">       </v>
      </c>
      <c r="X608" s="24" t="str">
        <f>IF(Saisie!Z608=0,"000",Saisie!Z608*100)</f>
        <v>000</v>
      </c>
      <c r="Y608" s="15" t="str">
        <f t="shared" si="108"/>
        <v xml:space="preserve">         </v>
      </c>
      <c r="Z608" s="24" t="str">
        <f>IF(Saisie!AB608=0,"000",Saisie!AB608*100)</f>
        <v>000</v>
      </c>
      <c r="AA608" s="24" t="str">
        <f>IF(Saisie!F608=0,"",Saisie!F608)</f>
        <v>26112017</v>
      </c>
      <c r="AB608" s="24" t="str">
        <f>IF(Saisie!G608=0,"",Saisie!G608)</f>
        <v>01012623</v>
      </c>
      <c r="AC608" s="8" t="str">
        <f t="shared" si="109"/>
        <v xml:space="preserve">                    </v>
      </c>
    </row>
    <row r="609" spans="1:29" x14ac:dyDescent="0.25">
      <c r="A609" s="3" t="s">
        <v>664</v>
      </c>
      <c r="B609" s="15" t="str">
        <f t="shared" si="99"/>
        <v xml:space="preserve">   </v>
      </c>
      <c r="C609" s="26" t="str">
        <f>Saisie!D609</f>
        <v>000000000603</v>
      </c>
      <c r="D609" s="24" t="str">
        <f>Saisie!B609</f>
        <v>NOM604</v>
      </c>
      <c r="E609" s="16" t="str">
        <f>VLOOKUP((25-LEN(D609)),'Data S'!AE$5:AF$10000,2,FALSE)</f>
        <v xml:space="preserve">                   </v>
      </c>
      <c r="F609" s="25" t="str">
        <f>Saisie!C609</f>
        <v>PRENOM604</v>
      </c>
      <c r="G609" s="15" t="str">
        <f>VLOOKUP((25-LEN(F609)),'Data S'!AE$5:AF$10000,2,FALSE)</f>
        <v xml:space="preserve">                </v>
      </c>
      <c r="H609" s="3" t="str">
        <f>Saisie!E609</f>
        <v>01012602</v>
      </c>
      <c r="I609" s="15" t="str">
        <f t="shared" si="100"/>
        <v xml:space="preserve">  </v>
      </c>
      <c r="J609" s="24">
        <f>Saisie!L609</f>
        <v>0</v>
      </c>
      <c r="K609" s="15" t="str">
        <f t="shared" si="101"/>
        <v xml:space="preserve">       </v>
      </c>
      <c r="L609" s="24" t="str">
        <f>IF(Saisie!K609=0,"000",Saisie!K609*100)</f>
        <v>000</v>
      </c>
      <c r="M609" s="15" t="str">
        <f t="shared" si="102"/>
        <v xml:space="preserve">  </v>
      </c>
      <c r="N609" s="24">
        <f>Saisie!Q609</f>
        <v>0</v>
      </c>
      <c r="O609" s="15" t="str">
        <f t="shared" si="103"/>
        <v xml:space="preserve">       </v>
      </c>
      <c r="P609" s="24" t="str">
        <f>IF(Saisie!P609=0,"000",Saisie!P609*100)</f>
        <v>000</v>
      </c>
      <c r="Q609" s="15" t="str">
        <f t="shared" si="104"/>
        <v xml:space="preserve">  </v>
      </c>
      <c r="R609" s="24">
        <f>Saisie!V609</f>
        <v>0</v>
      </c>
      <c r="S609" s="15" t="str">
        <f t="shared" si="105"/>
        <v xml:space="preserve">       </v>
      </c>
      <c r="T609" s="24" t="str">
        <f>IF(Saisie!U609=0,"000",Saisie!U609*100)</f>
        <v>000</v>
      </c>
      <c r="U609" s="15" t="str">
        <f t="shared" si="106"/>
        <v xml:space="preserve">  </v>
      </c>
      <c r="V609" s="24">
        <f>Saisie!AA609</f>
        <v>0</v>
      </c>
      <c r="W609" s="15" t="str">
        <f t="shared" si="107"/>
        <v xml:space="preserve">       </v>
      </c>
      <c r="X609" s="24" t="str">
        <f>IF(Saisie!Z609=0,"000",Saisie!Z609*100)</f>
        <v>000</v>
      </c>
      <c r="Y609" s="15" t="str">
        <f t="shared" si="108"/>
        <v xml:space="preserve">         </v>
      </c>
      <c r="Z609" s="24" t="str">
        <f>IF(Saisie!AB609=0,"000",Saisie!AB609*100)</f>
        <v>000</v>
      </c>
      <c r="AA609" s="24" t="str">
        <f>IF(Saisie!F609=0,"",Saisie!F609)</f>
        <v>26112017</v>
      </c>
      <c r="AB609" s="24" t="str">
        <f>IF(Saisie!G609=0,"",Saisie!G609)</f>
        <v>01012624</v>
      </c>
      <c r="AC609" s="8" t="str">
        <f t="shared" si="109"/>
        <v xml:space="preserve">                    </v>
      </c>
    </row>
    <row r="610" spans="1:29" x14ac:dyDescent="0.25">
      <c r="A610" s="3" t="s">
        <v>665</v>
      </c>
      <c r="B610" s="15" t="str">
        <f t="shared" si="99"/>
        <v xml:space="preserve">   </v>
      </c>
      <c r="C610" s="26" t="str">
        <f>Saisie!D610</f>
        <v>000000000604</v>
      </c>
      <c r="D610" s="24" t="str">
        <f>Saisie!B610</f>
        <v>NOM605</v>
      </c>
      <c r="E610" s="16" t="str">
        <f>VLOOKUP((25-LEN(D610)),'Data S'!AE$5:AF$10000,2,FALSE)</f>
        <v xml:space="preserve">                   </v>
      </c>
      <c r="F610" s="25" t="str">
        <f>Saisie!C610</f>
        <v>PRENOM605</v>
      </c>
      <c r="G610" s="15" t="str">
        <f>VLOOKUP((25-LEN(F610)),'Data S'!AE$5:AF$10000,2,FALSE)</f>
        <v xml:space="preserve">                </v>
      </c>
      <c r="H610" s="3" t="str">
        <f>Saisie!E610</f>
        <v>01012603</v>
      </c>
      <c r="I610" s="15" t="str">
        <f t="shared" si="100"/>
        <v xml:space="preserve">  </v>
      </c>
      <c r="J610" s="24">
        <f>Saisie!L610</f>
        <v>0</v>
      </c>
      <c r="K610" s="15" t="str">
        <f t="shared" si="101"/>
        <v xml:space="preserve">       </v>
      </c>
      <c r="L610" s="24" t="str">
        <f>IF(Saisie!K610=0,"000",Saisie!K610*100)</f>
        <v>000</v>
      </c>
      <c r="M610" s="15" t="str">
        <f t="shared" si="102"/>
        <v xml:space="preserve">  </v>
      </c>
      <c r="N610" s="24">
        <f>Saisie!Q610</f>
        <v>0</v>
      </c>
      <c r="O610" s="15" t="str">
        <f t="shared" si="103"/>
        <v xml:space="preserve">       </v>
      </c>
      <c r="P610" s="24" t="str">
        <f>IF(Saisie!P610=0,"000",Saisie!P610*100)</f>
        <v>000</v>
      </c>
      <c r="Q610" s="15" t="str">
        <f t="shared" si="104"/>
        <v xml:space="preserve">  </v>
      </c>
      <c r="R610" s="24">
        <f>Saisie!V610</f>
        <v>0</v>
      </c>
      <c r="S610" s="15" t="str">
        <f t="shared" si="105"/>
        <v xml:space="preserve">       </v>
      </c>
      <c r="T610" s="24" t="str">
        <f>IF(Saisie!U610=0,"000",Saisie!U610*100)</f>
        <v>000</v>
      </c>
      <c r="U610" s="15" t="str">
        <f t="shared" si="106"/>
        <v xml:space="preserve">  </v>
      </c>
      <c r="V610" s="24">
        <f>Saisie!AA610</f>
        <v>0</v>
      </c>
      <c r="W610" s="15" t="str">
        <f t="shared" si="107"/>
        <v xml:space="preserve">       </v>
      </c>
      <c r="X610" s="24" t="str">
        <f>IF(Saisie!Z610=0,"000",Saisie!Z610*100)</f>
        <v>000</v>
      </c>
      <c r="Y610" s="15" t="str">
        <f t="shared" si="108"/>
        <v xml:space="preserve">         </v>
      </c>
      <c r="Z610" s="24" t="str">
        <f>IF(Saisie!AB610=0,"000",Saisie!AB610*100)</f>
        <v>000</v>
      </c>
      <c r="AA610" s="24" t="str">
        <f>IF(Saisie!F610=0,"",Saisie!F610)</f>
        <v>26112017</v>
      </c>
      <c r="AB610" s="24" t="str">
        <f>IF(Saisie!G610=0,"",Saisie!G610)</f>
        <v>01012625</v>
      </c>
      <c r="AC610" s="8" t="str">
        <f t="shared" si="109"/>
        <v xml:space="preserve">                    </v>
      </c>
    </row>
    <row r="611" spans="1:29" x14ac:dyDescent="0.25">
      <c r="A611" s="3" t="s">
        <v>666</v>
      </c>
      <c r="B611" s="15" t="str">
        <f t="shared" si="99"/>
        <v xml:space="preserve">   </v>
      </c>
      <c r="C611" s="26" t="str">
        <f>Saisie!D611</f>
        <v>000000000605</v>
      </c>
      <c r="D611" s="24" t="str">
        <f>Saisie!B611</f>
        <v>NOM606</v>
      </c>
      <c r="E611" s="16" t="str">
        <f>VLOOKUP((25-LEN(D611)),'Data S'!AE$5:AF$10000,2,FALSE)</f>
        <v xml:space="preserve">                   </v>
      </c>
      <c r="F611" s="25" t="str">
        <f>Saisie!C611</f>
        <v>PRENOM606</v>
      </c>
      <c r="G611" s="15" t="str">
        <f>VLOOKUP((25-LEN(F611)),'Data S'!AE$5:AF$10000,2,FALSE)</f>
        <v xml:space="preserve">                </v>
      </c>
      <c r="H611" s="3" t="str">
        <f>Saisie!E611</f>
        <v>01012604</v>
      </c>
      <c r="I611" s="15" t="str">
        <f t="shared" si="100"/>
        <v xml:space="preserve">  </v>
      </c>
      <c r="J611" s="24">
        <f>Saisie!L611</f>
        <v>0</v>
      </c>
      <c r="K611" s="15" t="str">
        <f t="shared" si="101"/>
        <v xml:space="preserve">       </v>
      </c>
      <c r="L611" s="24" t="str">
        <f>IF(Saisie!K611=0,"000",Saisie!K611*100)</f>
        <v>000</v>
      </c>
      <c r="M611" s="15" t="str">
        <f t="shared" si="102"/>
        <v xml:space="preserve">  </v>
      </c>
      <c r="N611" s="24">
        <f>Saisie!Q611</f>
        <v>0</v>
      </c>
      <c r="O611" s="15" t="str">
        <f t="shared" si="103"/>
        <v xml:space="preserve">       </v>
      </c>
      <c r="P611" s="24" t="str">
        <f>IF(Saisie!P611=0,"000",Saisie!P611*100)</f>
        <v>000</v>
      </c>
      <c r="Q611" s="15" t="str">
        <f t="shared" si="104"/>
        <v xml:space="preserve">  </v>
      </c>
      <c r="R611" s="24">
        <f>Saisie!V611</f>
        <v>0</v>
      </c>
      <c r="S611" s="15" t="str">
        <f t="shared" si="105"/>
        <v xml:space="preserve">       </v>
      </c>
      <c r="T611" s="24" t="str">
        <f>IF(Saisie!U611=0,"000",Saisie!U611*100)</f>
        <v>000</v>
      </c>
      <c r="U611" s="15" t="str">
        <f t="shared" si="106"/>
        <v xml:space="preserve">  </v>
      </c>
      <c r="V611" s="24">
        <f>Saisie!AA611</f>
        <v>0</v>
      </c>
      <c r="W611" s="15" t="str">
        <f t="shared" si="107"/>
        <v xml:space="preserve">       </v>
      </c>
      <c r="X611" s="24" t="str">
        <f>IF(Saisie!Z611=0,"000",Saisie!Z611*100)</f>
        <v>000</v>
      </c>
      <c r="Y611" s="15" t="str">
        <f t="shared" si="108"/>
        <v xml:space="preserve">         </v>
      </c>
      <c r="Z611" s="24" t="str">
        <f>IF(Saisie!AB611=0,"000",Saisie!AB611*100)</f>
        <v>000</v>
      </c>
      <c r="AA611" s="24" t="str">
        <f>IF(Saisie!F611=0,"",Saisie!F611)</f>
        <v>26112017</v>
      </c>
      <c r="AB611" s="24" t="str">
        <f>IF(Saisie!G611=0,"",Saisie!G611)</f>
        <v>01012626</v>
      </c>
      <c r="AC611" s="8" t="str">
        <f t="shared" si="109"/>
        <v xml:space="preserve">                    </v>
      </c>
    </row>
    <row r="612" spans="1:29" x14ac:dyDescent="0.25">
      <c r="A612" s="3" t="s">
        <v>667</v>
      </c>
      <c r="B612" s="15" t="str">
        <f t="shared" si="99"/>
        <v xml:space="preserve">   </v>
      </c>
      <c r="C612" s="26" t="str">
        <f>Saisie!D612</f>
        <v>000000000606</v>
      </c>
      <c r="D612" s="24" t="str">
        <f>Saisie!B612</f>
        <v>NOM607</v>
      </c>
      <c r="E612" s="16" t="str">
        <f>VLOOKUP((25-LEN(D612)),'Data S'!AE$5:AF$10000,2,FALSE)</f>
        <v xml:space="preserve">                   </v>
      </c>
      <c r="F612" s="25" t="str">
        <f>Saisie!C612</f>
        <v>PRENOM607</v>
      </c>
      <c r="G612" s="15" t="str">
        <f>VLOOKUP((25-LEN(F612)),'Data S'!AE$5:AF$10000,2,FALSE)</f>
        <v xml:space="preserve">                </v>
      </c>
      <c r="H612" s="3" t="str">
        <f>Saisie!E612</f>
        <v>01012605</v>
      </c>
      <c r="I612" s="15" t="str">
        <f t="shared" si="100"/>
        <v xml:space="preserve">  </v>
      </c>
      <c r="J612" s="24">
        <f>Saisie!L612</f>
        <v>0</v>
      </c>
      <c r="K612" s="15" t="str">
        <f t="shared" si="101"/>
        <v xml:space="preserve">       </v>
      </c>
      <c r="L612" s="24" t="str">
        <f>IF(Saisie!K612=0,"000",Saisie!K612*100)</f>
        <v>000</v>
      </c>
      <c r="M612" s="15" t="str">
        <f t="shared" si="102"/>
        <v xml:space="preserve">  </v>
      </c>
      <c r="N612" s="24">
        <f>Saisie!Q612</f>
        <v>0</v>
      </c>
      <c r="O612" s="15" t="str">
        <f t="shared" si="103"/>
        <v xml:space="preserve">       </v>
      </c>
      <c r="P612" s="24" t="str">
        <f>IF(Saisie!P612=0,"000",Saisie!P612*100)</f>
        <v>000</v>
      </c>
      <c r="Q612" s="15" t="str">
        <f t="shared" si="104"/>
        <v xml:space="preserve">  </v>
      </c>
      <c r="R612" s="24">
        <f>Saisie!V612</f>
        <v>0</v>
      </c>
      <c r="S612" s="15" t="str">
        <f t="shared" si="105"/>
        <v xml:space="preserve">       </v>
      </c>
      <c r="T612" s="24" t="str">
        <f>IF(Saisie!U612=0,"000",Saisie!U612*100)</f>
        <v>000</v>
      </c>
      <c r="U612" s="15" t="str">
        <f t="shared" si="106"/>
        <v xml:space="preserve">  </v>
      </c>
      <c r="V612" s="24">
        <f>Saisie!AA612</f>
        <v>0</v>
      </c>
      <c r="W612" s="15" t="str">
        <f t="shared" si="107"/>
        <v xml:space="preserve">       </v>
      </c>
      <c r="X612" s="24" t="str">
        <f>IF(Saisie!Z612=0,"000",Saisie!Z612*100)</f>
        <v>000</v>
      </c>
      <c r="Y612" s="15" t="str">
        <f t="shared" si="108"/>
        <v xml:space="preserve">         </v>
      </c>
      <c r="Z612" s="24" t="str">
        <f>IF(Saisie!AB612=0,"000",Saisie!AB612*100)</f>
        <v>000</v>
      </c>
      <c r="AA612" s="24" t="str">
        <f>IF(Saisie!F612=0,"",Saisie!F612)</f>
        <v>26112017</v>
      </c>
      <c r="AB612" s="24" t="str">
        <f>IF(Saisie!G612=0,"",Saisie!G612)</f>
        <v>01012627</v>
      </c>
      <c r="AC612" s="8" t="str">
        <f t="shared" si="109"/>
        <v xml:space="preserve">                    </v>
      </c>
    </row>
    <row r="613" spans="1:29" x14ac:dyDescent="0.25">
      <c r="A613" s="3" t="s">
        <v>668</v>
      </c>
      <c r="B613" s="15" t="str">
        <f t="shared" si="99"/>
        <v xml:space="preserve">   </v>
      </c>
      <c r="C613" s="26" t="str">
        <f>Saisie!D613</f>
        <v>000000000607</v>
      </c>
      <c r="D613" s="24" t="str">
        <f>Saisie!B613</f>
        <v>NOM608</v>
      </c>
      <c r="E613" s="16" t="str">
        <f>VLOOKUP((25-LEN(D613)),'Data S'!AE$5:AF$10000,2,FALSE)</f>
        <v xml:space="preserve">                   </v>
      </c>
      <c r="F613" s="25" t="str">
        <f>Saisie!C613</f>
        <v>PRENOM608</v>
      </c>
      <c r="G613" s="15" t="str">
        <f>VLOOKUP((25-LEN(F613)),'Data S'!AE$5:AF$10000,2,FALSE)</f>
        <v xml:space="preserve">                </v>
      </c>
      <c r="H613" s="3" t="str">
        <f>Saisie!E613</f>
        <v>01012606</v>
      </c>
      <c r="I613" s="15" t="str">
        <f t="shared" si="100"/>
        <v xml:space="preserve">  </v>
      </c>
      <c r="J613" s="24">
        <f>Saisie!L613</f>
        <v>0</v>
      </c>
      <c r="K613" s="15" t="str">
        <f t="shared" si="101"/>
        <v xml:space="preserve">       </v>
      </c>
      <c r="L613" s="24" t="str">
        <f>IF(Saisie!K613=0,"000",Saisie!K613*100)</f>
        <v>000</v>
      </c>
      <c r="M613" s="15" t="str">
        <f t="shared" si="102"/>
        <v xml:space="preserve">  </v>
      </c>
      <c r="N613" s="24">
        <f>Saisie!Q613</f>
        <v>0</v>
      </c>
      <c r="O613" s="15" t="str">
        <f t="shared" si="103"/>
        <v xml:space="preserve">       </v>
      </c>
      <c r="P613" s="24" t="str">
        <f>IF(Saisie!P613=0,"000",Saisie!P613*100)</f>
        <v>000</v>
      </c>
      <c r="Q613" s="15" t="str">
        <f t="shared" si="104"/>
        <v xml:space="preserve">  </v>
      </c>
      <c r="R613" s="24">
        <f>Saisie!V613</f>
        <v>0</v>
      </c>
      <c r="S613" s="15" t="str">
        <f t="shared" si="105"/>
        <v xml:space="preserve">       </v>
      </c>
      <c r="T613" s="24" t="str">
        <f>IF(Saisie!U613=0,"000",Saisie!U613*100)</f>
        <v>000</v>
      </c>
      <c r="U613" s="15" t="str">
        <f t="shared" si="106"/>
        <v xml:space="preserve">  </v>
      </c>
      <c r="V613" s="24">
        <f>Saisie!AA613</f>
        <v>0</v>
      </c>
      <c r="W613" s="15" t="str">
        <f t="shared" si="107"/>
        <v xml:space="preserve">       </v>
      </c>
      <c r="X613" s="24" t="str">
        <f>IF(Saisie!Z613=0,"000",Saisie!Z613*100)</f>
        <v>000</v>
      </c>
      <c r="Y613" s="15" t="str">
        <f t="shared" si="108"/>
        <v xml:space="preserve">         </v>
      </c>
      <c r="Z613" s="24" t="str">
        <f>IF(Saisie!AB613=0,"000",Saisie!AB613*100)</f>
        <v>000</v>
      </c>
      <c r="AA613" s="24" t="str">
        <f>IF(Saisie!F613=0,"",Saisie!F613)</f>
        <v>26112017</v>
      </c>
      <c r="AB613" s="24" t="str">
        <f>IF(Saisie!G613=0,"",Saisie!G613)</f>
        <v>01012628</v>
      </c>
      <c r="AC613" s="8" t="str">
        <f t="shared" si="109"/>
        <v xml:space="preserve">                    </v>
      </c>
    </row>
    <row r="614" spans="1:29" x14ac:dyDescent="0.25">
      <c r="A614" s="3" t="s">
        <v>669</v>
      </c>
      <c r="B614" s="15" t="str">
        <f t="shared" si="99"/>
        <v xml:space="preserve">   </v>
      </c>
      <c r="C614" s="26" t="str">
        <f>Saisie!D614</f>
        <v>000000000608</v>
      </c>
      <c r="D614" s="24" t="str">
        <f>Saisie!B614</f>
        <v>NOM609</v>
      </c>
      <c r="E614" s="16" t="str">
        <f>VLOOKUP((25-LEN(D614)),'Data S'!AE$5:AF$10000,2,FALSE)</f>
        <v xml:space="preserve">                   </v>
      </c>
      <c r="F614" s="25" t="str">
        <f>Saisie!C614</f>
        <v>PRENOM609</v>
      </c>
      <c r="G614" s="15" t="str">
        <f>VLOOKUP((25-LEN(F614)),'Data S'!AE$5:AF$10000,2,FALSE)</f>
        <v xml:space="preserve">                </v>
      </c>
      <c r="H614" s="3" t="str">
        <f>Saisie!E614</f>
        <v>01012607</v>
      </c>
      <c r="I614" s="15" t="str">
        <f t="shared" si="100"/>
        <v xml:space="preserve">  </v>
      </c>
      <c r="J614" s="24">
        <f>Saisie!L614</f>
        <v>0</v>
      </c>
      <c r="K614" s="15" t="str">
        <f t="shared" si="101"/>
        <v xml:space="preserve">       </v>
      </c>
      <c r="L614" s="24" t="str">
        <f>IF(Saisie!K614=0,"000",Saisie!K614*100)</f>
        <v>000</v>
      </c>
      <c r="M614" s="15" t="str">
        <f t="shared" si="102"/>
        <v xml:space="preserve">  </v>
      </c>
      <c r="N614" s="24">
        <f>Saisie!Q614</f>
        <v>0</v>
      </c>
      <c r="O614" s="15" t="str">
        <f t="shared" si="103"/>
        <v xml:space="preserve">       </v>
      </c>
      <c r="P614" s="24" t="str">
        <f>IF(Saisie!P614=0,"000",Saisie!P614*100)</f>
        <v>000</v>
      </c>
      <c r="Q614" s="15" t="str">
        <f t="shared" si="104"/>
        <v xml:space="preserve">  </v>
      </c>
      <c r="R614" s="24">
        <f>Saisie!V614</f>
        <v>0</v>
      </c>
      <c r="S614" s="15" t="str">
        <f t="shared" si="105"/>
        <v xml:space="preserve">       </v>
      </c>
      <c r="T614" s="24" t="str">
        <f>IF(Saisie!U614=0,"000",Saisie!U614*100)</f>
        <v>000</v>
      </c>
      <c r="U614" s="15" t="str">
        <f t="shared" si="106"/>
        <v xml:space="preserve">  </v>
      </c>
      <c r="V614" s="24">
        <f>Saisie!AA614</f>
        <v>0</v>
      </c>
      <c r="W614" s="15" t="str">
        <f t="shared" si="107"/>
        <v xml:space="preserve">       </v>
      </c>
      <c r="X614" s="24" t="str">
        <f>IF(Saisie!Z614=0,"000",Saisie!Z614*100)</f>
        <v>000</v>
      </c>
      <c r="Y614" s="15" t="str">
        <f t="shared" si="108"/>
        <v xml:space="preserve">         </v>
      </c>
      <c r="Z614" s="24" t="str">
        <f>IF(Saisie!AB614=0,"000",Saisie!AB614*100)</f>
        <v>000</v>
      </c>
      <c r="AA614" s="24" t="str">
        <f>IF(Saisie!F614=0,"",Saisie!F614)</f>
        <v>26112017</v>
      </c>
      <c r="AB614" s="24" t="str">
        <f>IF(Saisie!G614=0,"",Saisie!G614)</f>
        <v>01012629</v>
      </c>
      <c r="AC614" s="8" t="str">
        <f t="shared" si="109"/>
        <v xml:space="preserve">                    </v>
      </c>
    </row>
    <row r="615" spans="1:29" x14ac:dyDescent="0.25">
      <c r="A615" s="3" t="s">
        <v>670</v>
      </c>
      <c r="B615" s="15" t="str">
        <f t="shared" si="99"/>
        <v xml:space="preserve">   </v>
      </c>
      <c r="C615" s="26" t="str">
        <f>Saisie!D615</f>
        <v>000000000609</v>
      </c>
      <c r="D615" s="24" t="str">
        <f>Saisie!B615</f>
        <v>NOM610</v>
      </c>
      <c r="E615" s="16" t="str">
        <f>VLOOKUP((25-LEN(D615)),'Data S'!AE$5:AF$10000,2,FALSE)</f>
        <v xml:space="preserve">                   </v>
      </c>
      <c r="F615" s="25" t="str">
        <f>Saisie!C615</f>
        <v>PRENOM610</v>
      </c>
      <c r="G615" s="15" t="str">
        <f>VLOOKUP((25-LEN(F615)),'Data S'!AE$5:AF$10000,2,FALSE)</f>
        <v xml:space="preserve">                </v>
      </c>
      <c r="H615" s="3" t="str">
        <f>Saisie!E615</f>
        <v>01012608</v>
      </c>
      <c r="I615" s="15" t="str">
        <f t="shared" si="100"/>
        <v xml:space="preserve">  </v>
      </c>
      <c r="J615" s="24">
        <f>Saisie!L615</f>
        <v>0</v>
      </c>
      <c r="K615" s="15" t="str">
        <f t="shared" si="101"/>
        <v xml:space="preserve">       </v>
      </c>
      <c r="L615" s="24" t="str">
        <f>IF(Saisie!K615=0,"000",Saisie!K615*100)</f>
        <v>000</v>
      </c>
      <c r="M615" s="15" t="str">
        <f t="shared" si="102"/>
        <v xml:space="preserve">  </v>
      </c>
      <c r="N615" s="24">
        <f>Saisie!Q615</f>
        <v>0</v>
      </c>
      <c r="O615" s="15" t="str">
        <f t="shared" si="103"/>
        <v xml:space="preserve">       </v>
      </c>
      <c r="P615" s="24" t="str">
        <f>IF(Saisie!P615=0,"000",Saisie!P615*100)</f>
        <v>000</v>
      </c>
      <c r="Q615" s="15" t="str">
        <f t="shared" si="104"/>
        <v xml:space="preserve">  </v>
      </c>
      <c r="R615" s="24">
        <f>Saisie!V615</f>
        <v>0</v>
      </c>
      <c r="S615" s="15" t="str">
        <f t="shared" si="105"/>
        <v xml:space="preserve">       </v>
      </c>
      <c r="T615" s="24" t="str">
        <f>IF(Saisie!U615=0,"000",Saisie!U615*100)</f>
        <v>000</v>
      </c>
      <c r="U615" s="15" t="str">
        <f t="shared" si="106"/>
        <v xml:space="preserve">  </v>
      </c>
      <c r="V615" s="24">
        <f>Saisie!AA615</f>
        <v>0</v>
      </c>
      <c r="W615" s="15" t="str">
        <f t="shared" si="107"/>
        <v xml:space="preserve">       </v>
      </c>
      <c r="X615" s="24" t="str">
        <f>IF(Saisie!Z615=0,"000",Saisie!Z615*100)</f>
        <v>000</v>
      </c>
      <c r="Y615" s="15" t="str">
        <f t="shared" si="108"/>
        <v xml:space="preserve">         </v>
      </c>
      <c r="Z615" s="24" t="str">
        <f>IF(Saisie!AB615=0,"000",Saisie!AB615*100)</f>
        <v>000</v>
      </c>
      <c r="AA615" s="24" t="str">
        <f>IF(Saisie!F615=0,"",Saisie!F615)</f>
        <v>26112017</v>
      </c>
      <c r="AB615" s="24" t="str">
        <f>IF(Saisie!G615=0,"",Saisie!G615)</f>
        <v>01012630</v>
      </c>
      <c r="AC615" s="8" t="str">
        <f t="shared" si="109"/>
        <v xml:space="preserve">                    </v>
      </c>
    </row>
    <row r="616" spans="1:29" x14ac:dyDescent="0.25">
      <c r="A616" s="3" t="s">
        <v>671</v>
      </c>
      <c r="B616" s="15" t="str">
        <f t="shared" si="99"/>
        <v xml:space="preserve">   </v>
      </c>
      <c r="C616" s="26" t="str">
        <f>Saisie!D616</f>
        <v>000000000610</v>
      </c>
      <c r="D616" s="24" t="str">
        <f>Saisie!B616</f>
        <v>NOM611</v>
      </c>
      <c r="E616" s="16" t="str">
        <f>VLOOKUP((25-LEN(D616)),'Data S'!AE$5:AF$10000,2,FALSE)</f>
        <v xml:space="preserve">                   </v>
      </c>
      <c r="F616" s="25" t="str">
        <f>Saisie!C616</f>
        <v>PRENOM611</v>
      </c>
      <c r="G616" s="15" t="str">
        <f>VLOOKUP((25-LEN(F616)),'Data S'!AE$5:AF$10000,2,FALSE)</f>
        <v xml:space="preserve">                </v>
      </c>
      <c r="H616" s="3" t="str">
        <f>Saisie!E616</f>
        <v>01012609</v>
      </c>
      <c r="I616" s="15" t="str">
        <f t="shared" si="100"/>
        <v xml:space="preserve">  </v>
      </c>
      <c r="J616" s="24">
        <f>Saisie!L616</f>
        <v>0</v>
      </c>
      <c r="K616" s="15" t="str">
        <f t="shared" si="101"/>
        <v xml:space="preserve">       </v>
      </c>
      <c r="L616" s="24" t="str">
        <f>IF(Saisie!K616=0,"000",Saisie!K616*100)</f>
        <v>000</v>
      </c>
      <c r="M616" s="15" t="str">
        <f t="shared" si="102"/>
        <v xml:space="preserve">  </v>
      </c>
      <c r="N616" s="24">
        <f>Saisie!Q616</f>
        <v>0</v>
      </c>
      <c r="O616" s="15" t="str">
        <f t="shared" si="103"/>
        <v xml:space="preserve">       </v>
      </c>
      <c r="P616" s="24" t="str">
        <f>IF(Saisie!P616=0,"000",Saisie!P616*100)</f>
        <v>000</v>
      </c>
      <c r="Q616" s="15" t="str">
        <f t="shared" si="104"/>
        <v xml:space="preserve">  </v>
      </c>
      <c r="R616" s="24">
        <f>Saisie!V616</f>
        <v>0</v>
      </c>
      <c r="S616" s="15" t="str">
        <f t="shared" si="105"/>
        <v xml:space="preserve">       </v>
      </c>
      <c r="T616" s="24" t="str">
        <f>IF(Saisie!U616=0,"000",Saisie!U616*100)</f>
        <v>000</v>
      </c>
      <c r="U616" s="15" t="str">
        <f t="shared" si="106"/>
        <v xml:space="preserve">  </v>
      </c>
      <c r="V616" s="24">
        <f>Saisie!AA616</f>
        <v>0</v>
      </c>
      <c r="W616" s="15" t="str">
        <f t="shared" si="107"/>
        <v xml:space="preserve">       </v>
      </c>
      <c r="X616" s="24" t="str">
        <f>IF(Saisie!Z616=0,"000",Saisie!Z616*100)</f>
        <v>000</v>
      </c>
      <c r="Y616" s="15" t="str">
        <f t="shared" si="108"/>
        <v xml:space="preserve">         </v>
      </c>
      <c r="Z616" s="24" t="str">
        <f>IF(Saisie!AB616=0,"000",Saisie!AB616*100)</f>
        <v>000</v>
      </c>
      <c r="AA616" s="24" t="str">
        <f>IF(Saisie!F616=0,"",Saisie!F616)</f>
        <v>26112017</v>
      </c>
      <c r="AB616" s="24" t="str">
        <f>IF(Saisie!G616=0,"",Saisie!G616)</f>
        <v>01012631</v>
      </c>
      <c r="AC616" s="8" t="str">
        <f t="shared" si="109"/>
        <v xml:space="preserve">                    </v>
      </c>
    </row>
    <row r="617" spans="1:29" x14ac:dyDescent="0.25">
      <c r="A617" s="3" t="s">
        <v>672</v>
      </c>
      <c r="B617" s="15" t="str">
        <f t="shared" si="99"/>
        <v xml:space="preserve">   </v>
      </c>
      <c r="C617" s="26" t="str">
        <f>Saisie!D617</f>
        <v>000000000611</v>
      </c>
      <c r="D617" s="24" t="str">
        <f>Saisie!B617</f>
        <v>NOM612</v>
      </c>
      <c r="E617" s="16" t="str">
        <f>VLOOKUP((25-LEN(D617)),'Data S'!AE$5:AF$10000,2,FALSE)</f>
        <v xml:space="preserve">                   </v>
      </c>
      <c r="F617" s="25" t="str">
        <f>Saisie!C617</f>
        <v>PRENOM612</v>
      </c>
      <c r="G617" s="15" t="str">
        <f>VLOOKUP((25-LEN(F617)),'Data S'!AE$5:AF$10000,2,FALSE)</f>
        <v xml:space="preserve">                </v>
      </c>
      <c r="H617" s="3" t="str">
        <f>Saisie!E617</f>
        <v>01012610</v>
      </c>
      <c r="I617" s="15" t="str">
        <f t="shared" si="100"/>
        <v xml:space="preserve">  </v>
      </c>
      <c r="J617" s="24">
        <f>Saisie!L617</f>
        <v>0</v>
      </c>
      <c r="K617" s="15" t="str">
        <f t="shared" si="101"/>
        <v xml:space="preserve">       </v>
      </c>
      <c r="L617" s="24" t="str">
        <f>IF(Saisie!K617=0,"000",Saisie!K617*100)</f>
        <v>000</v>
      </c>
      <c r="M617" s="15" t="str">
        <f t="shared" si="102"/>
        <v xml:space="preserve">  </v>
      </c>
      <c r="N617" s="24">
        <f>Saisie!Q617</f>
        <v>0</v>
      </c>
      <c r="O617" s="15" t="str">
        <f t="shared" si="103"/>
        <v xml:space="preserve">       </v>
      </c>
      <c r="P617" s="24" t="str">
        <f>IF(Saisie!P617=0,"000",Saisie!P617*100)</f>
        <v>000</v>
      </c>
      <c r="Q617" s="15" t="str">
        <f t="shared" si="104"/>
        <v xml:space="preserve">  </v>
      </c>
      <c r="R617" s="24">
        <f>Saisie!V617</f>
        <v>0</v>
      </c>
      <c r="S617" s="15" t="str">
        <f t="shared" si="105"/>
        <v xml:space="preserve">       </v>
      </c>
      <c r="T617" s="24" t="str">
        <f>IF(Saisie!U617=0,"000",Saisie!U617*100)</f>
        <v>000</v>
      </c>
      <c r="U617" s="15" t="str">
        <f t="shared" si="106"/>
        <v xml:space="preserve">  </v>
      </c>
      <c r="V617" s="24">
        <f>Saisie!AA617</f>
        <v>0</v>
      </c>
      <c r="W617" s="15" t="str">
        <f t="shared" si="107"/>
        <v xml:space="preserve">       </v>
      </c>
      <c r="X617" s="24" t="str">
        <f>IF(Saisie!Z617=0,"000",Saisie!Z617*100)</f>
        <v>000</v>
      </c>
      <c r="Y617" s="15" t="str">
        <f t="shared" si="108"/>
        <v xml:space="preserve">         </v>
      </c>
      <c r="Z617" s="24" t="str">
        <f>IF(Saisie!AB617=0,"000",Saisie!AB617*100)</f>
        <v>000</v>
      </c>
      <c r="AA617" s="24" t="str">
        <f>IF(Saisie!F617=0,"",Saisie!F617)</f>
        <v>26112017</v>
      </c>
      <c r="AB617" s="24" t="str">
        <f>IF(Saisie!G617=0,"",Saisie!G617)</f>
        <v>01012632</v>
      </c>
      <c r="AC617" s="8" t="str">
        <f t="shared" si="109"/>
        <v xml:space="preserve">                    </v>
      </c>
    </row>
    <row r="618" spans="1:29" x14ac:dyDescent="0.25">
      <c r="A618" s="3" t="s">
        <v>673</v>
      </c>
      <c r="B618" s="15" t="str">
        <f t="shared" si="99"/>
        <v xml:space="preserve">   </v>
      </c>
      <c r="C618" s="26" t="str">
        <f>Saisie!D618</f>
        <v>000000000612</v>
      </c>
      <c r="D618" s="24" t="str">
        <f>Saisie!B618</f>
        <v>NOM613</v>
      </c>
      <c r="E618" s="16" t="str">
        <f>VLOOKUP((25-LEN(D618)),'Data S'!AE$5:AF$10000,2,FALSE)</f>
        <v xml:space="preserve">                   </v>
      </c>
      <c r="F618" s="25" t="str">
        <f>Saisie!C618</f>
        <v>PRENOM613</v>
      </c>
      <c r="G618" s="15" t="str">
        <f>VLOOKUP((25-LEN(F618)),'Data S'!AE$5:AF$10000,2,FALSE)</f>
        <v xml:space="preserve">                </v>
      </c>
      <c r="H618" s="3" t="str">
        <f>Saisie!E618</f>
        <v>01012611</v>
      </c>
      <c r="I618" s="15" t="str">
        <f t="shared" si="100"/>
        <v xml:space="preserve">  </v>
      </c>
      <c r="J618" s="24">
        <f>Saisie!L618</f>
        <v>0</v>
      </c>
      <c r="K618" s="15" t="str">
        <f t="shared" si="101"/>
        <v xml:space="preserve">       </v>
      </c>
      <c r="L618" s="24" t="str">
        <f>IF(Saisie!K618=0,"000",Saisie!K618*100)</f>
        <v>000</v>
      </c>
      <c r="M618" s="15" t="str">
        <f t="shared" si="102"/>
        <v xml:space="preserve">  </v>
      </c>
      <c r="N618" s="24">
        <f>Saisie!Q618</f>
        <v>0</v>
      </c>
      <c r="O618" s="15" t="str">
        <f t="shared" si="103"/>
        <v xml:space="preserve">       </v>
      </c>
      <c r="P618" s="24" t="str">
        <f>IF(Saisie!P618=0,"000",Saisie!P618*100)</f>
        <v>000</v>
      </c>
      <c r="Q618" s="15" t="str">
        <f t="shared" si="104"/>
        <v xml:space="preserve">  </v>
      </c>
      <c r="R618" s="24">
        <f>Saisie!V618</f>
        <v>0</v>
      </c>
      <c r="S618" s="15" t="str">
        <f t="shared" si="105"/>
        <v xml:space="preserve">       </v>
      </c>
      <c r="T618" s="24" t="str">
        <f>IF(Saisie!U618=0,"000",Saisie!U618*100)</f>
        <v>000</v>
      </c>
      <c r="U618" s="15" t="str">
        <f t="shared" si="106"/>
        <v xml:space="preserve">  </v>
      </c>
      <c r="V618" s="24">
        <f>Saisie!AA618</f>
        <v>0</v>
      </c>
      <c r="W618" s="15" t="str">
        <f t="shared" si="107"/>
        <v xml:space="preserve">       </v>
      </c>
      <c r="X618" s="24" t="str">
        <f>IF(Saisie!Z618=0,"000",Saisie!Z618*100)</f>
        <v>000</v>
      </c>
      <c r="Y618" s="15" t="str">
        <f t="shared" si="108"/>
        <v xml:space="preserve">         </v>
      </c>
      <c r="Z618" s="24" t="str">
        <f>IF(Saisie!AB618=0,"000",Saisie!AB618*100)</f>
        <v>000</v>
      </c>
      <c r="AA618" s="24" t="str">
        <f>IF(Saisie!F618=0,"",Saisie!F618)</f>
        <v>26112017</v>
      </c>
      <c r="AB618" s="24" t="str">
        <f>IF(Saisie!G618=0,"",Saisie!G618)</f>
        <v>01012633</v>
      </c>
      <c r="AC618" s="8" t="str">
        <f t="shared" si="109"/>
        <v xml:space="preserve">                    </v>
      </c>
    </row>
    <row r="619" spans="1:29" x14ac:dyDescent="0.25">
      <c r="A619" s="3" t="s">
        <v>674</v>
      </c>
      <c r="B619" s="15" t="str">
        <f t="shared" si="99"/>
        <v xml:space="preserve">   </v>
      </c>
      <c r="C619" s="26" t="str">
        <f>Saisie!D619</f>
        <v>000000000613</v>
      </c>
      <c r="D619" s="24" t="str">
        <f>Saisie!B619</f>
        <v>NOM614</v>
      </c>
      <c r="E619" s="16" t="str">
        <f>VLOOKUP((25-LEN(D619)),'Data S'!AE$5:AF$10000,2,FALSE)</f>
        <v xml:space="preserve">                   </v>
      </c>
      <c r="F619" s="25" t="str">
        <f>Saisie!C619</f>
        <v>PRENOM614</v>
      </c>
      <c r="G619" s="15" t="str">
        <f>VLOOKUP((25-LEN(F619)),'Data S'!AE$5:AF$10000,2,FALSE)</f>
        <v xml:space="preserve">                </v>
      </c>
      <c r="H619" s="3" t="str">
        <f>Saisie!E619</f>
        <v>01012612</v>
      </c>
      <c r="I619" s="15" t="str">
        <f t="shared" si="100"/>
        <v xml:space="preserve">  </v>
      </c>
      <c r="J619" s="24">
        <f>Saisie!L619</f>
        <v>0</v>
      </c>
      <c r="K619" s="15" t="str">
        <f t="shared" si="101"/>
        <v xml:space="preserve">       </v>
      </c>
      <c r="L619" s="24" t="str">
        <f>IF(Saisie!K619=0,"000",Saisie!K619*100)</f>
        <v>000</v>
      </c>
      <c r="M619" s="15" t="str">
        <f t="shared" si="102"/>
        <v xml:space="preserve">  </v>
      </c>
      <c r="N619" s="24">
        <f>Saisie!Q619</f>
        <v>0</v>
      </c>
      <c r="O619" s="15" t="str">
        <f t="shared" si="103"/>
        <v xml:space="preserve">       </v>
      </c>
      <c r="P619" s="24" t="str">
        <f>IF(Saisie!P619=0,"000",Saisie!P619*100)</f>
        <v>000</v>
      </c>
      <c r="Q619" s="15" t="str">
        <f t="shared" si="104"/>
        <v xml:space="preserve">  </v>
      </c>
      <c r="R619" s="24">
        <f>Saisie!V619</f>
        <v>0</v>
      </c>
      <c r="S619" s="15" t="str">
        <f t="shared" si="105"/>
        <v xml:space="preserve">       </v>
      </c>
      <c r="T619" s="24" t="str">
        <f>IF(Saisie!U619=0,"000",Saisie!U619*100)</f>
        <v>000</v>
      </c>
      <c r="U619" s="15" t="str">
        <f t="shared" si="106"/>
        <v xml:space="preserve">  </v>
      </c>
      <c r="V619" s="24">
        <f>Saisie!AA619</f>
        <v>0</v>
      </c>
      <c r="W619" s="15" t="str">
        <f t="shared" si="107"/>
        <v xml:space="preserve">       </v>
      </c>
      <c r="X619" s="24" t="str">
        <f>IF(Saisie!Z619=0,"000",Saisie!Z619*100)</f>
        <v>000</v>
      </c>
      <c r="Y619" s="15" t="str">
        <f t="shared" si="108"/>
        <v xml:space="preserve">         </v>
      </c>
      <c r="Z619" s="24" t="str">
        <f>IF(Saisie!AB619=0,"000",Saisie!AB619*100)</f>
        <v>000</v>
      </c>
      <c r="AA619" s="24" t="str">
        <f>IF(Saisie!F619=0,"",Saisie!F619)</f>
        <v>26112017</v>
      </c>
      <c r="AB619" s="24" t="str">
        <f>IF(Saisie!G619=0,"",Saisie!G619)</f>
        <v>01012634</v>
      </c>
      <c r="AC619" s="8" t="str">
        <f t="shared" si="109"/>
        <v xml:space="preserve">                    </v>
      </c>
    </row>
    <row r="620" spans="1:29" x14ac:dyDescent="0.25">
      <c r="A620" s="3" t="s">
        <v>675</v>
      </c>
      <c r="B620" s="15" t="str">
        <f t="shared" si="99"/>
        <v xml:space="preserve">   </v>
      </c>
      <c r="C620" s="26" t="str">
        <f>Saisie!D620</f>
        <v>000000000614</v>
      </c>
      <c r="D620" s="24" t="str">
        <f>Saisie!B620</f>
        <v>NOM615</v>
      </c>
      <c r="E620" s="16" t="str">
        <f>VLOOKUP((25-LEN(D620)),'Data S'!AE$5:AF$10000,2,FALSE)</f>
        <v xml:space="preserve">                   </v>
      </c>
      <c r="F620" s="25" t="str">
        <f>Saisie!C620</f>
        <v>PRENOM615</v>
      </c>
      <c r="G620" s="15" t="str">
        <f>VLOOKUP((25-LEN(F620)),'Data S'!AE$5:AF$10000,2,FALSE)</f>
        <v xml:space="preserve">                </v>
      </c>
      <c r="H620" s="3" t="str">
        <f>Saisie!E620</f>
        <v>01012613</v>
      </c>
      <c r="I620" s="15" t="str">
        <f t="shared" si="100"/>
        <v xml:space="preserve">  </v>
      </c>
      <c r="J620" s="24">
        <f>Saisie!L620</f>
        <v>0</v>
      </c>
      <c r="K620" s="15" t="str">
        <f t="shared" si="101"/>
        <v xml:space="preserve">       </v>
      </c>
      <c r="L620" s="24" t="str">
        <f>IF(Saisie!K620=0,"000",Saisie!K620*100)</f>
        <v>000</v>
      </c>
      <c r="M620" s="15" t="str">
        <f t="shared" si="102"/>
        <v xml:space="preserve">  </v>
      </c>
      <c r="N620" s="24">
        <f>Saisie!Q620</f>
        <v>0</v>
      </c>
      <c r="O620" s="15" t="str">
        <f t="shared" si="103"/>
        <v xml:space="preserve">       </v>
      </c>
      <c r="P620" s="24" t="str">
        <f>IF(Saisie!P620=0,"000",Saisie!P620*100)</f>
        <v>000</v>
      </c>
      <c r="Q620" s="15" t="str">
        <f t="shared" si="104"/>
        <v xml:space="preserve">  </v>
      </c>
      <c r="R620" s="24">
        <f>Saisie!V620</f>
        <v>0</v>
      </c>
      <c r="S620" s="15" t="str">
        <f t="shared" si="105"/>
        <v xml:space="preserve">       </v>
      </c>
      <c r="T620" s="24" t="str">
        <f>IF(Saisie!U620=0,"000",Saisie!U620*100)</f>
        <v>000</v>
      </c>
      <c r="U620" s="15" t="str">
        <f t="shared" si="106"/>
        <v xml:space="preserve">  </v>
      </c>
      <c r="V620" s="24">
        <f>Saisie!AA620</f>
        <v>0</v>
      </c>
      <c r="W620" s="15" t="str">
        <f t="shared" si="107"/>
        <v xml:space="preserve">       </v>
      </c>
      <c r="X620" s="24" t="str">
        <f>IF(Saisie!Z620=0,"000",Saisie!Z620*100)</f>
        <v>000</v>
      </c>
      <c r="Y620" s="15" t="str">
        <f t="shared" si="108"/>
        <v xml:space="preserve">         </v>
      </c>
      <c r="Z620" s="24" t="str">
        <f>IF(Saisie!AB620=0,"000",Saisie!AB620*100)</f>
        <v>000</v>
      </c>
      <c r="AA620" s="24" t="str">
        <f>IF(Saisie!F620=0,"",Saisie!F620)</f>
        <v>26112017</v>
      </c>
      <c r="AB620" s="24" t="str">
        <f>IF(Saisie!G620=0,"",Saisie!G620)</f>
        <v>01012635</v>
      </c>
      <c r="AC620" s="8" t="str">
        <f t="shared" si="109"/>
        <v xml:space="preserve">                    </v>
      </c>
    </row>
    <row r="621" spans="1:29" x14ac:dyDescent="0.25">
      <c r="A621" s="3" t="s">
        <v>676</v>
      </c>
      <c r="B621" s="15" t="str">
        <f t="shared" si="99"/>
        <v xml:space="preserve">   </v>
      </c>
      <c r="C621" s="26" t="str">
        <f>Saisie!D621</f>
        <v>000000000615</v>
      </c>
      <c r="D621" s="24" t="str">
        <f>Saisie!B621</f>
        <v>NOM616</v>
      </c>
      <c r="E621" s="16" t="str">
        <f>VLOOKUP((25-LEN(D621)),'Data S'!AE$5:AF$10000,2,FALSE)</f>
        <v xml:space="preserve">                   </v>
      </c>
      <c r="F621" s="25" t="str">
        <f>Saisie!C621</f>
        <v>PRENOM616</v>
      </c>
      <c r="G621" s="15" t="str">
        <f>VLOOKUP((25-LEN(F621)),'Data S'!AE$5:AF$10000,2,FALSE)</f>
        <v xml:space="preserve">                </v>
      </c>
      <c r="H621" s="3" t="str">
        <f>Saisie!E621</f>
        <v>01012614</v>
      </c>
      <c r="I621" s="15" t="str">
        <f t="shared" si="100"/>
        <v xml:space="preserve">  </v>
      </c>
      <c r="J621" s="24">
        <f>Saisie!L621</f>
        <v>0</v>
      </c>
      <c r="K621" s="15" t="str">
        <f t="shared" si="101"/>
        <v xml:space="preserve">       </v>
      </c>
      <c r="L621" s="24" t="str">
        <f>IF(Saisie!K621=0,"000",Saisie!K621*100)</f>
        <v>000</v>
      </c>
      <c r="M621" s="15" t="str">
        <f t="shared" si="102"/>
        <v xml:space="preserve">  </v>
      </c>
      <c r="N621" s="24">
        <f>Saisie!Q621</f>
        <v>0</v>
      </c>
      <c r="O621" s="15" t="str">
        <f t="shared" si="103"/>
        <v xml:space="preserve">       </v>
      </c>
      <c r="P621" s="24" t="str">
        <f>IF(Saisie!P621=0,"000",Saisie!P621*100)</f>
        <v>000</v>
      </c>
      <c r="Q621" s="15" t="str">
        <f t="shared" si="104"/>
        <v xml:space="preserve">  </v>
      </c>
      <c r="R621" s="24">
        <f>Saisie!V621</f>
        <v>0</v>
      </c>
      <c r="S621" s="15" t="str">
        <f t="shared" si="105"/>
        <v xml:space="preserve">       </v>
      </c>
      <c r="T621" s="24" t="str">
        <f>IF(Saisie!U621=0,"000",Saisie!U621*100)</f>
        <v>000</v>
      </c>
      <c r="U621" s="15" t="str">
        <f t="shared" si="106"/>
        <v xml:space="preserve">  </v>
      </c>
      <c r="V621" s="24">
        <f>Saisie!AA621</f>
        <v>0</v>
      </c>
      <c r="W621" s="15" t="str">
        <f t="shared" si="107"/>
        <v xml:space="preserve">       </v>
      </c>
      <c r="X621" s="24" t="str">
        <f>IF(Saisie!Z621=0,"000",Saisie!Z621*100)</f>
        <v>000</v>
      </c>
      <c r="Y621" s="15" t="str">
        <f t="shared" si="108"/>
        <v xml:space="preserve">         </v>
      </c>
      <c r="Z621" s="24" t="str">
        <f>IF(Saisie!AB621=0,"000",Saisie!AB621*100)</f>
        <v>000</v>
      </c>
      <c r="AA621" s="24" t="str">
        <f>IF(Saisie!F621=0,"",Saisie!F621)</f>
        <v>26112017</v>
      </c>
      <c r="AB621" s="24" t="str">
        <f>IF(Saisie!G621=0,"",Saisie!G621)</f>
        <v>01012636</v>
      </c>
      <c r="AC621" s="8" t="str">
        <f t="shared" si="109"/>
        <v xml:space="preserve">                    </v>
      </c>
    </row>
    <row r="622" spans="1:29" x14ac:dyDescent="0.25">
      <c r="A622" s="3" t="s">
        <v>677</v>
      </c>
      <c r="B622" s="15" t="str">
        <f t="shared" si="99"/>
        <v xml:space="preserve">   </v>
      </c>
      <c r="C622" s="26" t="str">
        <f>Saisie!D622</f>
        <v>000000000616</v>
      </c>
      <c r="D622" s="24" t="str">
        <f>Saisie!B622</f>
        <v>NOM617</v>
      </c>
      <c r="E622" s="16" t="str">
        <f>VLOOKUP((25-LEN(D622)),'Data S'!AE$5:AF$10000,2,FALSE)</f>
        <v xml:space="preserve">                   </v>
      </c>
      <c r="F622" s="25" t="str">
        <f>Saisie!C622</f>
        <v>PRENOM617</v>
      </c>
      <c r="G622" s="15" t="str">
        <f>VLOOKUP((25-LEN(F622)),'Data S'!AE$5:AF$10000,2,FALSE)</f>
        <v xml:space="preserve">                </v>
      </c>
      <c r="H622" s="3" t="str">
        <f>Saisie!E622</f>
        <v>01012615</v>
      </c>
      <c r="I622" s="15" t="str">
        <f t="shared" si="100"/>
        <v xml:space="preserve">  </v>
      </c>
      <c r="J622" s="24">
        <f>Saisie!L622</f>
        <v>0</v>
      </c>
      <c r="K622" s="15" t="str">
        <f t="shared" si="101"/>
        <v xml:space="preserve">       </v>
      </c>
      <c r="L622" s="24" t="str">
        <f>IF(Saisie!K622=0,"000",Saisie!K622*100)</f>
        <v>000</v>
      </c>
      <c r="M622" s="15" t="str">
        <f t="shared" si="102"/>
        <v xml:space="preserve">  </v>
      </c>
      <c r="N622" s="24">
        <f>Saisie!Q622</f>
        <v>0</v>
      </c>
      <c r="O622" s="15" t="str">
        <f t="shared" si="103"/>
        <v xml:space="preserve">       </v>
      </c>
      <c r="P622" s="24" t="str">
        <f>IF(Saisie!P622=0,"000",Saisie!P622*100)</f>
        <v>000</v>
      </c>
      <c r="Q622" s="15" t="str">
        <f t="shared" si="104"/>
        <v xml:space="preserve">  </v>
      </c>
      <c r="R622" s="24">
        <f>Saisie!V622</f>
        <v>0</v>
      </c>
      <c r="S622" s="15" t="str">
        <f t="shared" si="105"/>
        <v xml:space="preserve">       </v>
      </c>
      <c r="T622" s="24" t="str">
        <f>IF(Saisie!U622=0,"000",Saisie!U622*100)</f>
        <v>000</v>
      </c>
      <c r="U622" s="15" t="str">
        <f t="shared" si="106"/>
        <v xml:space="preserve">  </v>
      </c>
      <c r="V622" s="24">
        <f>Saisie!AA622</f>
        <v>0</v>
      </c>
      <c r="W622" s="15" t="str">
        <f t="shared" si="107"/>
        <v xml:space="preserve">       </v>
      </c>
      <c r="X622" s="24" t="str">
        <f>IF(Saisie!Z622=0,"000",Saisie!Z622*100)</f>
        <v>000</v>
      </c>
      <c r="Y622" s="15" t="str">
        <f t="shared" si="108"/>
        <v xml:space="preserve">         </v>
      </c>
      <c r="Z622" s="24" t="str">
        <f>IF(Saisie!AB622=0,"000",Saisie!AB622*100)</f>
        <v>000</v>
      </c>
      <c r="AA622" s="24" t="str">
        <f>IF(Saisie!F622=0,"",Saisie!F622)</f>
        <v>26112017</v>
      </c>
      <c r="AB622" s="24" t="str">
        <f>IF(Saisie!G622=0,"",Saisie!G622)</f>
        <v>01012637</v>
      </c>
      <c r="AC622" s="8" t="str">
        <f t="shared" si="109"/>
        <v xml:space="preserve">                    </v>
      </c>
    </row>
    <row r="623" spans="1:29" x14ac:dyDescent="0.25">
      <c r="A623" s="3" t="s">
        <v>678</v>
      </c>
      <c r="B623" s="15" t="str">
        <f t="shared" si="99"/>
        <v xml:space="preserve">   </v>
      </c>
      <c r="C623" s="26" t="str">
        <f>Saisie!D623</f>
        <v>000000000617</v>
      </c>
      <c r="D623" s="24" t="str">
        <f>Saisie!B623</f>
        <v>NOM618</v>
      </c>
      <c r="E623" s="16" t="str">
        <f>VLOOKUP((25-LEN(D623)),'Data S'!AE$5:AF$10000,2,FALSE)</f>
        <v xml:space="preserve">                   </v>
      </c>
      <c r="F623" s="25" t="str">
        <f>Saisie!C623</f>
        <v>PRENOM618</v>
      </c>
      <c r="G623" s="15" t="str">
        <f>VLOOKUP((25-LEN(F623)),'Data S'!AE$5:AF$10000,2,FALSE)</f>
        <v xml:space="preserve">                </v>
      </c>
      <c r="H623" s="3" t="str">
        <f>Saisie!E623</f>
        <v>01012616</v>
      </c>
      <c r="I623" s="15" t="str">
        <f t="shared" si="100"/>
        <v xml:space="preserve">  </v>
      </c>
      <c r="J623" s="24">
        <f>Saisie!L623</f>
        <v>0</v>
      </c>
      <c r="K623" s="15" t="str">
        <f t="shared" si="101"/>
        <v xml:space="preserve">       </v>
      </c>
      <c r="L623" s="24" t="str">
        <f>IF(Saisie!K623=0,"000",Saisie!K623*100)</f>
        <v>000</v>
      </c>
      <c r="M623" s="15" t="str">
        <f t="shared" si="102"/>
        <v xml:space="preserve">  </v>
      </c>
      <c r="N623" s="24">
        <f>Saisie!Q623</f>
        <v>0</v>
      </c>
      <c r="O623" s="15" t="str">
        <f t="shared" si="103"/>
        <v xml:space="preserve">       </v>
      </c>
      <c r="P623" s="24" t="str">
        <f>IF(Saisie!P623=0,"000",Saisie!P623*100)</f>
        <v>000</v>
      </c>
      <c r="Q623" s="15" t="str">
        <f t="shared" si="104"/>
        <v xml:space="preserve">  </v>
      </c>
      <c r="R623" s="24">
        <f>Saisie!V623</f>
        <v>0</v>
      </c>
      <c r="S623" s="15" t="str">
        <f t="shared" si="105"/>
        <v xml:space="preserve">       </v>
      </c>
      <c r="T623" s="24" t="str">
        <f>IF(Saisie!U623=0,"000",Saisie!U623*100)</f>
        <v>000</v>
      </c>
      <c r="U623" s="15" t="str">
        <f t="shared" si="106"/>
        <v xml:space="preserve">  </v>
      </c>
      <c r="V623" s="24">
        <f>Saisie!AA623</f>
        <v>0</v>
      </c>
      <c r="W623" s="15" t="str">
        <f t="shared" si="107"/>
        <v xml:space="preserve">       </v>
      </c>
      <c r="X623" s="24" t="str">
        <f>IF(Saisie!Z623=0,"000",Saisie!Z623*100)</f>
        <v>000</v>
      </c>
      <c r="Y623" s="15" t="str">
        <f t="shared" si="108"/>
        <v xml:space="preserve">         </v>
      </c>
      <c r="Z623" s="24" t="str">
        <f>IF(Saisie!AB623=0,"000",Saisie!AB623*100)</f>
        <v>000</v>
      </c>
      <c r="AA623" s="24" t="str">
        <f>IF(Saisie!F623=0,"",Saisie!F623)</f>
        <v>26112017</v>
      </c>
      <c r="AB623" s="24" t="str">
        <f>IF(Saisie!G623=0,"",Saisie!G623)</f>
        <v>01012638</v>
      </c>
      <c r="AC623" s="8" t="str">
        <f t="shared" si="109"/>
        <v xml:space="preserve">                    </v>
      </c>
    </row>
    <row r="624" spans="1:29" x14ac:dyDescent="0.25">
      <c r="A624" s="3" t="s">
        <v>679</v>
      </c>
      <c r="B624" s="15" t="str">
        <f t="shared" si="99"/>
        <v xml:space="preserve">   </v>
      </c>
      <c r="C624" s="26" t="str">
        <f>Saisie!D624</f>
        <v>000000000618</v>
      </c>
      <c r="D624" s="24" t="str">
        <f>Saisie!B624</f>
        <v>NOM619</v>
      </c>
      <c r="E624" s="16" t="str">
        <f>VLOOKUP((25-LEN(D624)),'Data S'!AE$5:AF$10000,2,FALSE)</f>
        <v xml:space="preserve">                   </v>
      </c>
      <c r="F624" s="25" t="str">
        <f>Saisie!C624</f>
        <v>PRENOM619</v>
      </c>
      <c r="G624" s="15" t="str">
        <f>VLOOKUP((25-LEN(F624)),'Data S'!AE$5:AF$10000,2,FALSE)</f>
        <v xml:space="preserve">                </v>
      </c>
      <c r="H624" s="3" t="str">
        <f>Saisie!E624</f>
        <v>01012617</v>
      </c>
      <c r="I624" s="15" t="str">
        <f t="shared" si="100"/>
        <v xml:space="preserve">  </v>
      </c>
      <c r="J624" s="24">
        <f>Saisie!L624</f>
        <v>0</v>
      </c>
      <c r="K624" s="15" t="str">
        <f t="shared" si="101"/>
        <v xml:space="preserve">       </v>
      </c>
      <c r="L624" s="24" t="str">
        <f>IF(Saisie!K624=0,"000",Saisie!K624*100)</f>
        <v>000</v>
      </c>
      <c r="M624" s="15" t="str">
        <f t="shared" si="102"/>
        <v xml:space="preserve">  </v>
      </c>
      <c r="N624" s="24">
        <f>Saisie!Q624</f>
        <v>0</v>
      </c>
      <c r="O624" s="15" t="str">
        <f t="shared" si="103"/>
        <v xml:space="preserve">       </v>
      </c>
      <c r="P624" s="24" t="str">
        <f>IF(Saisie!P624=0,"000",Saisie!P624*100)</f>
        <v>000</v>
      </c>
      <c r="Q624" s="15" t="str">
        <f t="shared" si="104"/>
        <v xml:space="preserve">  </v>
      </c>
      <c r="R624" s="24">
        <f>Saisie!V624</f>
        <v>0</v>
      </c>
      <c r="S624" s="15" t="str">
        <f t="shared" si="105"/>
        <v xml:space="preserve">       </v>
      </c>
      <c r="T624" s="24" t="str">
        <f>IF(Saisie!U624=0,"000",Saisie!U624*100)</f>
        <v>000</v>
      </c>
      <c r="U624" s="15" t="str">
        <f t="shared" si="106"/>
        <v xml:space="preserve">  </v>
      </c>
      <c r="V624" s="24">
        <f>Saisie!AA624</f>
        <v>0</v>
      </c>
      <c r="W624" s="15" t="str">
        <f t="shared" si="107"/>
        <v xml:space="preserve">       </v>
      </c>
      <c r="X624" s="24" t="str">
        <f>IF(Saisie!Z624=0,"000",Saisie!Z624*100)</f>
        <v>000</v>
      </c>
      <c r="Y624" s="15" t="str">
        <f t="shared" si="108"/>
        <v xml:space="preserve">         </v>
      </c>
      <c r="Z624" s="24" t="str">
        <f>IF(Saisie!AB624=0,"000",Saisie!AB624*100)</f>
        <v>000</v>
      </c>
      <c r="AA624" s="24" t="str">
        <f>IF(Saisie!F624=0,"",Saisie!F624)</f>
        <v>26112017</v>
      </c>
      <c r="AB624" s="24" t="str">
        <f>IF(Saisie!G624=0,"",Saisie!G624)</f>
        <v>01012639</v>
      </c>
      <c r="AC624" s="8" t="str">
        <f t="shared" si="109"/>
        <v xml:space="preserve">                    </v>
      </c>
    </row>
    <row r="625" spans="1:29" x14ac:dyDescent="0.25">
      <c r="A625" s="3" t="s">
        <v>680</v>
      </c>
      <c r="B625" s="15" t="str">
        <f t="shared" si="99"/>
        <v xml:space="preserve">   </v>
      </c>
      <c r="C625" s="26" t="str">
        <f>Saisie!D625</f>
        <v>000000000619</v>
      </c>
      <c r="D625" s="24" t="str">
        <f>Saisie!B625</f>
        <v>NOM620</v>
      </c>
      <c r="E625" s="16" t="str">
        <f>VLOOKUP((25-LEN(D625)),'Data S'!AE$5:AF$10000,2,FALSE)</f>
        <v xml:space="preserve">                   </v>
      </c>
      <c r="F625" s="25" t="str">
        <f>Saisie!C625</f>
        <v>PRENOM620</v>
      </c>
      <c r="G625" s="15" t="str">
        <f>VLOOKUP((25-LEN(F625)),'Data S'!AE$5:AF$10000,2,FALSE)</f>
        <v xml:space="preserve">                </v>
      </c>
      <c r="H625" s="3" t="str">
        <f>Saisie!E625</f>
        <v>01012618</v>
      </c>
      <c r="I625" s="15" t="str">
        <f t="shared" si="100"/>
        <v xml:space="preserve">  </v>
      </c>
      <c r="J625" s="24">
        <f>Saisie!L625</f>
        <v>0</v>
      </c>
      <c r="K625" s="15" t="str">
        <f t="shared" si="101"/>
        <v xml:space="preserve">       </v>
      </c>
      <c r="L625" s="24" t="str">
        <f>IF(Saisie!K625=0,"000",Saisie!K625*100)</f>
        <v>000</v>
      </c>
      <c r="M625" s="15" t="str">
        <f t="shared" si="102"/>
        <v xml:space="preserve">  </v>
      </c>
      <c r="N625" s="24">
        <f>Saisie!Q625</f>
        <v>0</v>
      </c>
      <c r="O625" s="15" t="str">
        <f t="shared" si="103"/>
        <v xml:space="preserve">       </v>
      </c>
      <c r="P625" s="24" t="str">
        <f>IF(Saisie!P625=0,"000",Saisie!P625*100)</f>
        <v>000</v>
      </c>
      <c r="Q625" s="15" t="str">
        <f t="shared" si="104"/>
        <v xml:space="preserve">  </v>
      </c>
      <c r="R625" s="24">
        <f>Saisie!V625</f>
        <v>0</v>
      </c>
      <c r="S625" s="15" t="str">
        <f t="shared" si="105"/>
        <v xml:space="preserve">       </v>
      </c>
      <c r="T625" s="24" t="str">
        <f>IF(Saisie!U625=0,"000",Saisie!U625*100)</f>
        <v>000</v>
      </c>
      <c r="U625" s="15" t="str">
        <f t="shared" si="106"/>
        <v xml:space="preserve">  </v>
      </c>
      <c r="V625" s="24">
        <f>Saisie!AA625</f>
        <v>0</v>
      </c>
      <c r="W625" s="15" t="str">
        <f t="shared" si="107"/>
        <v xml:space="preserve">       </v>
      </c>
      <c r="X625" s="24" t="str">
        <f>IF(Saisie!Z625=0,"000",Saisie!Z625*100)</f>
        <v>000</v>
      </c>
      <c r="Y625" s="15" t="str">
        <f t="shared" si="108"/>
        <v xml:space="preserve">         </v>
      </c>
      <c r="Z625" s="24" t="str">
        <f>IF(Saisie!AB625=0,"000",Saisie!AB625*100)</f>
        <v>000</v>
      </c>
      <c r="AA625" s="24" t="str">
        <f>IF(Saisie!F625=0,"",Saisie!F625)</f>
        <v>26112017</v>
      </c>
      <c r="AB625" s="24" t="str">
        <f>IF(Saisie!G625=0,"",Saisie!G625)</f>
        <v>01012640</v>
      </c>
      <c r="AC625" s="8" t="str">
        <f t="shared" si="109"/>
        <v xml:space="preserve">                    </v>
      </c>
    </row>
    <row r="626" spans="1:29" x14ac:dyDescent="0.25">
      <c r="A626" s="3" t="s">
        <v>681</v>
      </c>
      <c r="B626" s="15" t="str">
        <f t="shared" si="99"/>
        <v xml:space="preserve">   </v>
      </c>
      <c r="C626" s="26" t="str">
        <f>Saisie!D626</f>
        <v>000000000620</v>
      </c>
      <c r="D626" s="24" t="str">
        <f>Saisie!B626</f>
        <v>NOM621</v>
      </c>
      <c r="E626" s="16" t="str">
        <f>VLOOKUP((25-LEN(D626)),'Data S'!AE$5:AF$10000,2,FALSE)</f>
        <v xml:space="preserve">                   </v>
      </c>
      <c r="F626" s="25" t="str">
        <f>Saisie!C626</f>
        <v>PRENOM621</v>
      </c>
      <c r="G626" s="15" t="str">
        <f>VLOOKUP((25-LEN(F626)),'Data S'!AE$5:AF$10000,2,FALSE)</f>
        <v xml:space="preserve">                </v>
      </c>
      <c r="H626" s="3" t="str">
        <f>Saisie!E626</f>
        <v>01012619</v>
      </c>
      <c r="I626" s="15" t="str">
        <f t="shared" si="100"/>
        <v xml:space="preserve">  </v>
      </c>
      <c r="J626" s="24">
        <f>Saisie!L626</f>
        <v>0</v>
      </c>
      <c r="K626" s="15" t="str">
        <f t="shared" si="101"/>
        <v xml:space="preserve">       </v>
      </c>
      <c r="L626" s="24" t="str">
        <f>IF(Saisie!K626=0,"000",Saisie!K626*100)</f>
        <v>000</v>
      </c>
      <c r="M626" s="15" t="str">
        <f t="shared" si="102"/>
        <v xml:space="preserve">  </v>
      </c>
      <c r="N626" s="24">
        <f>Saisie!Q626</f>
        <v>0</v>
      </c>
      <c r="O626" s="15" t="str">
        <f t="shared" si="103"/>
        <v xml:space="preserve">       </v>
      </c>
      <c r="P626" s="24" t="str">
        <f>IF(Saisie!P626=0,"000",Saisie!P626*100)</f>
        <v>000</v>
      </c>
      <c r="Q626" s="15" t="str">
        <f t="shared" si="104"/>
        <v xml:space="preserve">  </v>
      </c>
      <c r="R626" s="24">
        <f>Saisie!V626</f>
        <v>0</v>
      </c>
      <c r="S626" s="15" t="str">
        <f t="shared" si="105"/>
        <v xml:space="preserve">       </v>
      </c>
      <c r="T626" s="24" t="str">
        <f>IF(Saisie!U626=0,"000",Saisie!U626*100)</f>
        <v>000</v>
      </c>
      <c r="U626" s="15" t="str">
        <f t="shared" si="106"/>
        <v xml:space="preserve">  </v>
      </c>
      <c r="V626" s="24">
        <f>Saisie!AA626</f>
        <v>0</v>
      </c>
      <c r="W626" s="15" t="str">
        <f t="shared" si="107"/>
        <v xml:space="preserve">       </v>
      </c>
      <c r="X626" s="24" t="str">
        <f>IF(Saisie!Z626=0,"000",Saisie!Z626*100)</f>
        <v>000</v>
      </c>
      <c r="Y626" s="15" t="str">
        <f t="shared" si="108"/>
        <v xml:space="preserve">         </v>
      </c>
      <c r="Z626" s="24" t="str">
        <f>IF(Saisie!AB626=0,"000",Saisie!AB626*100)</f>
        <v>000</v>
      </c>
      <c r="AA626" s="24" t="str">
        <f>IF(Saisie!F626=0,"",Saisie!F626)</f>
        <v>26112017</v>
      </c>
      <c r="AB626" s="24" t="str">
        <f>IF(Saisie!G626=0,"",Saisie!G626)</f>
        <v>01012641</v>
      </c>
      <c r="AC626" s="8" t="str">
        <f t="shared" si="109"/>
        <v xml:space="preserve">                    </v>
      </c>
    </row>
    <row r="627" spans="1:29" x14ac:dyDescent="0.25">
      <c r="A627" s="3" t="s">
        <v>682</v>
      </c>
      <c r="B627" s="15" t="str">
        <f t="shared" si="99"/>
        <v xml:space="preserve">   </v>
      </c>
      <c r="C627" s="26" t="str">
        <f>Saisie!D627</f>
        <v>000000000621</v>
      </c>
      <c r="D627" s="24" t="str">
        <f>Saisie!B627</f>
        <v>NOM622</v>
      </c>
      <c r="E627" s="16" t="str">
        <f>VLOOKUP((25-LEN(D627)),'Data S'!AE$5:AF$10000,2,FALSE)</f>
        <v xml:space="preserve">                   </v>
      </c>
      <c r="F627" s="25" t="str">
        <f>Saisie!C627</f>
        <v>PRENOM622</v>
      </c>
      <c r="G627" s="15" t="str">
        <f>VLOOKUP((25-LEN(F627)),'Data S'!AE$5:AF$10000,2,FALSE)</f>
        <v xml:space="preserve">                </v>
      </c>
      <c r="H627" s="3" t="str">
        <f>Saisie!E627</f>
        <v>01012620</v>
      </c>
      <c r="I627" s="15" t="str">
        <f t="shared" si="100"/>
        <v xml:space="preserve">  </v>
      </c>
      <c r="J627" s="24">
        <f>Saisie!L627</f>
        <v>0</v>
      </c>
      <c r="K627" s="15" t="str">
        <f t="shared" si="101"/>
        <v xml:space="preserve">       </v>
      </c>
      <c r="L627" s="24" t="str">
        <f>IF(Saisie!K627=0,"000",Saisie!K627*100)</f>
        <v>000</v>
      </c>
      <c r="M627" s="15" t="str">
        <f t="shared" si="102"/>
        <v xml:space="preserve">  </v>
      </c>
      <c r="N627" s="24">
        <f>Saisie!Q627</f>
        <v>0</v>
      </c>
      <c r="O627" s="15" t="str">
        <f t="shared" si="103"/>
        <v xml:space="preserve">       </v>
      </c>
      <c r="P627" s="24" t="str">
        <f>IF(Saisie!P627=0,"000",Saisie!P627*100)</f>
        <v>000</v>
      </c>
      <c r="Q627" s="15" t="str">
        <f t="shared" si="104"/>
        <v xml:space="preserve">  </v>
      </c>
      <c r="R627" s="24">
        <f>Saisie!V627</f>
        <v>0</v>
      </c>
      <c r="S627" s="15" t="str">
        <f t="shared" si="105"/>
        <v xml:space="preserve">       </v>
      </c>
      <c r="T627" s="24" t="str">
        <f>IF(Saisie!U627=0,"000",Saisie!U627*100)</f>
        <v>000</v>
      </c>
      <c r="U627" s="15" t="str">
        <f t="shared" si="106"/>
        <v xml:space="preserve">  </v>
      </c>
      <c r="V627" s="24">
        <f>Saisie!AA627</f>
        <v>0</v>
      </c>
      <c r="W627" s="15" t="str">
        <f t="shared" si="107"/>
        <v xml:space="preserve">       </v>
      </c>
      <c r="X627" s="24" t="str">
        <f>IF(Saisie!Z627=0,"000",Saisie!Z627*100)</f>
        <v>000</v>
      </c>
      <c r="Y627" s="15" t="str">
        <f t="shared" si="108"/>
        <v xml:space="preserve">         </v>
      </c>
      <c r="Z627" s="24" t="str">
        <f>IF(Saisie!AB627=0,"000",Saisie!AB627*100)</f>
        <v>000</v>
      </c>
      <c r="AA627" s="24" t="str">
        <f>IF(Saisie!F627=0,"",Saisie!F627)</f>
        <v>26112017</v>
      </c>
      <c r="AB627" s="24" t="str">
        <f>IF(Saisie!G627=0,"",Saisie!G627)</f>
        <v>01012642</v>
      </c>
      <c r="AC627" s="8" t="str">
        <f t="shared" si="109"/>
        <v xml:space="preserve">                    </v>
      </c>
    </row>
    <row r="628" spans="1:29" x14ac:dyDescent="0.25">
      <c r="A628" s="3" t="s">
        <v>683</v>
      </c>
      <c r="B628" s="15" t="str">
        <f t="shared" si="99"/>
        <v xml:space="preserve">   </v>
      </c>
      <c r="C628" s="26" t="str">
        <f>Saisie!D628</f>
        <v>000000000622</v>
      </c>
      <c r="D628" s="24" t="str">
        <f>Saisie!B628</f>
        <v>NOM623</v>
      </c>
      <c r="E628" s="16" t="str">
        <f>VLOOKUP((25-LEN(D628)),'Data S'!AE$5:AF$10000,2,FALSE)</f>
        <v xml:space="preserve">                   </v>
      </c>
      <c r="F628" s="25" t="str">
        <f>Saisie!C628</f>
        <v>PRENOM623</v>
      </c>
      <c r="G628" s="15" t="str">
        <f>VLOOKUP((25-LEN(F628)),'Data S'!AE$5:AF$10000,2,FALSE)</f>
        <v xml:space="preserve">                </v>
      </c>
      <c r="H628" s="3" t="str">
        <f>Saisie!E628</f>
        <v>01012621</v>
      </c>
      <c r="I628" s="15" t="str">
        <f t="shared" si="100"/>
        <v xml:space="preserve">  </v>
      </c>
      <c r="J628" s="24">
        <f>Saisie!L628</f>
        <v>0</v>
      </c>
      <c r="K628" s="15" t="str">
        <f t="shared" si="101"/>
        <v xml:space="preserve">       </v>
      </c>
      <c r="L628" s="24" t="str">
        <f>IF(Saisie!K628=0,"000",Saisie!K628*100)</f>
        <v>000</v>
      </c>
      <c r="M628" s="15" t="str">
        <f t="shared" si="102"/>
        <v xml:space="preserve">  </v>
      </c>
      <c r="N628" s="24">
        <f>Saisie!Q628</f>
        <v>0</v>
      </c>
      <c r="O628" s="15" t="str">
        <f t="shared" si="103"/>
        <v xml:space="preserve">       </v>
      </c>
      <c r="P628" s="24" t="str">
        <f>IF(Saisie!P628=0,"000",Saisie!P628*100)</f>
        <v>000</v>
      </c>
      <c r="Q628" s="15" t="str">
        <f t="shared" si="104"/>
        <v xml:space="preserve">  </v>
      </c>
      <c r="R628" s="24">
        <f>Saisie!V628</f>
        <v>0</v>
      </c>
      <c r="S628" s="15" t="str">
        <f t="shared" si="105"/>
        <v xml:space="preserve">       </v>
      </c>
      <c r="T628" s="24" t="str">
        <f>IF(Saisie!U628=0,"000",Saisie!U628*100)</f>
        <v>000</v>
      </c>
      <c r="U628" s="15" t="str">
        <f t="shared" si="106"/>
        <v xml:space="preserve">  </v>
      </c>
      <c r="V628" s="24">
        <f>Saisie!AA628</f>
        <v>0</v>
      </c>
      <c r="W628" s="15" t="str">
        <f t="shared" si="107"/>
        <v xml:space="preserve">       </v>
      </c>
      <c r="X628" s="24" t="str">
        <f>IF(Saisie!Z628=0,"000",Saisie!Z628*100)</f>
        <v>000</v>
      </c>
      <c r="Y628" s="15" t="str">
        <f t="shared" si="108"/>
        <v xml:space="preserve">         </v>
      </c>
      <c r="Z628" s="24" t="str">
        <f>IF(Saisie!AB628=0,"000",Saisie!AB628*100)</f>
        <v>000</v>
      </c>
      <c r="AA628" s="24" t="str">
        <f>IF(Saisie!F628=0,"",Saisie!F628)</f>
        <v>26112017</v>
      </c>
      <c r="AB628" s="24" t="str">
        <f>IF(Saisie!G628=0,"",Saisie!G628)</f>
        <v>01012643</v>
      </c>
      <c r="AC628" s="8" t="str">
        <f t="shared" si="109"/>
        <v xml:space="preserve">                    </v>
      </c>
    </row>
    <row r="629" spans="1:29" x14ac:dyDescent="0.25">
      <c r="A629" s="3" t="s">
        <v>684</v>
      </c>
      <c r="B629" s="15" t="str">
        <f t="shared" si="99"/>
        <v xml:space="preserve">   </v>
      </c>
      <c r="C629" s="26" t="str">
        <f>Saisie!D629</f>
        <v>000000000623</v>
      </c>
      <c r="D629" s="24" t="str">
        <f>Saisie!B629</f>
        <v>NOM624</v>
      </c>
      <c r="E629" s="16" t="str">
        <f>VLOOKUP((25-LEN(D629)),'Data S'!AE$5:AF$10000,2,FALSE)</f>
        <v xml:space="preserve">                   </v>
      </c>
      <c r="F629" s="25" t="str">
        <f>Saisie!C629</f>
        <v>PRENOM624</v>
      </c>
      <c r="G629" s="15" t="str">
        <f>VLOOKUP((25-LEN(F629)),'Data S'!AE$5:AF$10000,2,FALSE)</f>
        <v xml:space="preserve">                </v>
      </c>
      <c r="H629" s="3" t="str">
        <f>Saisie!E629</f>
        <v>01012622</v>
      </c>
      <c r="I629" s="15" t="str">
        <f t="shared" si="100"/>
        <v xml:space="preserve">  </v>
      </c>
      <c r="J629" s="24">
        <f>Saisie!L629</f>
        <v>0</v>
      </c>
      <c r="K629" s="15" t="str">
        <f t="shared" si="101"/>
        <v xml:space="preserve">       </v>
      </c>
      <c r="L629" s="24" t="str">
        <f>IF(Saisie!K629=0,"000",Saisie!K629*100)</f>
        <v>000</v>
      </c>
      <c r="M629" s="15" t="str">
        <f t="shared" si="102"/>
        <v xml:space="preserve">  </v>
      </c>
      <c r="N629" s="24">
        <f>Saisie!Q629</f>
        <v>0</v>
      </c>
      <c r="O629" s="15" t="str">
        <f t="shared" si="103"/>
        <v xml:space="preserve">       </v>
      </c>
      <c r="P629" s="24" t="str">
        <f>IF(Saisie!P629=0,"000",Saisie!P629*100)</f>
        <v>000</v>
      </c>
      <c r="Q629" s="15" t="str">
        <f t="shared" si="104"/>
        <v xml:space="preserve">  </v>
      </c>
      <c r="R629" s="24">
        <f>Saisie!V629</f>
        <v>0</v>
      </c>
      <c r="S629" s="15" t="str">
        <f t="shared" si="105"/>
        <v xml:space="preserve">       </v>
      </c>
      <c r="T629" s="24" t="str">
        <f>IF(Saisie!U629=0,"000",Saisie!U629*100)</f>
        <v>000</v>
      </c>
      <c r="U629" s="15" t="str">
        <f t="shared" si="106"/>
        <v xml:space="preserve">  </v>
      </c>
      <c r="V629" s="24">
        <f>Saisie!AA629</f>
        <v>0</v>
      </c>
      <c r="W629" s="15" t="str">
        <f t="shared" si="107"/>
        <v xml:space="preserve">       </v>
      </c>
      <c r="X629" s="24" t="str">
        <f>IF(Saisie!Z629=0,"000",Saisie!Z629*100)</f>
        <v>000</v>
      </c>
      <c r="Y629" s="15" t="str">
        <f t="shared" si="108"/>
        <v xml:space="preserve">         </v>
      </c>
      <c r="Z629" s="24" t="str">
        <f>IF(Saisie!AB629=0,"000",Saisie!AB629*100)</f>
        <v>000</v>
      </c>
      <c r="AA629" s="24" t="str">
        <f>IF(Saisie!F629=0,"",Saisie!F629)</f>
        <v>26112017</v>
      </c>
      <c r="AB629" s="24" t="str">
        <f>IF(Saisie!G629=0,"",Saisie!G629)</f>
        <v>01012644</v>
      </c>
      <c r="AC629" s="8" t="str">
        <f t="shared" si="109"/>
        <v xml:space="preserve">                    </v>
      </c>
    </row>
    <row r="630" spans="1:29" x14ac:dyDescent="0.25">
      <c r="A630" s="3" t="s">
        <v>685</v>
      </c>
      <c r="B630" s="15" t="str">
        <f t="shared" si="99"/>
        <v xml:space="preserve">   </v>
      </c>
      <c r="C630" s="26" t="str">
        <f>Saisie!D630</f>
        <v>000000000624</v>
      </c>
      <c r="D630" s="24" t="str">
        <f>Saisie!B630</f>
        <v>NOM625</v>
      </c>
      <c r="E630" s="16" t="str">
        <f>VLOOKUP((25-LEN(D630)),'Data S'!AE$5:AF$10000,2,FALSE)</f>
        <v xml:space="preserve">                   </v>
      </c>
      <c r="F630" s="25" t="str">
        <f>Saisie!C630</f>
        <v>PRENOM625</v>
      </c>
      <c r="G630" s="15" t="str">
        <f>VLOOKUP((25-LEN(F630)),'Data S'!AE$5:AF$10000,2,FALSE)</f>
        <v xml:space="preserve">                </v>
      </c>
      <c r="H630" s="3" t="str">
        <f>Saisie!E630</f>
        <v>01012623</v>
      </c>
      <c r="I630" s="15" t="str">
        <f t="shared" si="100"/>
        <v xml:space="preserve">  </v>
      </c>
      <c r="J630" s="24">
        <f>Saisie!L630</f>
        <v>0</v>
      </c>
      <c r="K630" s="15" t="str">
        <f t="shared" si="101"/>
        <v xml:space="preserve">       </v>
      </c>
      <c r="L630" s="24" t="str">
        <f>IF(Saisie!K630=0,"000",Saisie!K630*100)</f>
        <v>000</v>
      </c>
      <c r="M630" s="15" t="str">
        <f t="shared" si="102"/>
        <v xml:space="preserve">  </v>
      </c>
      <c r="N630" s="24">
        <f>Saisie!Q630</f>
        <v>0</v>
      </c>
      <c r="O630" s="15" t="str">
        <f t="shared" si="103"/>
        <v xml:space="preserve">       </v>
      </c>
      <c r="P630" s="24" t="str">
        <f>IF(Saisie!P630=0,"000",Saisie!P630*100)</f>
        <v>000</v>
      </c>
      <c r="Q630" s="15" t="str">
        <f t="shared" si="104"/>
        <v xml:space="preserve">  </v>
      </c>
      <c r="R630" s="24">
        <f>Saisie!V630</f>
        <v>0</v>
      </c>
      <c r="S630" s="15" t="str">
        <f t="shared" si="105"/>
        <v xml:space="preserve">       </v>
      </c>
      <c r="T630" s="24" t="str">
        <f>IF(Saisie!U630=0,"000",Saisie!U630*100)</f>
        <v>000</v>
      </c>
      <c r="U630" s="15" t="str">
        <f t="shared" si="106"/>
        <v xml:space="preserve">  </v>
      </c>
      <c r="V630" s="24">
        <f>Saisie!AA630</f>
        <v>0</v>
      </c>
      <c r="W630" s="15" t="str">
        <f t="shared" si="107"/>
        <v xml:space="preserve">       </v>
      </c>
      <c r="X630" s="24" t="str">
        <f>IF(Saisie!Z630=0,"000",Saisie!Z630*100)</f>
        <v>000</v>
      </c>
      <c r="Y630" s="15" t="str">
        <f t="shared" si="108"/>
        <v xml:space="preserve">         </v>
      </c>
      <c r="Z630" s="24" t="str">
        <f>IF(Saisie!AB630=0,"000",Saisie!AB630*100)</f>
        <v>000</v>
      </c>
      <c r="AA630" s="24" t="str">
        <f>IF(Saisie!F630=0,"",Saisie!F630)</f>
        <v>26112017</v>
      </c>
      <c r="AB630" s="24" t="str">
        <f>IF(Saisie!G630=0,"",Saisie!G630)</f>
        <v>01012645</v>
      </c>
      <c r="AC630" s="8" t="str">
        <f t="shared" si="109"/>
        <v xml:space="preserve">                    </v>
      </c>
    </row>
    <row r="631" spans="1:29" x14ac:dyDescent="0.25">
      <c r="A631" s="3" t="s">
        <v>686</v>
      </c>
      <c r="B631" s="15" t="str">
        <f t="shared" si="99"/>
        <v xml:space="preserve">   </v>
      </c>
      <c r="C631" s="26" t="str">
        <f>Saisie!D631</f>
        <v>000000000625</v>
      </c>
      <c r="D631" s="24" t="str">
        <f>Saisie!B631</f>
        <v>NOM626</v>
      </c>
      <c r="E631" s="16" t="str">
        <f>VLOOKUP((25-LEN(D631)),'Data S'!AE$5:AF$10000,2,FALSE)</f>
        <v xml:space="preserve">                   </v>
      </c>
      <c r="F631" s="25" t="str">
        <f>Saisie!C631</f>
        <v>PRENOM626</v>
      </c>
      <c r="G631" s="15" t="str">
        <f>VLOOKUP((25-LEN(F631)),'Data S'!AE$5:AF$10000,2,FALSE)</f>
        <v xml:space="preserve">                </v>
      </c>
      <c r="H631" s="3" t="str">
        <f>Saisie!E631</f>
        <v>01012624</v>
      </c>
      <c r="I631" s="15" t="str">
        <f t="shared" si="100"/>
        <v xml:space="preserve">  </v>
      </c>
      <c r="J631" s="24">
        <f>Saisie!L631</f>
        <v>0</v>
      </c>
      <c r="K631" s="15" t="str">
        <f t="shared" si="101"/>
        <v xml:space="preserve">       </v>
      </c>
      <c r="L631" s="24" t="str">
        <f>IF(Saisie!K631=0,"000",Saisie!K631*100)</f>
        <v>000</v>
      </c>
      <c r="M631" s="15" t="str">
        <f t="shared" si="102"/>
        <v xml:space="preserve">  </v>
      </c>
      <c r="N631" s="24">
        <f>Saisie!Q631</f>
        <v>0</v>
      </c>
      <c r="O631" s="15" t="str">
        <f t="shared" si="103"/>
        <v xml:space="preserve">       </v>
      </c>
      <c r="P631" s="24" t="str">
        <f>IF(Saisie!P631=0,"000",Saisie!P631*100)</f>
        <v>000</v>
      </c>
      <c r="Q631" s="15" t="str">
        <f t="shared" si="104"/>
        <v xml:space="preserve">  </v>
      </c>
      <c r="R631" s="24">
        <f>Saisie!V631</f>
        <v>0</v>
      </c>
      <c r="S631" s="15" t="str">
        <f t="shared" si="105"/>
        <v xml:space="preserve">       </v>
      </c>
      <c r="T631" s="24" t="str">
        <f>IF(Saisie!U631=0,"000",Saisie!U631*100)</f>
        <v>000</v>
      </c>
      <c r="U631" s="15" t="str">
        <f t="shared" si="106"/>
        <v xml:space="preserve">  </v>
      </c>
      <c r="V631" s="24">
        <f>Saisie!AA631</f>
        <v>0</v>
      </c>
      <c r="W631" s="15" t="str">
        <f t="shared" si="107"/>
        <v xml:space="preserve">       </v>
      </c>
      <c r="X631" s="24" t="str">
        <f>IF(Saisie!Z631=0,"000",Saisie!Z631*100)</f>
        <v>000</v>
      </c>
      <c r="Y631" s="15" t="str">
        <f t="shared" si="108"/>
        <v xml:space="preserve">         </v>
      </c>
      <c r="Z631" s="24" t="str">
        <f>IF(Saisie!AB631=0,"000",Saisie!AB631*100)</f>
        <v>000</v>
      </c>
      <c r="AA631" s="24" t="str">
        <f>IF(Saisie!F631=0,"",Saisie!F631)</f>
        <v>26112017</v>
      </c>
      <c r="AB631" s="24" t="str">
        <f>IF(Saisie!G631=0,"",Saisie!G631)</f>
        <v>01012646</v>
      </c>
      <c r="AC631" s="8" t="str">
        <f t="shared" si="109"/>
        <v xml:space="preserve">                    </v>
      </c>
    </row>
    <row r="632" spans="1:29" x14ac:dyDescent="0.25">
      <c r="A632" s="3" t="s">
        <v>687</v>
      </c>
      <c r="B632" s="15" t="str">
        <f t="shared" si="99"/>
        <v xml:space="preserve">   </v>
      </c>
      <c r="C632" s="26" t="str">
        <f>Saisie!D632</f>
        <v>000000000626</v>
      </c>
      <c r="D632" s="24" t="str">
        <f>Saisie!B632</f>
        <v>NOM627</v>
      </c>
      <c r="E632" s="16" t="str">
        <f>VLOOKUP((25-LEN(D632)),'Data S'!AE$5:AF$10000,2,FALSE)</f>
        <v xml:space="preserve">                   </v>
      </c>
      <c r="F632" s="25" t="str">
        <f>Saisie!C632</f>
        <v>PRENOM627</v>
      </c>
      <c r="G632" s="15" t="str">
        <f>VLOOKUP((25-LEN(F632)),'Data S'!AE$5:AF$10000,2,FALSE)</f>
        <v xml:space="preserve">                </v>
      </c>
      <c r="H632" s="3" t="str">
        <f>Saisie!E632</f>
        <v>01012625</v>
      </c>
      <c r="I632" s="15" t="str">
        <f t="shared" si="100"/>
        <v xml:space="preserve">  </v>
      </c>
      <c r="J632" s="24">
        <f>Saisie!L632</f>
        <v>0</v>
      </c>
      <c r="K632" s="15" t="str">
        <f t="shared" si="101"/>
        <v xml:space="preserve">       </v>
      </c>
      <c r="L632" s="24" t="str">
        <f>IF(Saisie!K632=0,"000",Saisie!K632*100)</f>
        <v>000</v>
      </c>
      <c r="M632" s="15" t="str">
        <f t="shared" si="102"/>
        <v xml:space="preserve">  </v>
      </c>
      <c r="N632" s="24">
        <f>Saisie!Q632</f>
        <v>0</v>
      </c>
      <c r="O632" s="15" t="str">
        <f t="shared" si="103"/>
        <v xml:space="preserve">       </v>
      </c>
      <c r="P632" s="24" t="str">
        <f>IF(Saisie!P632=0,"000",Saisie!P632*100)</f>
        <v>000</v>
      </c>
      <c r="Q632" s="15" t="str">
        <f t="shared" si="104"/>
        <v xml:space="preserve">  </v>
      </c>
      <c r="R632" s="24">
        <f>Saisie!V632</f>
        <v>0</v>
      </c>
      <c r="S632" s="15" t="str">
        <f t="shared" si="105"/>
        <v xml:space="preserve">       </v>
      </c>
      <c r="T632" s="24" t="str">
        <f>IF(Saisie!U632=0,"000",Saisie!U632*100)</f>
        <v>000</v>
      </c>
      <c r="U632" s="15" t="str">
        <f t="shared" si="106"/>
        <v xml:space="preserve">  </v>
      </c>
      <c r="V632" s="24">
        <f>Saisie!AA632</f>
        <v>0</v>
      </c>
      <c r="W632" s="15" t="str">
        <f t="shared" si="107"/>
        <v xml:space="preserve">       </v>
      </c>
      <c r="X632" s="24" t="str">
        <f>IF(Saisie!Z632=0,"000",Saisie!Z632*100)</f>
        <v>000</v>
      </c>
      <c r="Y632" s="15" t="str">
        <f t="shared" si="108"/>
        <v xml:space="preserve">         </v>
      </c>
      <c r="Z632" s="24" t="str">
        <f>IF(Saisie!AB632=0,"000",Saisie!AB632*100)</f>
        <v>000</v>
      </c>
      <c r="AA632" s="24" t="str">
        <f>IF(Saisie!F632=0,"",Saisie!F632)</f>
        <v>26112017</v>
      </c>
      <c r="AB632" s="24" t="str">
        <f>IF(Saisie!G632=0,"",Saisie!G632)</f>
        <v>01012647</v>
      </c>
      <c r="AC632" s="8" t="str">
        <f t="shared" si="109"/>
        <v xml:space="preserve">                    </v>
      </c>
    </row>
    <row r="633" spans="1:29" x14ac:dyDescent="0.25">
      <c r="A633" s="3" t="s">
        <v>688</v>
      </c>
      <c r="B633" s="15" t="str">
        <f t="shared" si="99"/>
        <v xml:space="preserve">   </v>
      </c>
      <c r="C633" s="26" t="str">
        <f>Saisie!D633</f>
        <v>000000000627</v>
      </c>
      <c r="D633" s="24" t="str">
        <f>Saisie!B633</f>
        <v>NOM628</v>
      </c>
      <c r="E633" s="16" t="str">
        <f>VLOOKUP((25-LEN(D633)),'Data S'!AE$5:AF$10000,2,FALSE)</f>
        <v xml:space="preserve">                   </v>
      </c>
      <c r="F633" s="25" t="str">
        <f>Saisie!C633</f>
        <v>PRENOM628</v>
      </c>
      <c r="G633" s="15" t="str">
        <f>VLOOKUP((25-LEN(F633)),'Data S'!AE$5:AF$10000,2,FALSE)</f>
        <v xml:space="preserve">                </v>
      </c>
      <c r="H633" s="3" t="str">
        <f>Saisie!E633</f>
        <v>01012626</v>
      </c>
      <c r="I633" s="15" t="str">
        <f t="shared" si="100"/>
        <v xml:space="preserve">  </v>
      </c>
      <c r="J633" s="24">
        <f>Saisie!L633</f>
        <v>0</v>
      </c>
      <c r="K633" s="15" t="str">
        <f t="shared" si="101"/>
        <v xml:space="preserve">       </v>
      </c>
      <c r="L633" s="24" t="str">
        <f>IF(Saisie!K633=0,"000",Saisie!K633*100)</f>
        <v>000</v>
      </c>
      <c r="M633" s="15" t="str">
        <f t="shared" si="102"/>
        <v xml:space="preserve">  </v>
      </c>
      <c r="N633" s="24">
        <f>Saisie!Q633</f>
        <v>0</v>
      </c>
      <c r="O633" s="15" t="str">
        <f t="shared" si="103"/>
        <v xml:space="preserve">       </v>
      </c>
      <c r="P633" s="24" t="str">
        <f>IF(Saisie!P633=0,"000",Saisie!P633*100)</f>
        <v>000</v>
      </c>
      <c r="Q633" s="15" t="str">
        <f t="shared" si="104"/>
        <v xml:space="preserve">  </v>
      </c>
      <c r="R633" s="24">
        <f>Saisie!V633</f>
        <v>0</v>
      </c>
      <c r="S633" s="15" t="str">
        <f t="shared" si="105"/>
        <v xml:space="preserve">       </v>
      </c>
      <c r="T633" s="24" t="str">
        <f>IF(Saisie!U633=0,"000",Saisie!U633*100)</f>
        <v>000</v>
      </c>
      <c r="U633" s="15" t="str">
        <f t="shared" si="106"/>
        <v xml:space="preserve">  </v>
      </c>
      <c r="V633" s="24">
        <f>Saisie!AA633</f>
        <v>0</v>
      </c>
      <c r="W633" s="15" t="str">
        <f t="shared" si="107"/>
        <v xml:space="preserve">       </v>
      </c>
      <c r="X633" s="24" t="str">
        <f>IF(Saisie!Z633=0,"000",Saisie!Z633*100)</f>
        <v>000</v>
      </c>
      <c r="Y633" s="15" t="str">
        <f t="shared" si="108"/>
        <v xml:space="preserve">         </v>
      </c>
      <c r="Z633" s="24" t="str">
        <f>IF(Saisie!AB633=0,"000",Saisie!AB633*100)</f>
        <v>000</v>
      </c>
      <c r="AA633" s="24" t="str">
        <f>IF(Saisie!F633=0,"",Saisie!F633)</f>
        <v>26112017</v>
      </c>
      <c r="AB633" s="24" t="str">
        <f>IF(Saisie!G633=0,"",Saisie!G633)</f>
        <v>01012648</v>
      </c>
      <c r="AC633" s="8" t="str">
        <f t="shared" si="109"/>
        <v xml:space="preserve">                    </v>
      </c>
    </row>
    <row r="634" spans="1:29" x14ac:dyDescent="0.25">
      <c r="A634" s="3" t="s">
        <v>689</v>
      </c>
      <c r="B634" s="15" t="str">
        <f t="shared" si="99"/>
        <v xml:space="preserve">   </v>
      </c>
      <c r="C634" s="26" t="str">
        <f>Saisie!D634</f>
        <v>000000000628</v>
      </c>
      <c r="D634" s="24" t="str">
        <f>Saisie!B634</f>
        <v>NOM629</v>
      </c>
      <c r="E634" s="16" t="str">
        <f>VLOOKUP((25-LEN(D634)),'Data S'!AE$5:AF$10000,2,FALSE)</f>
        <v xml:space="preserve">                   </v>
      </c>
      <c r="F634" s="25" t="str">
        <f>Saisie!C634</f>
        <v>PRENOM629</v>
      </c>
      <c r="G634" s="15" t="str">
        <f>VLOOKUP((25-LEN(F634)),'Data S'!AE$5:AF$10000,2,FALSE)</f>
        <v xml:space="preserve">                </v>
      </c>
      <c r="H634" s="3" t="str">
        <f>Saisie!E634</f>
        <v>01012627</v>
      </c>
      <c r="I634" s="15" t="str">
        <f t="shared" si="100"/>
        <v xml:space="preserve">  </v>
      </c>
      <c r="J634" s="24">
        <f>Saisie!L634</f>
        <v>0</v>
      </c>
      <c r="K634" s="15" t="str">
        <f t="shared" si="101"/>
        <v xml:space="preserve">       </v>
      </c>
      <c r="L634" s="24" t="str">
        <f>IF(Saisie!K634=0,"000",Saisie!K634*100)</f>
        <v>000</v>
      </c>
      <c r="M634" s="15" t="str">
        <f t="shared" si="102"/>
        <v xml:space="preserve">  </v>
      </c>
      <c r="N634" s="24">
        <f>Saisie!Q634</f>
        <v>0</v>
      </c>
      <c r="O634" s="15" t="str">
        <f t="shared" si="103"/>
        <v xml:space="preserve">       </v>
      </c>
      <c r="P634" s="24" t="str">
        <f>IF(Saisie!P634=0,"000",Saisie!P634*100)</f>
        <v>000</v>
      </c>
      <c r="Q634" s="15" t="str">
        <f t="shared" si="104"/>
        <v xml:space="preserve">  </v>
      </c>
      <c r="R634" s="24">
        <f>Saisie!V634</f>
        <v>0</v>
      </c>
      <c r="S634" s="15" t="str">
        <f t="shared" si="105"/>
        <v xml:space="preserve">       </v>
      </c>
      <c r="T634" s="24" t="str">
        <f>IF(Saisie!U634=0,"000",Saisie!U634*100)</f>
        <v>000</v>
      </c>
      <c r="U634" s="15" t="str">
        <f t="shared" si="106"/>
        <v xml:space="preserve">  </v>
      </c>
      <c r="V634" s="24">
        <f>Saisie!AA634</f>
        <v>0</v>
      </c>
      <c r="W634" s="15" t="str">
        <f t="shared" si="107"/>
        <v xml:space="preserve">       </v>
      </c>
      <c r="X634" s="24" t="str">
        <f>IF(Saisie!Z634=0,"000",Saisie!Z634*100)</f>
        <v>000</v>
      </c>
      <c r="Y634" s="15" t="str">
        <f t="shared" si="108"/>
        <v xml:space="preserve">         </v>
      </c>
      <c r="Z634" s="24" t="str">
        <f>IF(Saisie!AB634=0,"000",Saisie!AB634*100)</f>
        <v>000</v>
      </c>
      <c r="AA634" s="24" t="str">
        <f>IF(Saisie!F634=0,"",Saisie!F634)</f>
        <v>26112017</v>
      </c>
      <c r="AB634" s="24" t="str">
        <f>IF(Saisie!G634=0,"",Saisie!G634)</f>
        <v>01012649</v>
      </c>
      <c r="AC634" s="8" t="str">
        <f t="shared" si="109"/>
        <v xml:space="preserve">                    </v>
      </c>
    </row>
    <row r="635" spans="1:29" x14ac:dyDescent="0.25">
      <c r="A635" s="3" t="s">
        <v>690</v>
      </c>
      <c r="B635" s="15" t="str">
        <f t="shared" si="99"/>
        <v xml:space="preserve">   </v>
      </c>
      <c r="C635" s="26" t="str">
        <f>Saisie!D635</f>
        <v>000000000629</v>
      </c>
      <c r="D635" s="24" t="str">
        <f>Saisie!B635</f>
        <v>NOM630</v>
      </c>
      <c r="E635" s="16" t="str">
        <f>VLOOKUP((25-LEN(D635)),'Data S'!AE$5:AF$10000,2,FALSE)</f>
        <v xml:space="preserve">                   </v>
      </c>
      <c r="F635" s="25" t="str">
        <f>Saisie!C635</f>
        <v>PRENOM630</v>
      </c>
      <c r="G635" s="15" t="str">
        <f>VLOOKUP((25-LEN(F635)),'Data S'!AE$5:AF$10000,2,FALSE)</f>
        <v xml:space="preserve">                </v>
      </c>
      <c r="H635" s="3" t="str">
        <f>Saisie!E635</f>
        <v>01012628</v>
      </c>
      <c r="I635" s="15" t="str">
        <f t="shared" si="100"/>
        <v xml:space="preserve">  </v>
      </c>
      <c r="J635" s="24">
        <f>Saisie!L635</f>
        <v>0</v>
      </c>
      <c r="K635" s="15" t="str">
        <f t="shared" si="101"/>
        <v xml:space="preserve">       </v>
      </c>
      <c r="L635" s="24" t="str">
        <f>IF(Saisie!K635=0,"000",Saisie!K635*100)</f>
        <v>000</v>
      </c>
      <c r="M635" s="15" t="str">
        <f t="shared" si="102"/>
        <v xml:space="preserve">  </v>
      </c>
      <c r="N635" s="24">
        <f>Saisie!Q635</f>
        <v>0</v>
      </c>
      <c r="O635" s="15" t="str">
        <f t="shared" si="103"/>
        <v xml:space="preserve">       </v>
      </c>
      <c r="P635" s="24" t="str">
        <f>IF(Saisie!P635=0,"000",Saisie!P635*100)</f>
        <v>000</v>
      </c>
      <c r="Q635" s="15" t="str">
        <f t="shared" si="104"/>
        <v xml:space="preserve">  </v>
      </c>
      <c r="R635" s="24">
        <f>Saisie!V635</f>
        <v>0</v>
      </c>
      <c r="S635" s="15" t="str">
        <f t="shared" si="105"/>
        <v xml:space="preserve">       </v>
      </c>
      <c r="T635" s="24" t="str">
        <f>IF(Saisie!U635=0,"000",Saisie!U635*100)</f>
        <v>000</v>
      </c>
      <c r="U635" s="15" t="str">
        <f t="shared" si="106"/>
        <v xml:space="preserve">  </v>
      </c>
      <c r="V635" s="24">
        <f>Saisie!AA635</f>
        <v>0</v>
      </c>
      <c r="W635" s="15" t="str">
        <f t="shared" si="107"/>
        <v xml:space="preserve">       </v>
      </c>
      <c r="X635" s="24" t="str">
        <f>IF(Saisie!Z635=0,"000",Saisie!Z635*100)</f>
        <v>000</v>
      </c>
      <c r="Y635" s="15" t="str">
        <f t="shared" si="108"/>
        <v xml:space="preserve">         </v>
      </c>
      <c r="Z635" s="24" t="str">
        <f>IF(Saisie!AB635=0,"000",Saisie!AB635*100)</f>
        <v>000</v>
      </c>
      <c r="AA635" s="24" t="str">
        <f>IF(Saisie!F635=0,"",Saisie!F635)</f>
        <v>26112017</v>
      </c>
      <c r="AB635" s="24" t="str">
        <f>IF(Saisie!G635=0,"",Saisie!G635)</f>
        <v>01012650</v>
      </c>
      <c r="AC635" s="8" t="str">
        <f t="shared" si="109"/>
        <v xml:space="preserve">                    </v>
      </c>
    </row>
    <row r="636" spans="1:29" x14ac:dyDescent="0.25">
      <c r="A636" s="3" t="s">
        <v>691</v>
      </c>
      <c r="B636" s="15" t="str">
        <f t="shared" si="99"/>
        <v xml:space="preserve">   </v>
      </c>
      <c r="C636" s="26" t="str">
        <f>Saisie!D636</f>
        <v>000000000630</v>
      </c>
      <c r="D636" s="24" t="str">
        <f>Saisie!B636</f>
        <v>NOM631</v>
      </c>
      <c r="E636" s="16" t="str">
        <f>VLOOKUP((25-LEN(D636)),'Data S'!AE$5:AF$10000,2,FALSE)</f>
        <v xml:space="preserve">                   </v>
      </c>
      <c r="F636" s="25" t="str">
        <f>Saisie!C636</f>
        <v>PRENOM631</v>
      </c>
      <c r="G636" s="15" t="str">
        <f>VLOOKUP((25-LEN(F636)),'Data S'!AE$5:AF$10000,2,FALSE)</f>
        <v xml:space="preserve">                </v>
      </c>
      <c r="H636" s="3" t="str">
        <f>Saisie!E636</f>
        <v>01012629</v>
      </c>
      <c r="I636" s="15" t="str">
        <f t="shared" si="100"/>
        <v xml:space="preserve">  </v>
      </c>
      <c r="J636" s="24">
        <f>Saisie!L636</f>
        <v>0</v>
      </c>
      <c r="K636" s="15" t="str">
        <f t="shared" si="101"/>
        <v xml:space="preserve">       </v>
      </c>
      <c r="L636" s="24" t="str">
        <f>IF(Saisie!K636=0,"000",Saisie!K636*100)</f>
        <v>000</v>
      </c>
      <c r="M636" s="15" t="str">
        <f t="shared" si="102"/>
        <v xml:space="preserve">  </v>
      </c>
      <c r="N636" s="24">
        <f>Saisie!Q636</f>
        <v>0</v>
      </c>
      <c r="O636" s="15" t="str">
        <f t="shared" si="103"/>
        <v xml:space="preserve">       </v>
      </c>
      <c r="P636" s="24" t="str">
        <f>IF(Saisie!P636=0,"000",Saisie!P636*100)</f>
        <v>000</v>
      </c>
      <c r="Q636" s="15" t="str">
        <f t="shared" si="104"/>
        <v xml:space="preserve">  </v>
      </c>
      <c r="R636" s="24">
        <f>Saisie!V636</f>
        <v>0</v>
      </c>
      <c r="S636" s="15" t="str">
        <f t="shared" si="105"/>
        <v xml:space="preserve">       </v>
      </c>
      <c r="T636" s="24" t="str">
        <f>IF(Saisie!U636=0,"000",Saisie!U636*100)</f>
        <v>000</v>
      </c>
      <c r="U636" s="15" t="str">
        <f t="shared" si="106"/>
        <v xml:space="preserve">  </v>
      </c>
      <c r="V636" s="24">
        <f>Saisie!AA636</f>
        <v>0</v>
      </c>
      <c r="W636" s="15" t="str">
        <f t="shared" si="107"/>
        <v xml:space="preserve">       </v>
      </c>
      <c r="X636" s="24" t="str">
        <f>IF(Saisie!Z636=0,"000",Saisie!Z636*100)</f>
        <v>000</v>
      </c>
      <c r="Y636" s="15" t="str">
        <f t="shared" si="108"/>
        <v xml:space="preserve">         </v>
      </c>
      <c r="Z636" s="24" t="str">
        <f>IF(Saisie!AB636=0,"000",Saisie!AB636*100)</f>
        <v>000</v>
      </c>
      <c r="AA636" s="24" t="str">
        <f>IF(Saisie!F636=0,"",Saisie!F636)</f>
        <v>26112017</v>
      </c>
      <c r="AB636" s="24" t="str">
        <f>IF(Saisie!G636=0,"",Saisie!G636)</f>
        <v>01012651</v>
      </c>
      <c r="AC636" s="8" t="str">
        <f t="shared" si="109"/>
        <v xml:space="preserve">                    </v>
      </c>
    </row>
    <row r="637" spans="1:29" x14ac:dyDescent="0.25">
      <c r="A637" s="3" t="s">
        <v>692</v>
      </c>
      <c r="B637" s="15" t="str">
        <f t="shared" si="99"/>
        <v xml:space="preserve">   </v>
      </c>
      <c r="C637" s="26" t="str">
        <f>Saisie!D637</f>
        <v>000000000631</v>
      </c>
      <c r="D637" s="24" t="str">
        <f>Saisie!B637</f>
        <v>NOM632</v>
      </c>
      <c r="E637" s="16" t="str">
        <f>VLOOKUP((25-LEN(D637)),'Data S'!AE$5:AF$10000,2,FALSE)</f>
        <v xml:space="preserve">                   </v>
      </c>
      <c r="F637" s="25" t="str">
        <f>Saisie!C637</f>
        <v>PRENOM632</v>
      </c>
      <c r="G637" s="15" t="str">
        <f>VLOOKUP((25-LEN(F637)),'Data S'!AE$5:AF$10000,2,FALSE)</f>
        <v xml:space="preserve">                </v>
      </c>
      <c r="H637" s="3" t="str">
        <f>Saisie!E637</f>
        <v>01012630</v>
      </c>
      <c r="I637" s="15" t="str">
        <f t="shared" si="100"/>
        <v xml:space="preserve">  </v>
      </c>
      <c r="J637" s="24">
        <f>Saisie!L637</f>
        <v>0</v>
      </c>
      <c r="K637" s="15" t="str">
        <f t="shared" si="101"/>
        <v xml:space="preserve">       </v>
      </c>
      <c r="L637" s="24" t="str">
        <f>IF(Saisie!K637=0,"000",Saisie!K637*100)</f>
        <v>000</v>
      </c>
      <c r="M637" s="15" t="str">
        <f t="shared" si="102"/>
        <v xml:space="preserve">  </v>
      </c>
      <c r="N637" s="24">
        <f>Saisie!Q637</f>
        <v>0</v>
      </c>
      <c r="O637" s="15" t="str">
        <f t="shared" si="103"/>
        <v xml:space="preserve">       </v>
      </c>
      <c r="P637" s="24" t="str">
        <f>IF(Saisie!P637=0,"000",Saisie!P637*100)</f>
        <v>000</v>
      </c>
      <c r="Q637" s="15" t="str">
        <f t="shared" si="104"/>
        <v xml:space="preserve">  </v>
      </c>
      <c r="R637" s="24">
        <f>Saisie!V637</f>
        <v>0</v>
      </c>
      <c r="S637" s="15" t="str">
        <f t="shared" si="105"/>
        <v xml:space="preserve">       </v>
      </c>
      <c r="T637" s="24" t="str">
        <f>IF(Saisie!U637=0,"000",Saisie!U637*100)</f>
        <v>000</v>
      </c>
      <c r="U637" s="15" t="str">
        <f t="shared" si="106"/>
        <v xml:space="preserve">  </v>
      </c>
      <c r="V637" s="24">
        <f>Saisie!AA637</f>
        <v>0</v>
      </c>
      <c r="W637" s="15" t="str">
        <f t="shared" si="107"/>
        <v xml:space="preserve">       </v>
      </c>
      <c r="X637" s="24" t="str">
        <f>IF(Saisie!Z637=0,"000",Saisie!Z637*100)</f>
        <v>000</v>
      </c>
      <c r="Y637" s="15" t="str">
        <f t="shared" si="108"/>
        <v xml:space="preserve">         </v>
      </c>
      <c r="Z637" s="24" t="str">
        <f>IF(Saisie!AB637=0,"000",Saisie!AB637*100)</f>
        <v>000</v>
      </c>
      <c r="AA637" s="24" t="str">
        <f>IF(Saisie!F637=0,"",Saisie!F637)</f>
        <v>26112017</v>
      </c>
      <c r="AB637" s="24" t="str">
        <f>IF(Saisie!G637=0,"",Saisie!G637)</f>
        <v>01012652</v>
      </c>
      <c r="AC637" s="8" t="str">
        <f t="shared" si="109"/>
        <v xml:space="preserve">                    </v>
      </c>
    </row>
    <row r="638" spans="1:29" x14ac:dyDescent="0.25">
      <c r="A638" s="3" t="s">
        <v>693</v>
      </c>
      <c r="B638" s="15" t="str">
        <f t="shared" si="99"/>
        <v xml:space="preserve">   </v>
      </c>
      <c r="C638" s="26" t="str">
        <f>Saisie!D638</f>
        <v>000000000632</v>
      </c>
      <c r="D638" s="24" t="str">
        <f>Saisie!B638</f>
        <v>NOM633</v>
      </c>
      <c r="E638" s="16" t="str">
        <f>VLOOKUP((25-LEN(D638)),'Data S'!AE$5:AF$10000,2,FALSE)</f>
        <v xml:space="preserve">                   </v>
      </c>
      <c r="F638" s="25" t="str">
        <f>Saisie!C638</f>
        <v>PRENOM633</v>
      </c>
      <c r="G638" s="15" t="str">
        <f>VLOOKUP((25-LEN(F638)),'Data S'!AE$5:AF$10000,2,FALSE)</f>
        <v xml:space="preserve">                </v>
      </c>
      <c r="H638" s="3" t="str">
        <f>Saisie!E638</f>
        <v>01012631</v>
      </c>
      <c r="I638" s="15" t="str">
        <f t="shared" si="100"/>
        <v xml:space="preserve">  </v>
      </c>
      <c r="J638" s="24">
        <f>Saisie!L638</f>
        <v>0</v>
      </c>
      <c r="K638" s="15" t="str">
        <f t="shared" si="101"/>
        <v xml:space="preserve">       </v>
      </c>
      <c r="L638" s="24" t="str">
        <f>IF(Saisie!K638=0,"000",Saisie!K638*100)</f>
        <v>000</v>
      </c>
      <c r="M638" s="15" t="str">
        <f t="shared" si="102"/>
        <v xml:space="preserve">  </v>
      </c>
      <c r="N638" s="24">
        <f>Saisie!Q638</f>
        <v>0</v>
      </c>
      <c r="O638" s="15" t="str">
        <f t="shared" si="103"/>
        <v xml:space="preserve">       </v>
      </c>
      <c r="P638" s="24" t="str">
        <f>IF(Saisie!P638=0,"000",Saisie!P638*100)</f>
        <v>000</v>
      </c>
      <c r="Q638" s="15" t="str">
        <f t="shared" si="104"/>
        <v xml:space="preserve">  </v>
      </c>
      <c r="R638" s="24">
        <f>Saisie!V638</f>
        <v>0</v>
      </c>
      <c r="S638" s="15" t="str">
        <f t="shared" si="105"/>
        <v xml:space="preserve">       </v>
      </c>
      <c r="T638" s="24" t="str">
        <f>IF(Saisie!U638=0,"000",Saisie!U638*100)</f>
        <v>000</v>
      </c>
      <c r="U638" s="15" t="str">
        <f t="shared" si="106"/>
        <v xml:space="preserve">  </v>
      </c>
      <c r="V638" s="24">
        <f>Saisie!AA638</f>
        <v>0</v>
      </c>
      <c r="W638" s="15" t="str">
        <f t="shared" si="107"/>
        <v xml:space="preserve">       </v>
      </c>
      <c r="X638" s="24" t="str">
        <f>IF(Saisie!Z638=0,"000",Saisie!Z638*100)</f>
        <v>000</v>
      </c>
      <c r="Y638" s="15" t="str">
        <f t="shared" si="108"/>
        <v xml:space="preserve">         </v>
      </c>
      <c r="Z638" s="24" t="str">
        <f>IF(Saisie!AB638=0,"000",Saisie!AB638*100)</f>
        <v>000</v>
      </c>
      <c r="AA638" s="24" t="str">
        <f>IF(Saisie!F638=0,"",Saisie!F638)</f>
        <v>26112017</v>
      </c>
      <c r="AB638" s="24" t="str">
        <f>IF(Saisie!G638=0,"",Saisie!G638)</f>
        <v>01012653</v>
      </c>
      <c r="AC638" s="8" t="str">
        <f t="shared" si="109"/>
        <v xml:space="preserve">                    </v>
      </c>
    </row>
    <row r="639" spans="1:29" x14ac:dyDescent="0.25">
      <c r="A639" s="3" t="s">
        <v>694</v>
      </c>
      <c r="B639" s="15" t="str">
        <f t="shared" si="99"/>
        <v xml:space="preserve">   </v>
      </c>
      <c r="C639" s="26" t="str">
        <f>Saisie!D639</f>
        <v>000000000633</v>
      </c>
      <c r="D639" s="24" t="str">
        <f>Saisie!B639</f>
        <v>NOM634</v>
      </c>
      <c r="E639" s="16" t="str">
        <f>VLOOKUP((25-LEN(D639)),'Data S'!AE$5:AF$10000,2,FALSE)</f>
        <v xml:space="preserve">                   </v>
      </c>
      <c r="F639" s="25" t="str">
        <f>Saisie!C639</f>
        <v>PRENOM634</v>
      </c>
      <c r="G639" s="15" t="str">
        <f>VLOOKUP((25-LEN(F639)),'Data S'!AE$5:AF$10000,2,FALSE)</f>
        <v xml:space="preserve">                </v>
      </c>
      <c r="H639" s="3" t="str">
        <f>Saisie!E639</f>
        <v>01012632</v>
      </c>
      <c r="I639" s="15" t="str">
        <f t="shared" si="100"/>
        <v xml:space="preserve">  </v>
      </c>
      <c r="J639" s="24">
        <f>Saisie!L639</f>
        <v>0</v>
      </c>
      <c r="K639" s="15" t="str">
        <f t="shared" si="101"/>
        <v xml:space="preserve">       </v>
      </c>
      <c r="L639" s="24" t="str">
        <f>IF(Saisie!K639=0,"000",Saisie!K639*100)</f>
        <v>000</v>
      </c>
      <c r="M639" s="15" t="str">
        <f t="shared" si="102"/>
        <v xml:space="preserve">  </v>
      </c>
      <c r="N639" s="24">
        <f>Saisie!Q639</f>
        <v>0</v>
      </c>
      <c r="O639" s="15" t="str">
        <f t="shared" si="103"/>
        <v xml:space="preserve">       </v>
      </c>
      <c r="P639" s="24" t="str">
        <f>IF(Saisie!P639=0,"000",Saisie!P639*100)</f>
        <v>000</v>
      </c>
      <c r="Q639" s="15" t="str">
        <f t="shared" si="104"/>
        <v xml:space="preserve">  </v>
      </c>
      <c r="R639" s="24">
        <f>Saisie!V639</f>
        <v>0</v>
      </c>
      <c r="S639" s="15" t="str">
        <f t="shared" si="105"/>
        <v xml:space="preserve">       </v>
      </c>
      <c r="T639" s="24" t="str">
        <f>IF(Saisie!U639=0,"000",Saisie!U639*100)</f>
        <v>000</v>
      </c>
      <c r="U639" s="15" t="str">
        <f t="shared" si="106"/>
        <v xml:space="preserve">  </v>
      </c>
      <c r="V639" s="24">
        <f>Saisie!AA639</f>
        <v>0</v>
      </c>
      <c r="W639" s="15" t="str">
        <f t="shared" si="107"/>
        <v xml:space="preserve">       </v>
      </c>
      <c r="X639" s="24" t="str">
        <f>IF(Saisie!Z639=0,"000",Saisie!Z639*100)</f>
        <v>000</v>
      </c>
      <c r="Y639" s="15" t="str">
        <f t="shared" si="108"/>
        <v xml:space="preserve">         </v>
      </c>
      <c r="Z639" s="24" t="str">
        <f>IF(Saisie!AB639=0,"000",Saisie!AB639*100)</f>
        <v>000</v>
      </c>
      <c r="AA639" s="24" t="str">
        <f>IF(Saisie!F639=0,"",Saisie!F639)</f>
        <v>26112017</v>
      </c>
      <c r="AB639" s="24" t="str">
        <f>IF(Saisie!G639=0,"",Saisie!G639)</f>
        <v>01012654</v>
      </c>
      <c r="AC639" s="8" t="str">
        <f t="shared" si="109"/>
        <v xml:space="preserve">                    </v>
      </c>
    </row>
    <row r="640" spans="1:29" x14ac:dyDescent="0.25">
      <c r="A640" s="3" t="s">
        <v>695</v>
      </c>
      <c r="B640" s="15" t="str">
        <f t="shared" si="99"/>
        <v xml:space="preserve">   </v>
      </c>
      <c r="C640" s="26" t="str">
        <f>Saisie!D640</f>
        <v>000000000634</v>
      </c>
      <c r="D640" s="24" t="str">
        <f>Saisie!B640</f>
        <v>NOM635</v>
      </c>
      <c r="E640" s="16" t="str">
        <f>VLOOKUP((25-LEN(D640)),'Data S'!AE$5:AF$10000,2,FALSE)</f>
        <v xml:space="preserve">                   </v>
      </c>
      <c r="F640" s="25" t="str">
        <f>Saisie!C640</f>
        <v>PRENOM635</v>
      </c>
      <c r="G640" s="15" t="str">
        <f>VLOOKUP((25-LEN(F640)),'Data S'!AE$5:AF$10000,2,FALSE)</f>
        <v xml:space="preserve">                </v>
      </c>
      <c r="H640" s="3" t="str">
        <f>Saisie!E640</f>
        <v>01012633</v>
      </c>
      <c r="I640" s="15" t="str">
        <f t="shared" si="100"/>
        <v xml:space="preserve">  </v>
      </c>
      <c r="J640" s="24">
        <f>Saisie!L640</f>
        <v>0</v>
      </c>
      <c r="K640" s="15" t="str">
        <f t="shared" si="101"/>
        <v xml:space="preserve">       </v>
      </c>
      <c r="L640" s="24" t="str">
        <f>IF(Saisie!K640=0,"000",Saisie!K640*100)</f>
        <v>000</v>
      </c>
      <c r="M640" s="15" t="str">
        <f t="shared" si="102"/>
        <v xml:space="preserve">  </v>
      </c>
      <c r="N640" s="24">
        <f>Saisie!Q640</f>
        <v>0</v>
      </c>
      <c r="O640" s="15" t="str">
        <f t="shared" si="103"/>
        <v xml:space="preserve">       </v>
      </c>
      <c r="P640" s="24" t="str">
        <f>IF(Saisie!P640=0,"000",Saisie!P640*100)</f>
        <v>000</v>
      </c>
      <c r="Q640" s="15" t="str">
        <f t="shared" si="104"/>
        <v xml:space="preserve">  </v>
      </c>
      <c r="R640" s="24">
        <f>Saisie!V640</f>
        <v>0</v>
      </c>
      <c r="S640" s="15" t="str">
        <f t="shared" si="105"/>
        <v xml:space="preserve">       </v>
      </c>
      <c r="T640" s="24" t="str">
        <f>IF(Saisie!U640=0,"000",Saisie!U640*100)</f>
        <v>000</v>
      </c>
      <c r="U640" s="15" t="str">
        <f t="shared" si="106"/>
        <v xml:space="preserve">  </v>
      </c>
      <c r="V640" s="24">
        <f>Saisie!AA640</f>
        <v>0</v>
      </c>
      <c r="W640" s="15" t="str">
        <f t="shared" si="107"/>
        <v xml:space="preserve">       </v>
      </c>
      <c r="X640" s="24" t="str">
        <f>IF(Saisie!Z640=0,"000",Saisie!Z640*100)</f>
        <v>000</v>
      </c>
      <c r="Y640" s="15" t="str">
        <f t="shared" si="108"/>
        <v xml:space="preserve">         </v>
      </c>
      <c r="Z640" s="24" t="str">
        <f>IF(Saisie!AB640=0,"000",Saisie!AB640*100)</f>
        <v>000</v>
      </c>
      <c r="AA640" s="24" t="str">
        <f>IF(Saisie!F640=0,"",Saisie!F640)</f>
        <v>26112017</v>
      </c>
      <c r="AB640" s="24" t="str">
        <f>IF(Saisie!G640=0,"",Saisie!G640)</f>
        <v>01012655</v>
      </c>
      <c r="AC640" s="8" t="str">
        <f t="shared" si="109"/>
        <v xml:space="preserve">                    </v>
      </c>
    </row>
    <row r="641" spans="1:29" x14ac:dyDescent="0.25">
      <c r="A641" s="3" t="s">
        <v>696</v>
      </c>
      <c r="B641" s="15" t="str">
        <f t="shared" si="99"/>
        <v xml:space="preserve">   </v>
      </c>
      <c r="C641" s="26" t="str">
        <f>Saisie!D641</f>
        <v>000000000635</v>
      </c>
      <c r="D641" s="24" t="str">
        <f>Saisie!B641</f>
        <v>NOM636</v>
      </c>
      <c r="E641" s="16" t="str">
        <f>VLOOKUP((25-LEN(D641)),'Data S'!AE$5:AF$10000,2,FALSE)</f>
        <v xml:space="preserve">                   </v>
      </c>
      <c r="F641" s="25" t="str">
        <f>Saisie!C641</f>
        <v>PRENOM636</v>
      </c>
      <c r="G641" s="15" t="str">
        <f>VLOOKUP((25-LEN(F641)),'Data S'!AE$5:AF$10000,2,FALSE)</f>
        <v xml:space="preserve">                </v>
      </c>
      <c r="H641" s="3" t="str">
        <f>Saisie!E641</f>
        <v>01012634</v>
      </c>
      <c r="I641" s="15" t="str">
        <f t="shared" si="100"/>
        <v xml:space="preserve">  </v>
      </c>
      <c r="J641" s="24">
        <f>Saisie!L641</f>
        <v>0</v>
      </c>
      <c r="K641" s="15" t="str">
        <f t="shared" si="101"/>
        <v xml:space="preserve">       </v>
      </c>
      <c r="L641" s="24" t="str">
        <f>IF(Saisie!K641=0,"000",Saisie!K641*100)</f>
        <v>000</v>
      </c>
      <c r="M641" s="15" t="str">
        <f t="shared" si="102"/>
        <v xml:space="preserve">  </v>
      </c>
      <c r="N641" s="24">
        <f>Saisie!Q641</f>
        <v>0</v>
      </c>
      <c r="O641" s="15" t="str">
        <f t="shared" si="103"/>
        <v xml:space="preserve">       </v>
      </c>
      <c r="P641" s="24" t="str">
        <f>IF(Saisie!P641=0,"000",Saisie!P641*100)</f>
        <v>000</v>
      </c>
      <c r="Q641" s="15" t="str">
        <f t="shared" si="104"/>
        <v xml:space="preserve">  </v>
      </c>
      <c r="R641" s="24">
        <f>Saisie!V641</f>
        <v>0</v>
      </c>
      <c r="S641" s="15" t="str">
        <f t="shared" si="105"/>
        <v xml:space="preserve">       </v>
      </c>
      <c r="T641" s="24" t="str">
        <f>IF(Saisie!U641=0,"000",Saisie!U641*100)</f>
        <v>000</v>
      </c>
      <c r="U641" s="15" t="str">
        <f t="shared" si="106"/>
        <v xml:space="preserve">  </v>
      </c>
      <c r="V641" s="24">
        <f>Saisie!AA641</f>
        <v>0</v>
      </c>
      <c r="W641" s="15" t="str">
        <f t="shared" si="107"/>
        <v xml:space="preserve">       </v>
      </c>
      <c r="X641" s="24" t="str">
        <f>IF(Saisie!Z641=0,"000",Saisie!Z641*100)</f>
        <v>000</v>
      </c>
      <c r="Y641" s="15" t="str">
        <f t="shared" si="108"/>
        <v xml:space="preserve">         </v>
      </c>
      <c r="Z641" s="24" t="str">
        <f>IF(Saisie!AB641=0,"000",Saisie!AB641*100)</f>
        <v>000</v>
      </c>
      <c r="AA641" s="24" t="str">
        <f>IF(Saisie!F641=0,"",Saisie!F641)</f>
        <v>26112017</v>
      </c>
      <c r="AB641" s="24" t="str">
        <f>IF(Saisie!G641=0,"",Saisie!G641)</f>
        <v>01012656</v>
      </c>
      <c r="AC641" s="8" t="str">
        <f t="shared" si="109"/>
        <v xml:space="preserve">                    </v>
      </c>
    </row>
    <row r="642" spans="1:29" x14ac:dyDescent="0.25">
      <c r="A642" s="3" t="s">
        <v>697</v>
      </c>
      <c r="B642" s="15" t="str">
        <f t="shared" si="99"/>
        <v xml:space="preserve">   </v>
      </c>
      <c r="C642" s="26" t="str">
        <f>Saisie!D642</f>
        <v>000000000636</v>
      </c>
      <c r="D642" s="24" t="str">
        <f>Saisie!B642</f>
        <v>NOM637</v>
      </c>
      <c r="E642" s="16" t="str">
        <f>VLOOKUP((25-LEN(D642)),'Data S'!AE$5:AF$10000,2,FALSE)</f>
        <v xml:space="preserve">                   </v>
      </c>
      <c r="F642" s="25" t="str">
        <f>Saisie!C642</f>
        <v>PRENOM637</v>
      </c>
      <c r="G642" s="15" t="str">
        <f>VLOOKUP((25-LEN(F642)),'Data S'!AE$5:AF$10000,2,FALSE)</f>
        <v xml:space="preserve">                </v>
      </c>
      <c r="H642" s="3" t="str">
        <f>Saisie!E642</f>
        <v>01012635</v>
      </c>
      <c r="I642" s="15" t="str">
        <f t="shared" si="100"/>
        <v xml:space="preserve">  </v>
      </c>
      <c r="J642" s="24">
        <f>Saisie!L642</f>
        <v>0</v>
      </c>
      <c r="K642" s="15" t="str">
        <f t="shared" si="101"/>
        <v xml:space="preserve">       </v>
      </c>
      <c r="L642" s="24" t="str">
        <f>IF(Saisie!K642=0,"000",Saisie!K642*100)</f>
        <v>000</v>
      </c>
      <c r="M642" s="15" t="str">
        <f t="shared" si="102"/>
        <v xml:space="preserve">  </v>
      </c>
      <c r="N642" s="24">
        <f>Saisie!Q642</f>
        <v>0</v>
      </c>
      <c r="O642" s="15" t="str">
        <f t="shared" si="103"/>
        <v xml:space="preserve">       </v>
      </c>
      <c r="P642" s="24" t="str">
        <f>IF(Saisie!P642=0,"000",Saisie!P642*100)</f>
        <v>000</v>
      </c>
      <c r="Q642" s="15" t="str">
        <f t="shared" si="104"/>
        <v xml:space="preserve">  </v>
      </c>
      <c r="R642" s="24">
        <f>Saisie!V642</f>
        <v>0</v>
      </c>
      <c r="S642" s="15" t="str">
        <f t="shared" si="105"/>
        <v xml:space="preserve">       </v>
      </c>
      <c r="T642" s="24" t="str">
        <f>IF(Saisie!U642=0,"000",Saisie!U642*100)</f>
        <v>000</v>
      </c>
      <c r="U642" s="15" t="str">
        <f t="shared" si="106"/>
        <v xml:space="preserve">  </v>
      </c>
      <c r="V642" s="24">
        <f>Saisie!AA642</f>
        <v>0</v>
      </c>
      <c r="W642" s="15" t="str">
        <f t="shared" si="107"/>
        <v xml:space="preserve">       </v>
      </c>
      <c r="X642" s="24" t="str">
        <f>IF(Saisie!Z642=0,"000",Saisie!Z642*100)</f>
        <v>000</v>
      </c>
      <c r="Y642" s="15" t="str">
        <f t="shared" si="108"/>
        <v xml:space="preserve">         </v>
      </c>
      <c r="Z642" s="24" t="str">
        <f>IF(Saisie!AB642=0,"000",Saisie!AB642*100)</f>
        <v>000</v>
      </c>
      <c r="AA642" s="24" t="str">
        <f>IF(Saisie!F642=0,"",Saisie!F642)</f>
        <v>26112017</v>
      </c>
      <c r="AB642" s="24" t="str">
        <f>IF(Saisie!G642=0,"",Saisie!G642)</f>
        <v>01012657</v>
      </c>
      <c r="AC642" s="8" t="str">
        <f t="shared" si="109"/>
        <v xml:space="preserve">                    </v>
      </c>
    </row>
    <row r="643" spans="1:29" x14ac:dyDescent="0.25">
      <c r="A643" s="3" t="s">
        <v>698</v>
      </c>
      <c r="B643" s="15" t="str">
        <f t="shared" si="99"/>
        <v xml:space="preserve">   </v>
      </c>
      <c r="C643" s="26" t="str">
        <f>Saisie!D643</f>
        <v>000000000637</v>
      </c>
      <c r="D643" s="24" t="str">
        <f>Saisie!B643</f>
        <v>NOM638</v>
      </c>
      <c r="E643" s="16" t="str">
        <f>VLOOKUP((25-LEN(D643)),'Data S'!AE$5:AF$10000,2,FALSE)</f>
        <v xml:space="preserve">                   </v>
      </c>
      <c r="F643" s="25" t="str">
        <f>Saisie!C643</f>
        <v>PRENOM638</v>
      </c>
      <c r="G643" s="15" t="str">
        <f>VLOOKUP((25-LEN(F643)),'Data S'!AE$5:AF$10000,2,FALSE)</f>
        <v xml:space="preserve">                </v>
      </c>
      <c r="H643" s="3" t="str">
        <f>Saisie!E643</f>
        <v>01012636</v>
      </c>
      <c r="I643" s="15" t="str">
        <f t="shared" si="100"/>
        <v xml:space="preserve">  </v>
      </c>
      <c r="J643" s="24">
        <f>Saisie!L643</f>
        <v>0</v>
      </c>
      <c r="K643" s="15" t="str">
        <f t="shared" si="101"/>
        <v xml:space="preserve">       </v>
      </c>
      <c r="L643" s="24" t="str">
        <f>IF(Saisie!K643=0,"000",Saisie!K643*100)</f>
        <v>000</v>
      </c>
      <c r="M643" s="15" t="str">
        <f t="shared" si="102"/>
        <v xml:space="preserve">  </v>
      </c>
      <c r="N643" s="24">
        <f>Saisie!Q643</f>
        <v>0</v>
      </c>
      <c r="O643" s="15" t="str">
        <f t="shared" si="103"/>
        <v xml:space="preserve">       </v>
      </c>
      <c r="P643" s="24" t="str">
        <f>IF(Saisie!P643=0,"000",Saisie!P643*100)</f>
        <v>000</v>
      </c>
      <c r="Q643" s="15" t="str">
        <f t="shared" si="104"/>
        <v xml:space="preserve">  </v>
      </c>
      <c r="R643" s="24">
        <f>Saisie!V643</f>
        <v>0</v>
      </c>
      <c r="S643" s="15" t="str">
        <f t="shared" si="105"/>
        <v xml:space="preserve">       </v>
      </c>
      <c r="T643" s="24" t="str">
        <f>IF(Saisie!U643=0,"000",Saisie!U643*100)</f>
        <v>000</v>
      </c>
      <c r="U643" s="15" t="str">
        <f t="shared" si="106"/>
        <v xml:space="preserve">  </v>
      </c>
      <c r="V643" s="24">
        <f>Saisie!AA643</f>
        <v>0</v>
      </c>
      <c r="W643" s="15" t="str">
        <f t="shared" si="107"/>
        <v xml:space="preserve">       </v>
      </c>
      <c r="X643" s="24" t="str">
        <f>IF(Saisie!Z643=0,"000",Saisie!Z643*100)</f>
        <v>000</v>
      </c>
      <c r="Y643" s="15" t="str">
        <f t="shared" si="108"/>
        <v xml:space="preserve">         </v>
      </c>
      <c r="Z643" s="24" t="str">
        <f>IF(Saisie!AB643=0,"000",Saisie!AB643*100)</f>
        <v>000</v>
      </c>
      <c r="AA643" s="24" t="str">
        <f>IF(Saisie!F643=0,"",Saisie!F643)</f>
        <v>26112017</v>
      </c>
      <c r="AB643" s="24" t="str">
        <f>IF(Saisie!G643=0,"",Saisie!G643)</f>
        <v>01012658</v>
      </c>
      <c r="AC643" s="8" t="str">
        <f t="shared" si="109"/>
        <v xml:space="preserve">                    </v>
      </c>
    </row>
    <row r="644" spans="1:29" x14ac:dyDescent="0.25">
      <c r="A644" s="3" t="s">
        <v>699</v>
      </c>
      <c r="B644" s="15" t="str">
        <f t="shared" si="99"/>
        <v xml:space="preserve">   </v>
      </c>
      <c r="C644" s="26" t="str">
        <f>Saisie!D644</f>
        <v>000000000638</v>
      </c>
      <c r="D644" s="24" t="str">
        <f>Saisie!B644</f>
        <v>NOM639</v>
      </c>
      <c r="E644" s="16" t="str">
        <f>VLOOKUP((25-LEN(D644)),'Data S'!AE$5:AF$10000,2,FALSE)</f>
        <v xml:space="preserve">                   </v>
      </c>
      <c r="F644" s="25" t="str">
        <f>Saisie!C644</f>
        <v>PRENOM639</v>
      </c>
      <c r="G644" s="15" t="str">
        <f>VLOOKUP((25-LEN(F644)),'Data S'!AE$5:AF$10000,2,FALSE)</f>
        <v xml:space="preserve">                </v>
      </c>
      <c r="H644" s="3" t="str">
        <f>Saisie!E644</f>
        <v>01012637</v>
      </c>
      <c r="I644" s="15" t="str">
        <f t="shared" si="100"/>
        <v xml:space="preserve">  </v>
      </c>
      <c r="J644" s="24">
        <f>Saisie!L644</f>
        <v>0</v>
      </c>
      <c r="K644" s="15" t="str">
        <f t="shared" si="101"/>
        <v xml:space="preserve">       </v>
      </c>
      <c r="L644" s="24" t="str">
        <f>IF(Saisie!K644=0,"000",Saisie!K644*100)</f>
        <v>000</v>
      </c>
      <c r="M644" s="15" t="str">
        <f t="shared" si="102"/>
        <v xml:space="preserve">  </v>
      </c>
      <c r="N644" s="24">
        <f>Saisie!Q644</f>
        <v>0</v>
      </c>
      <c r="O644" s="15" t="str">
        <f t="shared" si="103"/>
        <v xml:space="preserve">       </v>
      </c>
      <c r="P644" s="24" t="str">
        <f>IF(Saisie!P644=0,"000",Saisie!P644*100)</f>
        <v>000</v>
      </c>
      <c r="Q644" s="15" t="str">
        <f t="shared" si="104"/>
        <v xml:space="preserve">  </v>
      </c>
      <c r="R644" s="24">
        <f>Saisie!V644</f>
        <v>0</v>
      </c>
      <c r="S644" s="15" t="str">
        <f t="shared" si="105"/>
        <v xml:space="preserve">       </v>
      </c>
      <c r="T644" s="24" t="str">
        <f>IF(Saisie!U644=0,"000",Saisie!U644*100)</f>
        <v>000</v>
      </c>
      <c r="U644" s="15" t="str">
        <f t="shared" si="106"/>
        <v xml:space="preserve">  </v>
      </c>
      <c r="V644" s="24">
        <f>Saisie!AA644</f>
        <v>0</v>
      </c>
      <c r="W644" s="15" t="str">
        <f t="shared" si="107"/>
        <v xml:space="preserve">       </v>
      </c>
      <c r="X644" s="24" t="str">
        <f>IF(Saisie!Z644=0,"000",Saisie!Z644*100)</f>
        <v>000</v>
      </c>
      <c r="Y644" s="15" t="str">
        <f t="shared" si="108"/>
        <v xml:space="preserve">         </v>
      </c>
      <c r="Z644" s="24" t="str">
        <f>IF(Saisie!AB644=0,"000",Saisie!AB644*100)</f>
        <v>000</v>
      </c>
      <c r="AA644" s="24" t="str">
        <f>IF(Saisie!F644=0,"",Saisie!F644)</f>
        <v>26112017</v>
      </c>
      <c r="AB644" s="24" t="str">
        <f>IF(Saisie!G644=0,"",Saisie!G644)</f>
        <v>01012659</v>
      </c>
      <c r="AC644" s="8" t="str">
        <f t="shared" si="109"/>
        <v xml:space="preserve">                    </v>
      </c>
    </row>
    <row r="645" spans="1:29" x14ac:dyDescent="0.25">
      <c r="A645" s="3" t="s">
        <v>700</v>
      </c>
      <c r="B645" s="15" t="str">
        <f t="shared" si="99"/>
        <v xml:space="preserve">   </v>
      </c>
      <c r="C645" s="26" t="str">
        <f>Saisie!D645</f>
        <v>000000000639</v>
      </c>
      <c r="D645" s="24" t="str">
        <f>Saisie!B645</f>
        <v>NOM640</v>
      </c>
      <c r="E645" s="16" t="str">
        <f>VLOOKUP((25-LEN(D645)),'Data S'!AE$5:AF$10000,2,FALSE)</f>
        <v xml:space="preserve">                   </v>
      </c>
      <c r="F645" s="25" t="str">
        <f>Saisie!C645</f>
        <v>PRENOM640</v>
      </c>
      <c r="G645" s="15" t="str">
        <f>VLOOKUP((25-LEN(F645)),'Data S'!AE$5:AF$10000,2,FALSE)</f>
        <v xml:space="preserve">                </v>
      </c>
      <c r="H645" s="3" t="str">
        <f>Saisie!E645</f>
        <v>01012638</v>
      </c>
      <c r="I645" s="15" t="str">
        <f t="shared" si="100"/>
        <v xml:space="preserve">  </v>
      </c>
      <c r="J645" s="24">
        <f>Saisie!L645</f>
        <v>0</v>
      </c>
      <c r="K645" s="15" t="str">
        <f t="shared" si="101"/>
        <v xml:space="preserve">       </v>
      </c>
      <c r="L645" s="24" t="str">
        <f>IF(Saisie!K645=0,"000",Saisie!K645*100)</f>
        <v>000</v>
      </c>
      <c r="M645" s="15" t="str">
        <f t="shared" si="102"/>
        <v xml:space="preserve">  </v>
      </c>
      <c r="N645" s="24">
        <f>Saisie!Q645</f>
        <v>0</v>
      </c>
      <c r="O645" s="15" t="str">
        <f t="shared" si="103"/>
        <v xml:space="preserve">       </v>
      </c>
      <c r="P645" s="24" t="str">
        <f>IF(Saisie!P645=0,"000",Saisie!P645*100)</f>
        <v>000</v>
      </c>
      <c r="Q645" s="15" t="str">
        <f t="shared" si="104"/>
        <v xml:space="preserve">  </v>
      </c>
      <c r="R645" s="24">
        <f>Saisie!V645</f>
        <v>0</v>
      </c>
      <c r="S645" s="15" t="str">
        <f t="shared" si="105"/>
        <v xml:space="preserve">       </v>
      </c>
      <c r="T645" s="24" t="str">
        <f>IF(Saisie!U645=0,"000",Saisie!U645*100)</f>
        <v>000</v>
      </c>
      <c r="U645" s="15" t="str">
        <f t="shared" si="106"/>
        <v xml:space="preserve">  </v>
      </c>
      <c r="V645" s="24">
        <f>Saisie!AA645</f>
        <v>0</v>
      </c>
      <c r="W645" s="15" t="str">
        <f t="shared" si="107"/>
        <v xml:space="preserve">       </v>
      </c>
      <c r="X645" s="24" t="str">
        <f>IF(Saisie!Z645=0,"000",Saisie!Z645*100)</f>
        <v>000</v>
      </c>
      <c r="Y645" s="15" t="str">
        <f t="shared" si="108"/>
        <v xml:space="preserve">         </v>
      </c>
      <c r="Z645" s="24" t="str">
        <f>IF(Saisie!AB645=0,"000",Saisie!AB645*100)</f>
        <v>000</v>
      </c>
      <c r="AA645" s="24" t="str">
        <f>IF(Saisie!F645=0,"",Saisie!F645)</f>
        <v>26112017</v>
      </c>
      <c r="AB645" s="24" t="str">
        <f>IF(Saisie!G645=0,"",Saisie!G645)</f>
        <v>01012660</v>
      </c>
      <c r="AC645" s="8" t="str">
        <f t="shared" si="109"/>
        <v xml:space="preserve">                    </v>
      </c>
    </row>
    <row r="646" spans="1:29" x14ac:dyDescent="0.25">
      <c r="A646" s="3" t="s">
        <v>701</v>
      </c>
      <c r="B646" s="15" t="str">
        <f t="shared" si="99"/>
        <v xml:space="preserve">   </v>
      </c>
      <c r="C646" s="26" t="str">
        <f>Saisie!D646</f>
        <v>000000000640</v>
      </c>
      <c r="D646" s="24" t="str">
        <f>Saisie!B646</f>
        <v>NOM641</v>
      </c>
      <c r="E646" s="16" t="str">
        <f>VLOOKUP((25-LEN(D646)),'Data S'!AE$5:AF$10000,2,FALSE)</f>
        <v xml:space="preserve">                   </v>
      </c>
      <c r="F646" s="25" t="str">
        <f>Saisie!C646</f>
        <v>PRENOM641</v>
      </c>
      <c r="G646" s="15" t="str">
        <f>VLOOKUP((25-LEN(F646)),'Data S'!AE$5:AF$10000,2,FALSE)</f>
        <v xml:space="preserve">                </v>
      </c>
      <c r="H646" s="3" t="str">
        <f>Saisie!E646</f>
        <v>01012639</v>
      </c>
      <c r="I646" s="15" t="str">
        <f t="shared" si="100"/>
        <v xml:space="preserve">  </v>
      </c>
      <c r="J646" s="24">
        <f>Saisie!L646</f>
        <v>0</v>
      </c>
      <c r="K646" s="15" t="str">
        <f t="shared" si="101"/>
        <v xml:space="preserve">       </v>
      </c>
      <c r="L646" s="24" t="str">
        <f>IF(Saisie!K646=0,"000",Saisie!K646*100)</f>
        <v>000</v>
      </c>
      <c r="M646" s="15" t="str">
        <f t="shared" si="102"/>
        <v xml:space="preserve">  </v>
      </c>
      <c r="N646" s="24">
        <f>Saisie!Q646</f>
        <v>0</v>
      </c>
      <c r="O646" s="15" t="str">
        <f t="shared" si="103"/>
        <v xml:space="preserve">       </v>
      </c>
      <c r="P646" s="24" t="str">
        <f>IF(Saisie!P646=0,"000",Saisie!P646*100)</f>
        <v>000</v>
      </c>
      <c r="Q646" s="15" t="str">
        <f t="shared" si="104"/>
        <v xml:space="preserve">  </v>
      </c>
      <c r="R646" s="24">
        <f>Saisie!V646</f>
        <v>0</v>
      </c>
      <c r="S646" s="15" t="str">
        <f t="shared" si="105"/>
        <v xml:space="preserve">       </v>
      </c>
      <c r="T646" s="24" t="str">
        <f>IF(Saisie!U646=0,"000",Saisie!U646*100)</f>
        <v>000</v>
      </c>
      <c r="U646" s="15" t="str">
        <f t="shared" si="106"/>
        <v xml:space="preserve">  </v>
      </c>
      <c r="V646" s="24">
        <f>Saisie!AA646</f>
        <v>0</v>
      </c>
      <c r="W646" s="15" t="str">
        <f t="shared" si="107"/>
        <v xml:space="preserve">       </v>
      </c>
      <c r="X646" s="24" t="str">
        <f>IF(Saisie!Z646=0,"000",Saisie!Z646*100)</f>
        <v>000</v>
      </c>
      <c r="Y646" s="15" t="str">
        <f t="shared" si="108"/>
        <v xml:space="preserve">         </v>
      </c>
      <c r="Z646" s="24" t="str">
        <f>IF(Saisie!AB646=0,"000",Saisie!AB646*100)</f>
        <v>000</v>
      </c>
      <c r="AA646" s="24" t="str">
        <f>IF(Saisie!F646=0,"",Saisie!F646)</f>
        <v>26112017</v>
      </c>
      <c r="AB646" s="24" t="str">
        <f>IF(Saisie!G646=0,"",Saisie!G646)</f>
        <v>01012661</v>
      </c>
      <c r="AC646" s="8" t="str">
        <f t="shared" si="109"/>
        <v xml:space="preserve">                    </v>
      </c>
    </row>
    <row r="647" spans="1:29" x14ac:dyDescent="0.25">
      <c r="A647" s="3" t="s">
        <v>702</v>
      </c>
      <c r="B647" s="15" t="str">
        <f t="shared" ref="B647:B710" si="110">VLOOKUP((6-LEN(A647)),AE$5:AF$9999,2,FALSE)</f>
        <v xml:space="preserve">   </v>
      </c>
      <c r="C647" s="26" t="str">
        <f>Saisie!D647</f>
        <v>000000000641</v>
      </c>
      <c r="D647" s="24" t="str">
        <f>Saisie!B647</f>
        <v>NOM642</v>
      </c>
      <c r="E647" s="16" t="str">
        <f>VLOOKUP((25-LEN(D647)),'Data S'!AE$5:AF$10000,2,FALSE)</f>
        <v xml:space="preserve">                   </v>
      </c>
      <c r="F647" s="25" t="str">
        <f>Saisie!C647</f>
        <v>PRENOM642</v>
      </c>
      <c r="G647" s="15" t="str">
        <f>VLOOKUP((25-LEN(F647)),'Data S'!AE$5:AF$10000,2,FALSE)</f>
        <v xml:space="preserve">                </v>
      </c>
      <c r="H647" s="3" t="str">
        <f>Saisie!E647</f>
        <v>01012640</v>
      </c>
      <c r="I647" s="15" t="str">
        <f t="shared" ref="I647:I710" si="111">VLOOKUP((3-LEN(J647)),AE$5:AF$9999,2,FALSE)</f>
        <v xml:space="preserve">  </v>
      </c>
      <c r="J647" s="24">
        <f>Saisie!L647</f>
        <v>0</v>
      </c>
      <c r="K647" s="15" t="str">
        <f t="shared" ref="K647:K710" si="112">VLOOKUP((10-LEN(L647)),AE$5:AF$10000,2,FALSE)</f>
        <v xml:space="preserve">       </v>
      </c>
      <c r="L647" s="24" t="str">
        <f>IF(Saisie!K647=0,"000",Saisie!K647*100)</f>
        <v>000</v>
      </c>
      <c r="M647" s="15" t="str">
        <f t="shared" ref="M647:M710" si="113">VLOOKUP((3-LEN(N647)),AE$5:AF$9999,2,FALSE)</f>
        <v xml:space="preserve">  </v>
      </c>
      <c r="N647" s="24">
        <f>Saisie!Q647</f>
        <v>0</v>
      </c>
      <c r="O647" s="15" t="str">
        <f t="shared" ref="O647:O710" si="114">VLOOKUP((10-LEN(P647)),AE$5:AF$10000,2,FALSE)</f>
        <v xml:space="preserve">       </v>
      </c>
      <c r="P647" s="24" t="str">
        <f>IF(Saisie!P647=0,"000",Saisie!P647*100)</f>
        <v>000</v>
      </c>
      <c r="Q647" s="15" t="str">
        <f t="shared" ref="Q647:Q710" si="115">VLOOKUP((3-LEN(R647)),AE$5:AF$9999,2,FALSE)</f>
        <v xml:space="preserve">  </v>
      </c>
      <c r="R647" s="24">
        <f>Saisie!V647</f>
        <v>0</v>
      </c>
      <c r="S647" s="15" t="str">
        <f t="shared" ref="S647:S710" si="116">VLOOKUP((10-LEN(T647)),AE$5:AF$10000,2,FALSE)</f>
        <v xml:space="preserve">       </v>
      </c>
      <c r="T647" s="24" t="str">
        <f>IF(Saisie!U647=0,"000",Saisie!U647*100)</f>
        <v>000</v>
      </c>
      <c r="U647" s="15" t="str">
        <f t="shared" ref="U647:U710" si="117">VLOOKUP((3-LEN(V647)),AE$5:AF$9999,2,FALSE)</f>
        <v xml:space="preserve">  </v>
      </c>
      <c r="V647" s="24">
        <f>Saisie!AA647</f>
        <v>0</v>
      </c>
      <c r="W647" s="15" t="str">
        <f t="shared" ref="W647:W710" si="118">VLOOKUP((10-LEN(X647)),AE$5:AF$10000,2,FALSE)</f>
        <v xml:space="preserve">       </v>
      </c>
      <c r="X647" s="24" t="str">
        <f>IF(Saisie!Z647=0,"000",Saisie!Z647*100)</f>
        <v>000</v>
      </c>
      <c r="Y647" s="15" t="str">
        <f t="shared" ref="Y647:Y710" si="119">VLOOKUP((12-LEN(Z647)),AE$5:AF$10000,2,FALSE)</f>
        <v xml:space="preserve">         </v>
      </c>
      <c r="Z647" s="24" t="str">
        <f>IF(Saisie!AB647=0,"000",Saisie!AB647*100)</f>
        <v>000</v>
      </c>
      <c r="AA647" s="24" t="str">
        <f>IF(Saisie!F647=0,"",Saisie!F647)</f>
        <v>26112017</v>
      </c>
      <c r="AB647" s="24" t="str">
        <f>IF(Saisie!G647=0,"",Saisie!G647)</f>
        <v>01012662</v>
      </c>
      <c r="AC647" s="8" t="str">
        <f t="shared" ref="AC647:AC710" si="120">VLOOKUP((28-LEN(AB647)),AE$5:AF$9999,2,FALSE)</f>
        <v xml:space="preserve">                    </v>
      </c>
    </row>
    <row r="648" spans="1:29" x14ac:dyDescent="0.25">
      <c r="A648" s="3" t="s">
        <v>703</v>
      </c>
      <c r="B648" s="15" t="str">
        <f t="shared" si="110"/>
        <v xml:space="preserve">   </v>
      </c>
      <c r="C648" s="26" t="str">
        <f>Saisie!D648</f>
        <v>000000000642</v>
      </c>
      <c r="D648" s="24" t="str">
        <f>Saisie!B648</f>
        <v>NOM643</v>
      </c>
      <c r="E648" s="16" t="str">
        <f>VLOOKUP((25-LEN(D648)),'Data S'!AE$5:AF$10000,2,FALSE)</f>
        <v xml:space="preserve">                   </v>
      </c>
      <c r="F648" s="25" t="str">
        <f>Saisie!C648</f>
        <v>PRENOM643</v>
      </c>
      <c r="G648" s="15" t="str">
        <f>VLOOKUP((25-LEN(F648)),'Data S'!AE$5:AF$10000,2,FALSE)</f>
        <v xml:space="preserve">                </v>
      </c>
      <c r="H648" s="3" t="str">
        <f>Saisie!E648</f>
        <v>01012641</v>
      </c>
      <c r="I648" s="15" t="str">
        <f t="shared" si="111"/>
        <v xml:space="preserve">  </v>
      </c>
      <c r="J648" s="24">
        <f>Saisie!L648</f>
        <v>0</v>
      </c>
      <c r="K648" s="15" t="str">
        <f t="shared" si="112"/>
        <v xml:space="preserve">       </v>
      </c>
      <c r="L648" s="24" t="str">
        <f>IF(Saisie!K648=0,"000",Saisie!K648*100)</f>
        <v>000</v>
      </c>
      <c r="M648" s="15" t="str">
        <f t="shared" si="113"/>
        <v xml:space="preserve">  </v>
      </c>
      <c r="N648" s="24">
        <f>Saisie!Q648</f>
        <v>0</v>
      </c>
      <c r="O648" s="15" t="str">
        <f t="shared" si="114"/>
        <v xml:space="preserve">       </v>
      </c>
      <c r="P648" s="24" t="str">
        <f>IF(Saisie!P648=0,"000",Saisie!P648*100)</f>
        <v>000</v>
      </c>
      <c r="Q648" s="15" t="str">
        <f t="shared" si="115"/>
        <v xml:space="preserve">  </v>
      </c>
      <c r="R648" s="24">
        <f>Saisie!V648</f>
        <v>0</v>
      </c>
      <c r="S648" s="15" t="str">
        <f t="shared" si="116"/>
        <v xml:space="preserve">       </v>
      </c>
      <c r="T648" s="24" t="str">
        <f>IF(Saisie!U648=0,"000",Saisie!U648*100)</f>
        <v>000</v>
      </c>
      <c r="U648" s="15" t="str">
        <f t="shared" si="117"/>
        <v xml:space="preserve">  </v>
      </c>
      <c r="V648" s="24">
        <f>Saisie!AA648</f>
        <v>0</v>
      </c>
      <c r="W648" s="15" t="str">
        <f t="shared" si="118"/>
        <v xml:space="preserve">       </v>
      </c>
      <c r="X648" s="24" t="str">
        <f>IF(Saisie!Z648=0,"000",Saisie!Z648*100)</f>
        <v>000</v>
      </c>
      <c r="Y648" s="15" t="str">
        <f t="shared" si="119"/>
        <v xml:space="preserve">         </v>
      </c>
      <c r="Z648" s="24" t="str">
        <f>IF(Saisie!AB648=0,"000",Saisie!AB648*100)</f>
        <v>000</v>
      </c>
      <c r="AA648" s="24" t="str">
        <f>IF(Saisie!F648=0,"",Saisie!F648)</f>
        <v>26112017</v>
      </c>
      <c r="AB648" s="24" t="str">
        <f>IF(Saisie!G648=0,"",Saisie!G648)</f>
        <v>01012663</v>
      </c>
      <c r="AC648" s="8" t="str">
        <f t="shared" si="120"/>
        <v xml:space="preserve">                    </v>
      </c>
    </row>
    <row r="649" spans="1:29" x14ac:dyDescent="0.25">
      <c r="A649" s="3" t="s">
        <v>704</v>
      </c>
      <c r="B649" s="15" t="str">
        <f t="shared" si="110"/>
        <v xml:space="preserve">   </v>
      </c>
      <c r="C649" s="26" t="str">
        <f>Saisie!D649</f>
        <v>000000000643</v>
      </c>
      <c r="D649" s="24" t="str">
        <f>Saisie!B649</f>
        <v>NOM644</v>
      </c>
      <c r="E649" s="16" t="str">
        <f>VLOOKUP((25-LEN(D649)),'Data S'!AE$5:AF$10000,2,FALSE)</f>
        <v xml:space="preserve">                   </v>
      </c>
      <c r="F649" s="25" t="str">
        <f>Saisie!C649</f>
        <v>PRENOM644</v>
      </c>
      <c r="G649" s="15" t="str">
        <f>VLOOKUP((25-LEN(F649)),'Data S'!AE$5:AF$10000,2,FALSE)</f>
        <v xml:space="preserve">                </v>
      </c>
      <c r="H649" s="3" t="str">
        <f>Saisie!E649</f>
        <v>01012642</v>
      </c>
      <c r="I649" s="15" t="str">
        <f t="shared" si="111"/>
        <v xml:space="preserve">  </v>
      </c>
      <c r="J649" s="24">
        <f>Saisie!L649</f>
        <v>0</v>
      </c>
      <c r="K649" s="15" t="str">
        <f t="shared" si="112"/>
        <v xml:space="preserve">       </v>
      </c>
      <c r="L649" s="24" t="str">
        <f>IF(Saisie!K649=0,"000",Saisie!K649*100)</f>
        <v>000</v>
      </c>
      <c r="M649" s="15" t="str">
        <f t="shared" si="113"/>
        <v xml:space="preserve">  </v>
      </c>
      <c r="N649" s="24">
        <f>Saisie!Q649</f>
        <v>0</v>
      </c>
      <c r="O649" s="15" t="str">
        <f t="shared" si="114"/>
        <v xml:space="preserve">       </v>
      </c>
      <c r="P649" s="24" t="str">
        <f>IF(Saisie!P649=0,"000",Saisie!P649*100)</f>
        <v>000</v>
      </c>
      <c r="Q649" s="15" t="str">
        <f t="shared" si="115"/>
        <v xml:space="preserve">  </v>
      </c>
      <c r="R649" s="24">
        <f>Saisie!V649</f>
        <v>0</v>
      </c>
      <c r="S649" s="15" t="str">
        <f t="shared" si="116"/>
        <v xml:space="preserve">       </v>
      </c>
      <c r="T649" s="24" t="str">
        <f>IF(Saisie!U649=0,"000",Saisie!U649*100)</f>
        <v>000</v>
      </c>
      <c r="U649" s="15" t="str">
        <f t="shared" si="117"/>
        <v xml:space="preserve">  </v>
      </c>
      <c r="V649" s="24">
        <f>Saisie!AA649</f>
        <v>0</v>
      </c>
      <c r="W649" s="15" t="str">
        <f t="shared" si="118"/>
        <v xml:space="preserve">       </v>
      </c>
      <c r="X649" s="24" t="str">
        <f>IF(Saisie!Z649=0,"000",Saisie!Z649*100)</f>
        <v>000</v>
      </c>
      <c r="Y649" s="15" t="str">
        <f t="shared" si="119"/>
        <v xml:space="preserve">         </v>
      </c>
      <c r="Z649" s="24" t="str">
        <f>IF(Saisie!AB649=0,"000",Saisie!AB649*100)</f>
        <v>000</v>
      </c>
      <c r="AA649" s="24" t="str">
        <f>IF(Saisie!F649=0,"",Saisie!F649)</f>
        <v>26112017</v>
      </c>
      <c r="AB649" s="24" t="str">
        <f>IF(Saisie!G649=0,"",Saisie!G649)</f>
        <v>01012664</v>
      </c>
      <c r="AC649" s="8" t="str">
        <f t="shared" si="120"/>
        <v xml:space="preserve">                    </v>
      </c>
    </row>
    <row r="650" spans="1:29" x14ac:dyDescent="0.25">
      <c r="A650" s="3" t="s">
        <v>705</v>
      </c>
      <c r="B650" s="15" t="str">
        <f t="shared" si="110"/>
        <v xml:space="preserve">   </v>
      </c>
      <c r="C650" s="26" t="str">
        <f>Saisie!D650</f>
        <v>000000000644</v>
      </c>
      <c r="D650" s="24" t="str">
        <f>Saisie!B650</f>
        <v>NOM645</v>
      </c>
      <c r="E650" s="16" t="str">
        <f>VLOOKUP((25-LEN(D650)),'Data S'!AE$5:AF$10000,2,FALSE)</f>
        <v xml:space="preserve">                   </v>
      </c>
      <c r="F650" s="25" t="str">
        <f>Saisie!C650</f>
        <v>PRENOM645</v>
      </c>
      <c r="G650" s="15" t="str">
        <f>VLOOKUP((25-LEN(F650)),'Data S'!AE$5:AF$10000,2,FALSE)</f>
        <v xml:space="preserve">                </v>
      </c>
      <c r="H650" s="3" t="str">
        <f>Saisie!E650</f>
        <v>01012643</v>
      </c>
      <c r="I650" s="15" t="str">
        <f t="shared" si="111"/>
        <v xml:space="preserve">  </v>
      </c>
      <c r="J650" s="24">
        <f>Saisie!L650</f>
        <v>0</v>
      </c>
      <c r="K650" s="15" t="str">
        <f t="shared" si="112"/>
        <v xml:space="preserve">       </v>
      </c>
      <c r="L650" s="24" t="str">
        <f>IF(Saisie!K650=0,"000",Saisie!K650*100)</f>
        <v>000</v>
      </c>
      <c r="M650" s="15" t="str">
        <f t="shared" si="113"/>
        <v xml:space="preserve">  </v>
      </c>
      <c r="N650" s="24">
        <f>Saisie!Q650</f>
        <v>0</v>
      </c>
      <c r="O650" s="15" t="str">
        <f t="shared" si="114"/>
        <v xml:space="preserve">       </v>
      </c>
      <c r="P650" s="24" t="str">
        <f>IF(Saisie!P650=0,"000",Saisie!P650*100)</f>
        <v>000</v>
      </c>
      <c r="Q650" s="15" t="str">
        <f t="shared" si="115"/>
        <v xml:space="preserve">  </v>
      </c>
      <c r="R650" s="24">
        <f>Saisie!V650</f>
        <v>0</v>
      </c>
      <c r="S650" s="15" t="str">
        <f t="shared" si="116"/>
        <v xml:space="preserve">       </v>
      </c>
      <c r="T650" s="24" t="str">
        <f>IF(Saisie!U650=0,"000",Saisie!U650*100)</f>
        <v>000</v>
      </c>
      <c r="U650" s="15" t="str">
        <f t="shared" si="117"/>
        <v xml:space="preserve">  </v>
      </c>
      <c r="V650" s="24">
        <f>Saisie!AA650</f>
        <v>0</v>
      </c>
      <c r="W650" s="15" t="str">
        <f t="shared" si="118"/>
        <v xml:space="preserve">       </v>
      </c>
      <c r="X650" s="24" t="str">
        <f>IF(Saisie!Z650=0,"000",Saisie!Z650*100)</f>
        <v>000</v>
      </c>
      <c r="Y650" s="15" t="str">
        <f t="shared" si="119"/>
        <v xml:space="preserve">         </v>
      </c>
      <c r="Z650" s="24" t="str">
        <f>IF(Saisie!AB650=0,"000",Saisie!AB650*100)</f>
        <v>000</v>
      </c>
      <c r="AA650" s="24" t="str">
        <f>IF(Saisie!F650=0,"",Saisie!F650)</f>
        <v>26112017</v>
      </c>
      <c r="AB650" s="24" t="str">
        <f>IF(Saisie!G650=0,"",Saisie!G650)</f>
        <v>01012665</v>
      </c>
      <c r="AC650" s="8" t="str">
        <f t="shared" si="120"/>
        <v xml:space="preserve">                    </v>
      </c>
    </row>
    <row r="651" spans="1:29" x14ac:dyDescent="0.25">
      <c r="A651" s="3" t="s">
        <v>706</v>
      </c>
      <c r="B651" s="15" t="str">
        <f t="shared" si="110"/>
        <v xml:space="preserve">   </v>
      </c>
      <c r="C651" s="26" t="str">
        <f>Saisie!D651</f>
        <v>000000000645</v>
      </c>
      <c r="D651" s="24" t="str">
        <f>Saisie!B651</f>
        <v>NOM646</v>
      </c>
      <c r="E651" s="16" t="str">
        <f>VLOOKUP((25-LEN(D651)),'Data S'!AE$5:AF$10000,2,FALSE)</f>
        <v xml:space="preserve">                   </v>
      </c>
      <c r="F651" s="25" t="str">
        <f>Saisie!C651</f>
        <v>PRENOM646</v>
      </c>
      <c r="G651" s="15" t="str">
        <f>VLOOKUP((25-LEN(F651)),'Data S'!AE$5:AF$10000,2,FALSE)</f>
        <v xml:space="preserve">                </v>
      </c>
      <c r="H651" s="3" t="str">
        <f>Saisie!E651</f>
        <v>01012644</v>
      </c>
      <c r="I651" s="15" t="str">
        <f t="shared" si="111"/>
        <v xml:space="preserve">  </v>
      </c>
      <c r="J651" s="24">
        <f>Saisie!L651</f>
        <v>0</v>
      </c>
      <c r="K651" s="15" t="str">
        <f t="shared" si="112"/>
        <v xml:space="preserve">       </v>
      </c>
      <c r="L651" s="24" t="str">
        <f>IF(Saisie!K651=0,"000",Saisie!K651*100)</f>
        <v>000</v>
      </c>
      <c r="M651" s="15" t="str">
        <f t="shared" si="113"/>
        <v xml:space="preserve">  </v>
      </c>
      <c r="N651" s="24">
        <f>Saisie!Q651</f>
        <v>0</v>
      </c>
      <c r="O651" s="15" t="str">
        <f t="shared" si="114"/>
        <v xml:space="preserve">       </v>
      </c>
      <c r="P651" s="24" t="str">
        <f>IF(Saisie!P651=0,"000",Saisie!P651*100)</f>
        <v>000</v>
      </c>
      <c r="Q651" s="15" t="str">
        <f t="shared" si="115"/>
        <v xml:space="preserve">  </v>
      </c>
      <c r="R651" s="24">
        <f>Saisie!V651</f>
        <v>0</v>
      </c>
      <c r="S651" s="15" t="str">
        <f t="shared" si="116"/>
        <v xml:space="preserve">       </v>
      </c>
      <c r="T651" s="24" t="str">
        <f>IF(Saisie!U651=0,"000",Saisie!U651*100)</f>
        <v>000</v>
      </c>
      <c r="U651" s="15" t="str">
        <f t="shared" si="117"/>
        <v xml:space="preserve">  </v>
      </c>
      <c r="V651" s="24">
        <f>Saisie!AA651</f>
        <v>0</v>
      </c>
      <c r="W651" s="15" t="str">
        <f t="shared" si="118"/>
        <v xml:space="preserve">       </v>
      </c>
      <c r="X651" s="24" t="str">
        <f>IF(Saisie!Z651=0,"000",Saisie!Z651*100)</f>
        <v>000</v>
      </c>
      <c r="Y651" s="15" t="str">
        <f t="shared" si="119"/>
        <v xml:space="preserve">         </v>
      </c>
      <c r="Z651" s="24" t="str">
        <f>IF(Saisie!AB651=0,"000",Saisie!AB651*100)</f>
        <v>000</v>
      </c>
      <c r="AA651" s="24" t="str">
        <f>IF(Saisie!F651=0,"",Saisie!F651)</f>
        <v>26112017</v>
      </c>
      <c r="AB651" s="24" t="str">
        <f>IF(Saisie!G651=0,"",Saisie!G651)</f>
        <v>01012666</v>
      </c>
      <c r="AC651" s="8" t="str">
        <f t="shared" si="120"/>
        <v xml:space="preserve">                    </v>
      </c>
    </row>
    <row r="652" spans="1:29" x14ac:dyDescent="0.25">
      <c r="A652" s="3" t="s">
        <v>707</v>
      </c>
      <c r="B652" s="15" t="str">
        <f t="shared" si="110"/>
        <v xml:space="preserve">   </v>
      </c>
      <c r="C652" s="26" t="str">
        <f>Saisie!D652</f>
        <v>000000000646</v>
      </c>
      <c r="D652" s="24" t="str">
        <f>Saisie!B652</f>
        <v>NOM647</v>
      </c>
      <c r="E652" s="16" t="str">
        <f>VLOOKUP((25-LEN(D652)),'Data S'!AE$5:AF$10000,2,FALSE)</f>
        <v xml:space="preserve">                   </v>
      </c>
      <c r="F652" s="25" t="str">
        <f>Saisie!C652</f>
        <v>PRENOM647</v>
      </c>
      <c r="G652" s="15" t="str">
        <f>VLOOKUP((25-LEN(F652)),'Data S'!AE$5:AF$10000,2,FALSE)</f>
        <v xml:space="preserve">                </v>
      </c>
      <c r="H652" s="3" t="str">
        <f>Saisie!E652</f>
        <v>01012645</v>
      </c>
      <c r="I652" s="15" t="str">
        <f t="shared" si="111"/>
        <v xml:space="preserve">  </v>
      </c>
      <c r="J652" s="24">
        <f>Saisie!L652</f>
        <v>0</v>
      </c>
      <c r="K652" s="15" t="str">
        <f t="shared" si="112"/>
        <v xml:space="preserve">       </v>
      </c>
      <c r="L652" s="24" t="str">
        <f>IF(Saisie!K652=0,"000",Saisie!K652*100)</f>
        <v>000</v>
      </c>
      <c r="M652" s="15" t="str">
        <f t="shared" si="113"/>
        <v xml:space="preserve">  </v>
      </c>
      <c r="N652" s="24">
        <f>Saisie!Q652</f>
        <v>0</v>
      </c>
      <c r="O652" s="15" t="str">
        <f t="shared" si="114"/>
        <v xml:space="preserve">       </v>
      </c>
      <c r="P652" s="24" t="str">
        <f>IF(Saisie!P652=0,"000",Saisie!P652*100)</f>
        <v>000</v>
      </c>
      <c r="Q652" s="15" t="str">
        <f t="shared" si="115"/>
        <v xml:space="preserve">  </v>
      </c>
      <c r="R652" s="24">
        <f>Saisie!V652</f>
        <v>0</v>
      </c>
      <c r="S652" s="15" t="str">
        <f t="shared" si="116"/>
        <v xml:space="preserve">       </v>
      </c>
      <c r="T652" s="24" t="str">
        <f>IF(Saisie!U652=0,"000",Saisie!U652*100)</f>
        <v>000</v>
      </c>
      <c r="U652" s="15" t="str">
        <f t="shared" si="117"/>
        <v xml:space="preserve">  </v>
      </c>
      <c r="V652" s="24">
        <f>Saisie!AA652</f>
        <v>0</v>
      </c>
      <c r="W652" s="15" t="str">
        <f t="shared" si="118"/>
        <v xml:space="preserve">       </v>
      </c>
      <c r="X652" s="24" t="str">
        <f>IF(Saisie!Z652=0,"000",Saisie!Z652*100)</f>
        <v>000</v>
      </c>
      <c r="Y652" s="15" t="str">
        <f t="shared" si="119"/>
        <v xml:space="preserve">         </v>
      </c>
      <c r="Z652" s="24" t="str">
        <f>IF(Saisie!AB652=0,"000",Saisie!AB652*100)</f>
        <v>000</v>
      </c>
      <c r="AA652" s="24" t="str">
        <f>IF(Saisie!F652=0,"",Saisie!F652)</f>
        <v>26112017</v>
      </c>
      <c r="AB652" s="24" t="str">
        <f>IF(Saisie!G652=0,"",Saisie!G652)</f>
        <v>01012667</v>
      </c>
      <c r="AC652" s="8" t="str">
        <f t="shared" si="120"/>
        <v xml:space="preserve">                    </v>
      </c>
    </row>
    <row r="653" spans="1:29" x14ac:dyDescent="0.25">
      <c r="A653" s="3" t="s">
        <v>708</v>
      </c>
      <c r="B653" s="15" t="str">
        <f t="shared" si="110"/>
        <v xml:space="preserve">   </v>
      </c>
      <c r="C653" s="26" t="str">
        <f>Saisie!D653</f>
        <v>000000000647</v>
      </c>
      <c r="D653" s="24" t="str">
        <f>Saisie!B653</f>
        <v>NOM648</v>
      </c>
      <c r="E653" s="16" t="str">
        <f>VLOOKUP((25-LEN(D653)),'Data S'!AE$5:AF$10000,2,FALSE)</f>
        <v xml:space="preserve">                   </v>
      </c>
      <c r="F653" s="25" t="str">
        <f>Saisie!C653</f>
        <v>PRENOM648</v>
      </c>
      <c r="G653" s="15" t="str">
        <f>VLOOKUP((25-LEN(F653)),'Data S'!AE$5:AF$10000,2,FALSE)</f>
        <v xml:space="preserve">                </v>
      </c>
      <c r="H653" s="3" t="str">
        <f>Saisie!E653</f>
        <v>01012646</v>
      </c>
      <c r="I653" s="15" t="str">
        <f t="shared" si="111"/>
        <v xml:space="preserve">  </v>
      </c>
      <c r="J653" s="24">
        <f>Saisie!L653</f>
        <v>0</v>
      </c>
      <c r="K653" s="15" t="str">
        <f t="shared" si="112"/>
        <v xml:space="preserve">       </v>
      </c>
      <c r="L653" s="24" t="str">
        <f>IF(Saisie!K653=0,"000",Saisie!K653*100)</f>
        <v>000</v>
      </c>
      <c r="M653" s="15" t="str">
        <f t="shared" si="113"/>
        <v xml:space="preserve">  </v>
      </c>
      <c r="N653" s="24">
        <f>Saisie!Q653</f>
        <v>0</v>
      </c>
      <c r="O653" s="15" t="str">
        <f t="shared" si="114"/>
        <v xml:space="preserve">       </v>
      </c>
      <c r="P653" s="24" t="str">
        <f>IF(Saisie!P653=0,"000",Saisie!P653*100)</f>
        <v>000</v>
      </c>
      <c r="Q653" s="15" t="str">
        <f t="shared" si="115"/>
        <v xml:space="preserve">  </v>
      </c>
      <c r="R653" s="24">
        <f>Saisie!V653</f>
        <v>0</v>
      </c>
      <c r="S653" s="15" t="str">
        <f t="shared" si="116"/>
        <v xml:space="preserve">       </v>
      </c>
      <c r="T653" s="24" t="str">
        <f>IF(Saisie!U653=0,"000",Saisie!U653*100)</f>
        <v>000</v>
      </c>
      <c r="U653" s="15" t="str">
        <f t="shared" si="117"/>
        <v xml:space="preserve">  </v>
      </c>
      <c r="V653" s="24">
        <f>Saisie!AA653</f>
        <v>0</v>
      </c>
      <c r="W653" s="15" t="str">
        <f t="shared" si="118"/>
        <v xml:space="preserve">       </v>
      </c>
      <c r="X653" s="24" t="str">
        <f>IF(Saisie!Z653=0,"000",Saisie!Z653*100)</f>
        <v>000</v>
      </c>
      <c r="Y653" s="15" t="str">
        <f t="shared" si="119"/>
        <v xml:space="preserve">         </v>
      </c>
      <c r="Z653" s="24" t="str">
        <f>IF(Saisie!AB653=0,"000",Saisie!AB653*100)</f>
        <v>000</v>
      </c>
      <c r="AA653" s="24" t="str">
        <f>IF(Saisie!F653=0,"",Saisie!F653)</f>
        <v>26112017</v>
      </c>
      <c r="AB653" s="24" t="str">
        <f>IF(Saisie!G653=0,"",Saisie!G653)</f>
        <v>01012668</v>
      </c>
      <c r="AC653" s="8" t="str">
        <f t="shared" si="120"/>
        <v xml:space="preserve">                    </v>
      </c>
    </row>
    <row r="654" spans="1:29" x14ac:dyDescent="0.25">
      <c r="A654" s="3" t="s">
        <v>709</v>
      </c>
      <c r="B654" s="15" t="str">
        <f t="shared" si="110"/>
        <v xml:space="preserve">   </v>
      </c>
      <c r="C654" s="26" t="str">
        <f>Saisie!D654</f>
        <v>000000000648</v>
      </c>
      <c r="D654" s="24" t="str">
        <f>Saisie!B654</f>
        <v>NOM649</v>
      </c>
      <c r="E654" s="16" t="str">
        <f>VLOOKUP((25-LEN(D654)),'Data S'!AE$5:AF$10000,2,FALSE)</f>
        <v xml:space="preserve">                   </v>
      </c>
      <c r="F654" s="25" t="str">
        <f>Saisie!C654</f>
        <v>PRENOM649</v>
      </c>
      <c r="G654" s="15" t="str">
        <f>VLOOKUP((25-LEN(F654)),'Data S'!AE$5:AF$10000,2,FALSE)</f>
        <v xml:space="preserve">                </v>
      </c>
      <c r="H654" s="3" t="str">
        <f>Saisie!E654</f>
        <v>01012647</v>
      </c>
      <c r="I654" s="15" t="str">
        <f t="shared" si="111"/>
        <v xml:space="preserve">  </v>
      </c>
      <c r="J654" s="24">
        <f>Saisie!L654</f>
        <v>0</v>
      </c>
      <c r="K654" s="15" t="str">
        <f t="shared" si="112"/>
        <v xml:space="preserve">       </v>
      </c>
      <c r="L654" s="24" t="str">
        <f>IF(Saisie!K654=0,"000",Saisie!K654*100)</f>
        <v>000</v>
      </c>
      <c r="M654" s="15" t="str">
        <f t="shared" si="113"/>
        <v xml:space="preserve">  </v>
      </c>
      <c r="N654" s="24">
        <f>Saisie!Q654</f>
        <v>0</v>
      </c>
      <c r="O654" s="15" t="str">
        <f t="shared" si="114"/>
        <v xml:space="preserve">       </v>
      </c>
      <c r="P654" s="24" t="str">
        <f>IF(Saisie!P654=0,"000",Saisie!P654*100)</f>
        <v>000</v>
      </c>
      <c r="Q654" s="15" t="str">
        <f t="shared" si="115"/>
        <v xml:space="preserve">  </v>
      </c>
      <c r="R654" s="24">
        <f>Saisie!V654</f>
        <v>0</v>
      </c>
      <c r="S654" s="15" t="str">
        <f t="shared" si="116"/>
        <v xml:space="preserve">       </v>
      </c>
      <c r="T654" s="24" t="str">
        <f>IF(Saisie!U654=0,"000",Saisie!U654*100)</f>
        <v>000</v>
      </c>
      <c r="U654" s="15" t="str">
        <f t="shared" si="117"/>
        <v xml:space="preserve">  </v>
      </c>
      <c r="V654" s="24">
        <f>Saisie!AA654</f>
        <v>0</v>
      </c>
      <c r="W654" s="15" t="str">
        <f t="shared" si="118"/>
        <v xml:space="preserve">       </v>
      </c>
      <c r="X654" s="24" t="str">
        <f>IF(Saisie!Z654=0,"000",Saisie!Z654*100)</f>
        <v>000</v>
      </c>
      <c r="Y654" s="15" t="str">
        <f t="shared" si="119"/>
        <v xml:space="preserve">         </v>
      </c>
      <c r="Z654" s="24" t="str">
        <f>IF(Saisie!AB654=0,"000",Saisie!AB654*100)</f>
        <v>000</v>
      </c>
      <c r="AA654" s="24" t="str">
        <f>IF(Saisie!F654=0,"",Saisie!F654)</f>
        <v>26112017</v>
      </c>
      <c r="AB654" s="24" t="str">
        <f>IF(Saisie!G654=0,"",Saisie!G654)</f>
        <v>01012669</v>
      </c>
      <c r="AC654" s="8" t="str">
        <f t="shared" si="120"/>
        <v xml:space="preserve">                    </v>
      </c>
    </row>
    <row r="655" spans="1:29" x14ac:dyDescent="0.25">
      <c r="A655" s="3" t="s">
        <v>710</v>
      </c>
      <c r="B655" s="15" t="str">
        <f t="shared" si="110"/>
        <v xml:space="preserve">   </v>
      </c>
      <c r="C655" s="26" t="str">
        <f>Saisie!D655</f>
        <v>000000000649</v>
      </c>
      <c r="D655" s="24" t="str">
        <f>Saisie!B655</f>
        <v>NOM650</v>
      </c>
      <c r="E655" s="16" t="str">
        <f>VLOOKUP((25-LEN(D655)),'Data S'!AE$5:AF$10000,2,FALSE)</f>
        <v xml:space="preserve">                   </v>
      </c>
      <c r="F655" s="25" t="str">
        <f>Saisie!C655</f>
        <v>PRENOM650</v>
      </c>
      <c r="G655" s="15" t="str">
        <f>VLOOKUP((25-LEN(F655)),'Data S'!AE$5:AF$10000,2,FALSE)</f>
        <v xml:space="preserve">                </v>
      </c>
      <c r="H655" s="3" t="str">
        <f>Saisie!E655</f>
        <v>01012648</v>
      </c>
      <c r="I655" s="15" t="str">
        <f t="shared" si="111"/>
        <v xml:space="preserve">  </v>
      </c>
      <c r="J655" s="24">
        <f>Saisie!L655</f>
        <v>0</v>
      </c>
      <c r="K655" s="15" t="str">
        <f t="shared" si="112"/>
        <v xml:space="preserve">       </v>
      </c>
      <c r="L655" s="24" t="str">
        <f>IF(Saisie!K655=0,"000",Saisie!K655*100)</f>
        <v>000</v>
      </c>
      <c r="M655" s="15" t="str">
        <f t="shared" si="113"/>
        <v xml:space="preserve">  </v>
      </c>
      <c r="N655" s="24">
        <f>Saisie!Q655</f>
        <v>0</v>
      </c>
      <c r="O655" s="15" t="str">
        <f t="shared" si="114"/>
        <v xml:space="preserve">       </v>
      </c>
      <c r="P655" s="24" t="str">
        <f>IF(Saisie!P655=0,"000",Saisie!P655*100)</f>
        <v>000</v>
      </c>
      <c r="Q655" s="15" t="str">
        <f t="shared" si="115"/>
        <v xml:space="preserve">  </v>
      </c>
      <c r="R655" s="24">
        <f>Saisie!V655</f>
        <v>0</v>
      </c>
      <c r="S655" s="15" t="str">
        <f t="shared" si="116"/>
        <v xml:space="preserve">       </v>
      </c>
      <c r="T655" s="24" t="str">
        <f>IF(Saisie!U655=0,"000",Saisie!U655*100)</f>
        <v>000</v>
      </c>
      <c r="U655" s="15" t="str">
        <f t="shared" si="117"/>
        <v xml:space="preserve">  </v>
      </c>
      <c r="V655" s="24">
        <f>Saisie!AA655</f>
        <v>0</v>
      </c>
      <c r="W655" s="15" t="str">
        <f t="shared" si="118"/>
        <v xml:space="preserve">       </v>
      </c>
      <c r="X655" s="24" t="str">
        <f>IF(Saisie!Z655=0,"000",Saisie!Z655*100)</f>
        <v>000</v>
      </c>
      <c r="Y655" s="15" t="str">
        <f t="shared" si="119"/>
        <v xml:space="preserve">         </v>
      </c>
      <c r="Z655" s="24" t="str">
        <f>IF(Saisie!AB655=0,"000",Saisie!AB655*100)</f>
        <v>000</v>
      </c>
      <c r="AA655" s="24" t="str">
        <f>IF(Saisie!F655=0,"",Saisie!F655)</f>
        <v>26112017</v>
      </c>
      <c r="AB655" s="24" t="str">
        <f>IF(Saisie!G655=0,"",Saisie!G655)</f>
        <v>01012670</v>
      </c>
      <c r="AC655" s="8" t="str">
        <f t="shared" si="120"/>
        <v xml:space="preserve">                    </v>
      </c>
    </row>
    <row r="656" spans="1:29" x14ac:dyDescent="0.25">
      <c r="A656" s="3" t="s">
        <v>711</v>
      </c>
      <c r="B656" s="15" t="str">
        <f t="shared" si="110"/>
        <v xml:space="preserve">   </v>
      </c>
      <c r="C656" s="26" t="str">
        <f>Saisie!D656</f>
        <v>000000000650</v>
      </c>
      <c r="D656" s="24" t="str">
        <f>Saisie!B656</f>
        <v>NOM651</v>
      </c>
      <c r="E656" s="16" t="str">
        <f>VLOOKUP((25-LEN(D656)),'Data S'!AE$5:AF$10000,2,FALSE)</f>
        <v xml:space="preserve">                   </v>
      </c>
      <c r="F656" s="25" t="str">
        <f>Saisie!C656</f>
        <v>PRENOM651</v>
      </c>
      <c r="G656" s="15" t="str">
        <f>VLOOKUP((25-LEN(F656)),'Data S'!AE$5:AF$10000,2,FALSE)</f>
        <v xml:space="preserve">                </v>
      </c>
      <c r="H656" s="3" t="str">
        <f>Saisie!E656</f>
        <v>01012649</v>
      </c>
      <c r="I656" s="15" t="str">
        <f t="shared" si="111"/>
        <v xml:space="preserve">  </v>
      </c>
      <c r="J656" s="24">
        <f>Saisie!L656</f>
        <v>0</v>
      </c>
      <c r="K656" s="15" t="str">
        <f t="shared" si="112"/>
        <v xml:space="preserve">       </v>
      </c>
      <c r="L656" s="24" t="str">
        <f>IF(Saisie!K656=0,"000",Saisie!K656*100)</f>
        <v>000</v>
      </c>
      <c r="M656" s="15" t="str">
        <f t="shared" si="113"/>
        <v xml:space="preserve">  </v>
      </c>
      <c r="N656" s="24">
        <f>Saisie!Q656</f>
        <v>0</v>
      </c>
      <c r="O656" s="15" t="str">
        <f t="shared" si="114"/>
        <v xml:space="preserve">       </v>
      </c>
      <c r="P656" s="24" t="str">
        <f>IF(Saisie!P656=0,"000",Saisie!P656*100)</f>
        <v>000</v>
      </c>
      <c r="Q656" s="15" t="str">
        <f t="shared" si="115"/>
        <v xml:space="preserve">  </v>
      </c>
      <c r="R656" s="24">
        <f>Saisie!V656</f>
        <v>0</v>
      </c>
      <c r="S656" s="15" t="str">
        <f t="shared" si="116"/>
        <v xml:space="preserve">       </v>
      </c>
      <c r="T656" s="24" t="str">
        <f>IF(Saisie!U656=0,"000",Saisie!U656*100)</f>
        <v>000</v>
      </c>
      <c r="U656" s="15" t="str">
        <f t="shared" si="117"/>
        <v xml:space="preserve">  </v>
      </c>
      <c r="V656" s="24">
        <f>Saisie!AA656</f>
        <v>0</v>
      </c>
      <c r="W656" s="15" t="str">
        <f t="shared" si="118"/>
        <v xml:space="preserve">       </v>
      </c>
      <c r="X656" s="24" t="str">
        <f>IF(Saisie!Z656=0,"000",Saisie!Z656*100)</f>
        <v>000</v>
      </c>
      <c r="Y656" s="15" t="str">
        <f t="shared" si="119"/>
        <v xml:space="preserve">         </v>
      </c>
      <c r="Z656" s="24" t="str">
        <f>IF(Saisie!AB656=0,"000",Saisie!AB656*100)</f>
        <v>000</v>
      </c>
      <c r="AA656" s="24" t="str">
        <f>IF(Saisie!F656=0,"",Saisie!F656)</f>
        <v>26112017</v>
      </c>
      <c r="AB656" s="24" t="str">
        <f>IF(Saisie!G656=0,"",Saisie!G656)</f>
        <v>01012671</v>
      </c>
      <c r="AC656" s="8" t="str">
        <f t="shared" si="120"/>
        <v xml:space="preserve">                    </v>
      </c>
    </row>
    <row r="657" spans="1:29" x14ac:dyDescent="0.25">
      <c r="A657" s="3" t="s">
        <v>712</v>
      </c>
      <c r="B657" s="15" t="str">
        <f t="shared" si="110"/>
        <v xml:space="preserve">   </v>
      </c>
      <c r="C657" s="26" t="str">
        <f>Saisie!D657</f>
        <v>000000000651</v>
      </c>
      <c r="D657" s="24" t="str">
        <f>Saisie!B657</f>
        <v>NOM652</v>
      </c>
      <c r="E657" s="16" t="str">
        <f>VLOOKUP((25-LEN(D657)),'Data S'!AE$5:AF$10000,2,FALSE)</f>
        <v xml:space="preserve">                   </v>
      </c>
      <c r="F657" s="25" t="str">
        <f>Saisie!C657</f>
        <v>PRENOM652</v>
      </c>
      <c r="G657" s="15" t="str">
        <f>VLOOKUP((25-LEN(F657)),'Data S'!AE$5:AF$10000,2,FALSE)</f>
        <v xml:space="preserve">                </v>
      </c>
      <c r="H657" s="3" t="str">
        <f>Saisie!E657</f>
        <v>01012650</v>
      </c>
      <c r="I657" s="15" t="str">
        <f t="shared" si="111"/>
        <v xml:space="preserve">  </v>
      </c>
      <c r="J657" s="24">
        <f>Saisie!L657</f>
        <v>0</v>
      </c>
      <c r="K657" s="15" t="str">
        <f t="shared" si="112"/>
        <v xml:space="preserve">       </v>
      </c>
      <c r="L657" s="24" t="str">
        <f>IF(Saisie!K657=0,"000",Saisie!K657*100)</f>
        <v>000</v>
      </c>
      <c r="M657" s="15" t="str">
        <f t="shared" si="113"/>
        <v xml:space="preserve">  </v>
      </c>
      <c r="N657" s="24">
        <f>Saisie!Q657</f>
        <v>0</v>
      </c>
      <c r="O657" s="15" t="str">
        <f t="shared" si="114"/>
        <v xml:space="preserve">       </v>
      </c>
      <c r="P657" s="24" t="str">
        <f>IF(Saisie!P657=0,"000",Saisie!P657*100)</f>
        <v>000</v>
      </c>
      <c r="Q657" s="15" t="str">
        <f t="shared" si="115"/>
        <v xml:space="preserve">  </v>
      </c>
      <c r="R657" s="24">
        <f>Saisie!V657</f>
        <v>0</v>
      </c>
      <c r="S657" s="15" t="str">
        <f t="shared" si="116"/>
        <v xml:space="preserve">       </v>
      </c>
      <c r="T657" s="24" t="str">
        <f>IF(Saisie!U657=0,"000",Saisie!U657*100)</f>
        <v>000</v>
      </c>
      <c r="U657" s="15" t="str">
        <f t="shared" si="117"/>
        <v xml:space="preserve">  </v>
      </c>
      <c r="V657" s="24">
        <f>Saisie!AA657</f>
        <v>0</v>
      </c>
      <c r="W657" s="15" t="str">
        <f t="shared" si="118"/>
        <v xml:space="preserve">       </v>
      </c>
      <c r="X657" s="24" t="str">
        <f>IF(Saisie!Z657=0,"000",Saisie!Z657*100)</f>
        <v>000</v>
      </c>
      <c r="Y657" s="15" t="str">
        <f t="shared" si="119"/>
        <v xml:space="preserve">         </v>
      </c>
      <c r="Z657" s="24" t="str">
        <f>IF(Saisie!AB657=0,"000",Saisie!AB657*100)</f>
        <v>000</v>
      </c>
      <c r="AA657" s="24" t="str">
        <f>IF(Saisie!F657=0,"",Saisie!F657)</f>
        <v>26112017</v>
      </c>
      <c r="AB657" s="24" t="str">
        <f>IF(Saisie!G657=0,"",Saisie!G657)</f>
        <v>01012672</v>
      </c>
      <c r="AC657" s="8" t="str">
        <f t="shared" si="120"/>
        <v xml:space="preserve">                    </v>
      </c>
    </row>
    <row r="658" spans="1:29" x14ac:dyDescent="0.25">
      <c r="A658" s="3" t="s">
        <v>713</v>
      </c>
      <c r="B658" s="15" t="str">
        <f t="shared" si="110"/>
        <v xml:space="preserve">   </v>
      </c>
      <c r="C658" s="26" t="str">
        <f>Saisie!D658</f>
        <v>000000000652</v>
      </c>
      <c r="D658" s="24" t="str">
        <f>Saisie!B658</f>
        <v>NOM653</v>
      </c>
      <c r="E658" s="16" t="str">
        <f>VLOOKUP((25-LEN(D658)),'Data S'!AE$5:AF$10000,2,FALSE)</f>
        <v xml:space="preserve">                   </v>
      </c>
      <c r="F658" s="25" t="str">
        <f>Saisie!C658</f>
        <v>PRENOM653</v>
      </c>
      <c r="G658" s="15" t="str">
        <f>VLOOKUP((25-LEN(F658)),'Data S'!AE$5:AF$10000,2,FALSE)</f>
        <v xml:space="preserve">                </v>
      </c>
      <c r="H658" s="3" t="str">
        <f>Saisie!E658</f>
        <v>01012651</v>
      </c>
      <c r="I658" s="15" t="str">
        <f t="shared" si="111"/>
        <v xml:space="preserve">  </v>
      </c>
      <c r="J658" s="24">
        <f>Saisie!L658</f>
        <v>0</v>
      </c>
      <c r="K658" s="15" t="str">
        <f t="shared" si="112"/>
        <v xml:space="preserve">       </v>
      </c>
      <c r="L658" s="24" t="str">
        <f>IF(Saisie!K658=0,"000",Saisie!K658*100)</f>
        <v>000</v>
      </c>
      <c r="M658" s="15" t="str">
        <f t="shared" si="113"/>
        <v xml:space="preserve">  </v>
      </c>
      <c r="N658" s="24">
        <f>Saisie!Q658</f>
        <v>0</v>
      </c>
      <c r="O658" s="15" t="str">
        <f t="shared" si="114"/>
        <v xml:space="preserve">       </v>
      </c>
      <c r="P658" s="24" t="str">
        <f>IF(Saisie!P658=0,"000",Saisie!P658*100)</f>
        <v>000</v>
      </c>
      <c r="Q658" s="15" t="str">
        <f t="shared" si="115"/>
        <v xml:space="preserve">  </v>
      </c>
      <c r="R658" s="24">
        <f>Saisie!V658</f>
        <v>0</v>
      </c>
      <c r="S658" s="15" t="str">
        <f t="shared" si="116"/>
        <v xml:space="preserve">       </v>
      </c>
      <c r="T658" s="24" t="str">
        <f>IF(Saisie!U658=0,"000",Saisie!U658*100)</f>
        <v>000</v>
      </c>
      <c r="U658" s="15" t="str">
        <f t="shared" si="117"/>
        <v xml:space="preserve">  </v>
      </c>
      <c r="V658" s="24">
        <f>Saisie!AA658</f>
        <v>0</v>
      </c>
      <c r="W658" s="15" t="str">
        <f t="shared" si="118"/>
        <v xml:space="preserve">       </v>
      </c>
      <c r="X658" s="24" t="str">
        <f>IF(Saisie!Z658=0,"000",Saisie!Z658*100)</f>
        <v>000</v>
      </c>
      <c r="Y658" s="15" t="str">
        <f t="shared" si="119"/>
        <v xml:space="preserve">         </v>
      </c>
      <c r="Z658" s="24" t="str">
        <f>IF(Saisie!AB658=0,"000",Saisie!AB658*100)</f>
        <v>000</v>
      </c>
      <c r="AA658" s="24" t="str">
        <f>IF(Saisie!F658=0,"",Saisie!F658)</f>
        <v>26112017</v>
      </c>
      <c r="AB658" s="24" t="str">
        <f>IF(Saisie!G658=0,"",Saisie!G658)</f>
        <v>01012673</v>
      </c>
      <c r="AC658" s="8" t="str">
        <f t="shared" si="120"/>
        <v xml:space="preserve">                    </v>
      </c>
    </row>
    <row r="659" spans="1:29" x14ac:dyDescent="0.25">
      <c r="A659" s="3" t="s">
        <v>714</v>
      </c>
      <c r="B659" s="15" t="str">
        <f t="shared" si="110"/>
        <v xml:space="preserve">   </v>
      </c>
      <c r="C659" s="26" t="str">
        <f>Saisie!D659</f>
        <v>000000000653</v>
      </c>
      <c r="D659" s="24" t="str">
        <f>Saisie!B659</f>
        <v>NOM654</v>
      </c>
      <c r="E659" s="16" t="str">
        <f>VLOOKUP((25-LEN(D659)),'Data S'!AE$5:AF$10000,2,FALSE)</f>
        <v xml:space="preserve">                   </v>
      </c>
      <c r="F659" s="25" t="str">
        <f>Saisie!C659</f>
        <v>PRENOM654</v>
      </c>
      <c r="G659" s="15" t="str">
        <f>VLOOKUP((25-LEN(F659)),'Data S'!AE$5:AF$10000,2,FALSE)</f>
        <v xml:space="preserve">                </v>
      </c>
      <c r="H659" s="3" t="str">
        <f>Saisie!E659</f>
        <v>01012652</v>
      </c>
      <c r="I659" s="15" t="str">
        <f t="shared" si="111"/>
        <v xml:space="preserve">  </v>
      </c>
      <c r="J659" s="24">
        <f>Saisie!L659</f>
        <v>0</v>
      </c>
      <c r="K659" s="15" t="str">
        <f t="shared" si="112"/>
        <v xml:space="preserve">       </v>
      </c>
      <c r="L659" s="24" t="str">
        <f>IF(Saisie!K659=0,"000",Saisie!K659*100)</f>
        <v>000</v>
      </c>
      <c r="M659" s="15" t="str">
        <f t="shared" si="113"/>
        <v xml:space="preserve">  </v>
      </c>
      <c r="N659" s="24">
        <f>Saisie!Q659</f>
        <v>0</v>
      </c>
      <c r="O659" s="15" t="str">
        <f t="shared" si="114"/>
        <v xml:space="preserve">       </v>
      </c>
      <c r="P659" s="24" t="str">
        <f>IF(Saisie!P659=0,"000",Saisie!P659*100)</f>
        <v>000</v>
      </c>
      <c r="Q659" s="15" t="str">
        <f t="shared" si="115"/>
        <v xml:space="preserve">  </v>
      </c>
      <c r="R659" s="24">
        <f>Saisie!V659</f>
        <v>0</v>
      </c>
      <c r="S659" s="15" t="str">
        <f t="shared" si="116"/>
        <v xml:space="preserve">       </v>
      </c>
      <c r="T659" s="24" t="str">
        <f>IF(Saisie!U659=0,"000",Saisie!U659*100)</f>
        <v>000</v>
      </c>
      <c r="U659" s="15" t="str">
        <f t="shared" si="117"/>
        <v xml:space="preserve">  </v>
      </c>
      <c r="V659" s="24">
        <f>Saisie!AA659</f>
        <v>0</v>
      </c>
      <c r="W659" s="15" t="str">
        <f t="shared" si="118"/>
        <v xml:space="preserve">       </v>
      </c>
      <c r="X659" s="24" t="str">
        <f>IF(Saisie!Z659=0,"000",Saisie!Z659*100)</f>
        <v>000</v>
      </c>
      <c r="Y659" s="15" t="str">
        <f t="shared" si="119"/>
        <v xml:space="preserve">         </v>
      </c>
      <c r="Z659" s="24" t="str">
        <f>IF(Saisie!AB659=0,"000",Saisie!AB659*100)</f>
        <v>000</v>
      </c>
      <c r="AA659" s="24" t="str">
        <f>IF(Saisie!F659=0,"",Saisie!F659)</f>
        <v>26112017</v>
      </c>
      <c r="AB659" s="24" t="str">
        <f>IF(Saisie!G659=0,"",Saisie!G659)</f>
        <v>01012674</v>
      </c>
      <c r="AC659" s="8" t="str">
        <f t="shared" si="120"/>
        <v xml:space="preserve">                    </v>
      </c>
    </row>
    <row r="660" spans="1:29" x14ac:dyDescent="0.25">
      <c r="A660" s="3" t="s">
        <v>715</v>
      </c>
      <c r="B660" s="15" t="str">
        <f t="shared" si="110"/>
        <v xml:space="preserve">   </v>
      </c>
      <c r="C660" s="26" t="str">
        <f>Saisie!D660</f>
        <v>000000000654</v>
      </c>
      <c r="D660" s="24" t="str">
        <f>Saisie!B660</f>
        <v>NOM655</v>
      </c>
      <c r="E660" s="16" t="str">
        <f>VLOOKUP((25-LEN(D660)),'Data S'!AE$5:AF$10000,2,FALSE)</f>
        <v xml:space="preserve">                   </v>
      </c>
      <c r="F660" s="25" t="str">
        <f>Saisie!C660</f>
        <v>PRENOM655</v>
      </c>
      <c r="G660" s="15" t="str">
        <f>VLOOKUP((25-LEN(F660)),'Data S'!AE$5:AF$10000,2,FALSE)</f>
        <v xml:space="preserve">                </v>
      </c>
      <c r="H660" s="3" t="str">
        <f>Saisie!E660</f>
        <v>01012653</v>
      </c>
      <c r="I660" s="15" t="str">
        <f t="shared" si="111"/>
        <v xml:space="preserve">  </v>
      </c>
      <c r="J660" s="24">
        <f>Saisie!L660</f>
        <v>0</v>
      </c>
      <c r="K660" s="15" t="str">
        <f t="shared" si="112"/>
        <v xml:space="preserve">       </v>
      </c>
      <c r="L660" s="24" t="str">
        <f>IF(Saisie!K660=0,"000",Saisie!K660*100)</f>
        <v>000</v>
      </c>
      <c r="M660" s="15" t="str">
        <f t="shared" si="113"/>
        <v xml:space="preserve">  </v>
      </c>
      <c r="N660" s="24">
        <f>Saisie!Q660</f>
        <v>0</v>
      </c>
      <c r="O660" s="15" t="str">
        <f t="shared" si="114"/>
        <v xml:space="preserve">       </v>
      </c>
      <c r="P660" s="24" t="str">
        <f>IF(Saisie!P660=0,"000",Saisie!P660*100)</f>
        <v>000</v>
      </c>
      <c r="Q660" s="15" t="str">
        <f t="shared" si="115"/>
        <v xml:space="preserve">  </v>
      </c>
      <c r="R660" s="24">
        <f>Saisie!V660</f>
        <v>0</v>
      </c>
      <c r="S660" s="15" t="str">
        <f t="shared" si="116"/>
        <v xml:space="preserve">       </v>
      </c>
      <c r="T660" s="24" t="str">
        <f>IF(Saisie!U660=0,"000",Saisie!U660*100)</f>
        <v>000</v>
      </c>
      <c r="U660" s="15" t="str">
        <f t="shared" si="117"/>
        <v xml:space="preserve">  </v>
      </c>
      <c r="V660" s="24">
        <f>Saisie!AA660</f>
        <v>0</v>
      </c>
      <c r="W660" s="15" t="str">
        <f t="shared" si="118"/>
        <v xml:space="preserve">       </v>
      </c>
      <c r="X660" s="24" t="str">
        <f>IF(Saisie!Z660=0,"000",Saisie!Z660*100)</f>
        <v>000</v>
      </c>
      <c r="Y660" s="15" t="str">
        <f t="shared" si="119"/>
        <v xml:space="preserve">         </v>
      </c>
      <c r="Z660" s="24" t="str">
        <f>IF(Saisie!AB660=0,"000",Saisie!AB660*100)</f>
        <v>000</v>
      </c>
      <c r="AA660" s="24" t="str">
        <f>IF(Saisie!F660=0,"",Saisie!F660)</f>
        <v>26112017</v>
      </c>
      <c r="AB660" s="24" t="str">
        <f>IF(Saisie!G660=0,"",Saisie!G660)</f>
        <v>01012675</v>
      </c>
      <c r="AC660" s="8" t="str">
        <f t="shared" si="120"/>
        <v xml:space="preserve">                    </v>
      </c>
    </row>
    <row r="661" spans="1:29" x14ac:dyDescent="0.25">
      <c r="A661" s="3" t="s">
        <v>716</v>
      </c>
      <c r="B661" s="15" t="str">
        <f t="shared" si="110"/>
        <v xml:space="preserve">   </v>
      </c>
      <c r="C661" s="26" t="str">
        <f>Saisie!D661</f>
        <v>000000000655</v>
      </c>
      <c r="D661" s="24" t="str">
        <f>Saisie!B661</f>
        <v>NOM656</v>
      </c>
      <c r="E661" s="16" t="str">
        <f>VLOOKUP((25-LEN(D661)),'Data S'!AE$5:AF$10000,2,FALSE)</f>
        <v xml:space="preserve">                   </v>
      </c>
      <c r="F661" s="25" t="str">
        <f>Saisie!C661</f>
        <v>PRENOM656</v>
      </c>
      <c r="G661" s="15" t="str">
        <f>VLOOKUP((25-LEN(F661)),'Data S'!AE$5:AF$10000,2,FALSE)</f>
        <v xml:space="preserve">                </v>
      </c>
      <c r="H661" s="3" t="str">
        <f>Saisie!E661</f>
        <v>01012654</v>
      </c>
      <c r="I661" s="15" t="str">
        <f t="shared" si="111"/>
        <v xml:space="preserve">  </v>
      </c>
      <c r="J661" s="24">
        <f>Saisie!L661</f>
        <v>0</v>
      </c>
      <c r="K661" s="15" t="str">
        <f t="shared" si="112"/>
        <v xml:space="preserve">       </v>
      </c>
      <c r="L661" s="24" t="str">
        <f>IF(Saisie!K661=0,"000",Saisie!K661*100)</f>
        <v>000</v>
      </c>
      <c r="M661" s="15" t="str">
        <f t="shared" si="113"/>
        <v xml:space="preserve">  </v>
      </c>
      <c r="N661" s="24">
        <f>Saisie!Q661</f>
        <v>0</v>
      </c>
      <c r="O661" s="15" t="str">
        <f t="shared" si="114"/>
        <v xml:space="preserve">       </v>
      </c>
      <c r="P661" s="24" t="str">
        <f>IF(Saisie!P661=0,"000",Saisie!P661*100)</f>
        <v>000</v>
      </c>
      <c r="Q661" s="15" t="str">
        <f t="shared" si="115"/>
        <v xml:space="preserve">  </v>
      </c>
      <c r="R661" s="24">
        <f>Saisie!V661</f>
        <v>0</v>
      </c>
      <c r="S661" s="15" t="str">
        <f t="shared" si="116"/>
        <v xml:space="preserve">       </v>
      </c>
      <c r="T661" s="24" t="str">
        <f>IF(Saisie!U661=0,"000",Saisie!U661*100)</f>
        <v>000</v>
      </c>
      <c r="U661" s="15" t="str">
        <f t="shared" si="117"/>
        <v xml:space="preserve">  </v>
      </c>
      <c r="V661" s="24">
        <f>Saisie!AA661</f>
        <v>0</v>
      </c>
      <c r="W661" s="15" t="str">
        <f t="shared" si="118"/>
        <v xml:space="preserve">       </v>
      </c>
      <c r="X661" s="24" t="str">
        <f>IF(Saisie!Z661=0,"000",Saisie!Z661*100)</f>
        <v>000</v>
      </c>
      <c r="Y661" s="15" t="str">
        <f t="shared" si="119"/>
        <v xml:space="preserve">         </v>
      </c>
      <c r="Z661" s="24" t="str">
        <f>IF(Saisie!AB661=0,"000",Saisie!AB661*100)</f>
        <v>000</v>
      </c>
      <c r="AA661" s="24" t="str">
        <f>IF(Saisie!F661=0,"",Saisie!F661)</f>
        <v>26112017</v>
      </c>
      <c r="AB661" s="24" t="str">
        <f>IF(Saisie!G661=0,"",Saisie!G661)</f>
        <v>01012676</v>
      </c>
      <c r="AC661" s="8" t="str">
        <f t="shared" si="120"/>
        <v xml:space="preserve">                    </v>
      </c>
    </row>
    <row r="662" spans="1:29" x14ac:dyDescent="0.25">
      <c r="A662" s="3" t="s">
        <v>717</v>
      </c>
      <c r="B662" s="15" t="str">
        <f t="shared" si="110"/>
        <v xml:space="preserve">   </v>
      </c>
      <c r="C662" s="26" t="str">
        <f>Saisie!D662</f>
        <v>000000000656</v>
      </c>
      <c r="D662" s="24" t="str">
        <f>Saisie!B662</f>
        <v>NOM657</v>
      </c>
      <c r="E662" s="16" t="str">
        <f>VLOOKUP((25-LEN(D662)),'Data S'!AE$5:AF$10000,2,FALSE)</f>
        <v xml:space="preserve">                   </v>
      </c>
      <c r="F662" s="25" t="str">
        <f>Saisie!C662</f>
        <v>PRENOM657</v>
      </c>
      <c r="G662" s="15" t="str">
        <f>VLOOKUP((25-LEN(F662)),'Data S'!AE$5:AF$10000,2,FALSE)</f>
        <v xml:space="preserve">                </v>
      </c>
      <c r="H662" s="3" t="str">
        <f>Saisie!E662</f>
        <v>01012655</v>
      </c>
      <c r="I662" s="15" t="str">
        <f t="shared" si="111"/>
        <v xml:space="preserve">  </v>
      </c>
      <c r="J662" s="24">
        <f>Saisie!L662</f>
        <v>0</v>
      </c>
      <c r="K662" s="15" t="str">
        <f t="shared" si="112"/>
        <v xml:space="preserve">       </v>
      </c>
      <c r="L662" s="24" t="str">
        <f>IF(Saisie!K662=0,"000",Saisie!K662*100)</f>
        <v>000</v>
      </c>
      <c r="M662" s="15" t="str">
        <f t="shared" si="113"/>
        <v xml:space="preserve">  </v>
      </c>
      <c r="N662" s="24">
        <f>Saisie!Q662</f>
        <v>0</v>
      </c>
      <c r="O662" s="15" t="str">
        <f t="shared" si="114"/>
        <v xml:space="preserve">       </v>
      </c>
      <c r="P662" s="24" t="str">
        <f>IF(Saisie!P662=0,"000",Saisie!P662*100)</f>
        <v>000</v>
      </c>
      <c r="Q662" s="15" t="str">
        <f t="shared" si="115"/>
        <v xml:space="preserve">  </v>
      </c>
      <c r="R662" s="24">
        <f>Saisie!V662</f>
        <v>0</v>
      </c>
      <c r="S662" s="15" t="str">
        <f t="shared" si="116"/>
        <v xml:space="preserve">       </v>
      </c>
      <c r="T662" s="24" t="str">
        <f>IF(Saisie!U662=0,"000",Saisie!U662*100)</f>
        <v>000</v>
      </c>
      <c r="U662" s="15" t="str">
        <f t="shared" si="117"/>
        <v xml:space="preserve">  </v>
      </c>
      <c r="V662" s="24">
        <f>Saisie!AA662</f>
        <v>0</v>
      </c>
      <c r="W662" s="15" t="str">
        <f t="shared" si="118"/>
        <v xml:space="preserve">       </v>
      </c>
      <c r="X662" s="24" t="str">
        <f>IF(Saisie!Z662=0,"000",Saisie!Z662*100)</f>
        <v>000</v>
      </c>
      <c r="Y662" s="15" t="str">
        <f t="shared" si="119"/>
        <v xml:space="preserve">         </v>
      </c>
      <c r="Z662" s="24" t="str">
        <f>IF(Saisie!AB662=0,"000",Saisie!AB662*100)</f>
        <v>000</v>
      </c>
      <c r="AA662" s="24" t="str">
        <f>IF(Saisie!F662=0,"",Saisie!F662)</f>
        <v>26112017</v>
      </c>
      <c r="AB662" s="24" t="str">
        <f>IF(Saisie!G662=0,"",Saisie!G662)</f>
        <v>01012677</v>
      </c>
      <c r="AC662" s="8" t="str">
        <f t="shared" si="120"/>
        <v xml:space="preserve">                    </v>
      </c>
    </row>
    <row r="663" spans="1:29" x14ac:dyDescent="0.25">
      <c r="A663" s="3" t="s">
        <v>718</v>
      </c>
      <c r="B663" s="15" t="str">
        <f t="shared" si="110"/>
        <v xml:space="preserve">   </v>
      </c>
      <c r="C663" s="26" t="str">
        <f>Saisie!D663</f>
        <v>000000000657</v>
      </c>
      <c r="D663" s="24" t="str">
        <f>Saisie!B663</f>
        <v>NOM658</v>
      </c>
      <c r="E663" s="16" t="str">
        <f>VLOOKUP((25-LEN(D663)),'Data S'!AE$5:AF$10000,2,FALSE)</f>
        <v xml:space="preserve">                   </v>
      </c>
      <c r="F663" s="25" t="str">
        <f>Saisie!C663</f>
        <v>PRENOM658</v>
      </c>
      <c r="G663" s="15" t="str">
        <f>VLOOKUP((25-LEN(F663)),'Data S'!AE$5:AF$10000,2,FALSE)</f>
        <v xml:space="preserve">                </v>
      </c>
      <c r="H663" s="3" t="str">
        <f>Saisie!E663</f>
        <v>01012656</v>
      </c>
      <c r="I663" s="15" t="str">
        <f t="shared" si="111"/>
        <v xml:space="preserve">  </v>
      </c>
      <c r="J663" s="24">
        <f>Saisie!L663</f>
        <v>0</v>
      </c>
      <c r="K663" s="15" t="str">
        <f t="shared" si="112"/>
        <v xml:space="preserve">       </v>
      </c>
      <c r="L663" s="24" t="str">
        <f>IF(Saisie!K663=0,"000",Saisie!K663*100)</f>
        <v>000</v>
      </c>
      <c r="M663" s="15" t="str">
        <f t="shared" si="113"/>
        <v xml:space="preserve">  </v>
      </c>
      <c r="N663" s="24">
        <f>Saisie!Q663</f>
        <v>0</v>
      </c>
      <c r="O663" s="15" t="str">
        <f t="shared" si="114"/>
        <v xml:space="preserve">       </v>
      </c>
      <c r="P663" s="24" t="str">
        <f>IF(Saisie!P663=0,"000",Saisie!P663*100)</f>
        <v>000</v>
      </c>
      <c r="Q663" s="15" t="str">
        <f t="shared" si="115"/>
        <v xml:space="preserve">  </v>
      </c>
      <c r="R663" s="24">
        <f>Saisie!V663</f>
        <v>0</v>
      </c>
      <c r="S663" s="15" t="str">
        <f t="shared" si="116"/>
        <v xml:space="preserve">       </v>
      </c>
      <c r="T663" s="24" t="str">
        <f>IF(Saisie!U663=0,"000",Saisie!U663*100)</f>
        <v>000</v>
      </c>
      <c r="U663" s="15" t="str">
        <f t="shared" si="117"/>
        <v xml:space="preserve">  </v>
      </c>
      <c r="V663" s="24">
        <f>Saisie!AA663</f>
        <v>0</v>
      </c>
      <c r="W663" s="15" t="str">
        <f t="shared" si="118"/>
        <v xml:space="preserve">       </v>
      </c>
      <c r="X663" s="24" t="str">
        <f>IF(Saisie!Z663=0,"000",Saisie!Z663*100)</f>
        <v>000</v>
      </c>
      <c r="Y663" s="15" t="str">
        <f t="shared" si="119"/>
        <v xml:space="preserve">         </v>
      </c>
      <c r="Z663" s="24" t="str">
        <f>IF(Saisie!AB663=0,"000",Saisie!AB663*100)</f>
        <v>000</v>
      </c>
      <c r="AA663" s="24" t="str">
        <f>IF(Saisie!F663=0,"",Saisie!F663)</f>
        <v>26112017</v>
      </c>
      <c r="AB663" s="24" t="str">
        <f>IF(Saisie!G663=0,"",Saisie!G663)</f>
        <v>01012678</v>
      </c>
      <c r="AC663" s="8" t="str">
        <f t="shared" si="120"/>
        <v xml:space="preserve">                    </v>
      </c>
    </row>
    <row r="664" spans="1:29" x14ac:dyDescent="0.25">
      <c r="A664" s="3" t="s">
        <v>719</v>
      </c>
      <c r="B664" s="15" t="str">
        <f t="shared" si="110"/>
        <v xml:space="preserve">   </v>
      </c>
      <c r="C664" s="26" t="str">
        <f>Saisie!D664</f>
        <v>000000000658</v>
      </c>
      <c r="D664" s="24" t="str">
        <f>Saisie!B664</f>
        <v>NOM659</v>
      </c>
      <c r="E664" s="16" t="str">
        <f>VLOOKUP((25-LEN(D664)),'Data S'!AE$5:AF$10000,2,FALSE)</f>
        <v xml:space="preserve">                   </v>
      </c>
      <c r="F664" s="25" t="str">
        <f>Saisie!C664</f>
        <v>PRENOM659</v>
      </c>
      <c r="G664" s="15" t="str">
        <f>VLOOKUP((25-LEN(F664)),'Data S'!AE$5:AF$10000,2,FALSE)</f>
        <v xml:space="preserve">                </v>
      </c>
      <c r="H664" s="3" t="str">
        <f>Saisie!E664</f>
        <v>01012657</v>
      </c>
      <c r="I664" s="15" t="str">
        <f t="shared" si="111"/>
        <v xml:space="preserve">  </v>
      </c>
      <c r="J664" s="24">
        <f>Saisie!L664</f>
        <v>0</v>
      </c>
      <c r="K664" s="15" t="str">
        <f t="shared" si="112"/>
        <v xml:space="preserve">       </v>
      </c>
      <c r="L664" s="24" t="str">
        <f>IF(Saisie!K664=0,"000",Saisie!K664*100)</f>
        <v>000</v>
      </c>
      <c r="M664" s="15" t="str">
        <f t="shared" si="113"/>
        <v xml:space="preserve">  </v>
      </c>
      <c r="N664" s="24">
        <f>Saisie!Q664</f>
        <v>0</v>
      </c>
      <c r="O664" s="15" t="str">
        <f t="shared" si="114"/>
        <v xml:space="preserve">       </v>
      </c>
      <c r="P664" s="24" t="str">
        <f>IF(Saisie!P664=0,"000",Saisie!P664*100)</f>
        <v>000</v>
      </c>
      <c r="Q664" s="15" t="str">
        <f t="shared" si="115"/>
        <v xml:space="preserve">  </v>
      </c>
      <c r="R664" s="24">
        <f>Saisie!V664</f>
        <v>0</v>
      </c>
      <c r="S664" s="15" t="str">
        <f t="shared" si="116"/>
        <v xml:space="preserve">       </v>
      </c>
      <c r="T664" s="24" t="str">
        <f>IF(Saisie!U664=0,"000",Saisie!U664*100)</f>
        <v>000</v>
      </c>
      <c r="U664" s="15" t="str">
        <f t="shared" si="117"/>
        <v xml:space="preserve">  </v>
      </c>
      <c r="V664" s="24">
        <f>Saisie!AA664</f>
        <v>0</v>
      </c>
      <c r="W664" s="15" t="str">
        <f t="shared" si="118"/>
        <v xml:space="preserve">       </v>
      </c>
      <c r="X664" s="24" t="str">
        <f>IF(Saisie!Z664=0,"000",Saisie!Z664*100)</f>
        <v>000</v>
      </c>
      <c r="Y664" s="15" t="str">
        <f t="shared" si="119"/>
        <v xml:space="preserve">         </v>
      </c>
      <c r="Z664" s="24" t="str">
        <f>IF(Saisie!AB664=0,"000",Saisie!AB664*100)</f>
        <v>000</v>
      </c>
      <c r="AA664" s="24" t="str">
        <f>IF(Saisie!F664=0,"",Saisie!F664)</f>
        <v>26112017</v>
      </c>
      <c r="AB664" s="24" t="str">
        <f>IF(Saisie!G664=0,"",Saisie!G664)</f>
        <v>01012679</v>
      </c>
      <c r="AC664" s="8" t="str">
        <f t="shared" si="120"/>
        <v xml:space="preserve">                    </v>
      </c>
    </row>
    <row r="665" spans="1:29" x14ac:dyDescent="0.25">
      <c r="A665" s="3" t="s">
        <v>720</v>
      </c>
      <c r="B665" s="15" t="str">
        <f t="shared" si="110"/>
        <v xml:space="preserve">   </v>
      </c>
      <c r="C665" s="26" t="str">
        <f>Saisie!D665</f>
        <v>000000000659</v>
      </c>
      <c r="D665" s="24" t="str">
        <f>Saisie!B665</f>
        <v>NOM660</v>
      </c>
      <c r="E665" s="16" t="str">
        <f>VLOOKUP((25-LEN(D665)),'Data S'!AE$5:AF$10000,2,FALSE)</f>
        <v xml:space="preserve">                   </v>
      </c>
      <c r="F665" s="25" t="str">
        <f>Saisie!C665</f>
        <v>PRENOM660</v>
      </c>
      <c r="G665" s="15" t="str">
        <f>VLOOKUP((25-LEN(F665)),'Data S'!AE$5:AF$10000,2,FALSE)</f>
        <v xml:space="preserve">                </v>
      </c>
      <c r="H665" s="3" t="str">
        <f>Saisie!E665</f>
        <v>01012658</v>
      </c>
      <c r="I665" s="15" t="str">
        <f t="shared" si="111"/>
        <v xml:space="preserve">  </v>
      </c>
      <c r="J665" s="24">
        <f>Saisie!L665</f>
        <v>0</v>
      </c>
      <c r="K665" s="15" t="str">
        <f t="shared" si="112"/>
        <v xml:space="preserve">       </v>
      </c>
      <c r="L665" s="24" t="str">
        <f>IF(Saisie!K665=0,"000",Saisie!K665*100)</f>
        <v>000</v>
      </c>
      <c r="M665" s="15" t="str">
        <f t="shared" si="113"/>
        <v xml:space="preserve">  </v>
      </c>
      <c r="N665" s="24">
        <f>Saisie!Q665</f>
        <v>0</v>
      </c>
      <c r="O665" s="15" t="str">
        <f t="shared" si="114"/>
        <v xml:space="preserve">       </v>
      </c>
      <c r="P665" s="24" t="str">
        <f>IF(Saisie!P665=0,"000",Saisie!P665*100)</f>
        <v>000</v>
      </c>
      <c r="Q665" s="15" t="str">
        <f t="shared" si="115"/>
        <v xml:space="preserve">  </v>
      </c>
      <c r="R665" s="24">
        <f>Saisie!V665</f>
        <v>0</v>
      </c>
      <c r="S665" s="15" t="str">
        <f t="shared" si="116"/>
        <v xml:space="preserve">       </v>
      </c>
      <c r="T665" s="24" t="str">
        <f>IF(Saisie!U665=0,"000",Saisie!U665*100)</f>
        <v>000</v>
      </c>
      <c r="U665" s="15" t="str">
        <f t="shared" si="117"/>
        <v xml:space="preserve">  </v>
      </c>
      <c r="V665" s="24">
        <f>Saisie!AA665</f>
        <v>0</v>
      </c>
      <c r="W665" s="15" t="str">
        <f t="shared" si="118"/>
        <v xml:space="preserve">       </v>
      </c>
      <c r="X665" s="24" t="str">
        <f>IF(Saisie!Z665=0,"000",Saisie!Z665*100)</f>
        <v>000</v>
      </c>
      <c r="Y665" s="15" t="str">
        <f t="shared" si="119"/>
        <v xml:space="preserve">         </v>
      </c>
      <c r="Z665" s="24" t="str">
        <f>IF(Saisie!AB665=0,"000",Saisie!AB665*100)</f>
        <v>000</v>
      </c>
      <c r="AA665" s="24" t="str">
        <f>IF(Saisie!F665=0,"",Saisie!F665)</f>
        <v>26112017</v>
      </c>
      <c r="AB665" s="24" t="str">
        <f>IF(Saisie!G665=0,"",Saisie!G665)</f>
        <v>01012680</v>
      </c>
      <c r="AC665" s="8" t="str">
        <f t="shared" si="120"/>
        <v xml:space="preserve">                    </v>
      </c>
    </row>
    <row r="666" spans="1:29" x14ac:dyDescent="0.25">
      <c r="A666" s="3" t="s">
        <v>721</v>
      </c>
      <c r="B666" s="15" t="str">
        <f t="shared" si="110"/>
        <v xml:space="preserve">   </v>
      </c>
      <c r="C666" s="26" t="str">
        <f>Saisie!D666</f>
        <v>000000000660</v>
      </c>
      <c r="D666" s="24" t="str">
        <f>Saisie!B666</f>
        <v>NOM661</v>
      </c>
      <c r="E666" s="16" t="str">
        <f>VLOOKUP((25-LEN(D666)),'Data S'!AE$5:AF$10000,2,FALSE)</f>
        <v xml:space="preserve">                   </v>
      </c>
      <c r="F666" s="25" t="str">
        <f>Saisie!C666</f>
        <v>PRENOM661</v>
      </c>
      <c r="G666" s="15" t="str">
        <f>VLOOKUP((25-LEN(F666)),'Data S'!AE$5:AF$10000,2,FALSE)</f>
        <v xml:space="preserve">                </v>
      </c>
      <c r="H666" s="3" t="str">
        <f>Saisie!E666</f>
        <v>01012659</v>
      </c>
      <c r="I666" s="15" t="str">
        <f t="shared" si="111"/>
        <v xml:space="preserve">  </v>
      </c>
      <c r="J666" s="24">
        <f>Saisie!L666</f>
        <v>0</v>
      </c>
      <c r="K666" s="15" t="str">
        <f t="shared" si="112"/>
        <v xml:space="preserve">       </v>
      </c>
      <c r="L666" s="24" t="str">
        <f>IF(Saisie!K666=0,"000",Saisie!K666*100)</f>
        <v>000</v>
      </c>
      <c r="M666" s="15" t="str">
        <f t="shared" si="113"/>
        <v xml:space="preserve">  </v>
      </c>
      <c r="N666" s="24">
        <f>Saisie!Q666</f>
        <v>0</v>
      </c>
      <c r="O666" s="15" t="str">
        <f t="shared" si="114"/>
        <v xml:space="preserve">       </v>
      </c>
      <c r="P666" s="24" t="str">
        <f>IF(Saisie!P666=0,"000",Saisie!P666*100)</f>
        <v>000</v>
      </c>
      <c r="Q666" s="15" t="str">
        <f t="shared" si="115"/>
        <v xml:space="preserve">  </v>
      </c>
      <c r="R666" s="24">
        <f>Saisie!V666</f>
        <v>0</v>
      </c>
      <c r="S666" s="15" t="str">
        <f t="shared" si="116"/>
        <v xml:space="preserve">       </v>
      </c>
      <c r="T666" s="24" t="str">
        <f>IF(Saisie!U666=0,"000",Saisie!U666*100)</f>
        <v>000</v>
      </c>
      <c r="U666" s="15" t="str">
        <f t="shared" si="117"/>
        <v xml:space="preserve">  </v>
      </c>
      <c r="V666" s="24">
        <f>Saisie!AA666</f>
        <v>0</v>
      </c>
      <c r="W666" s="15" t="str">
        <f t="shared" si="118"/>
        <v xml:space="preserve">       </v>
      </c>
      <c r="X666" s="24" t="str">
        <f>IF(Saisie!Z666=0,"000",Saisie!Z666*100)</f>
        <v>000</v>
      </c>
      <c r="Y666" s="15" t="str">
        <f t="shared" si="119"/>
        <v xml:space="preserve">         </v>
      </c>
      <c r="Z666" s="24" t="str">
        <f>IF(Saisie!AB666=0,"000",Saisie!AB666*100)</f>
        <v>000</v>
      </c>
      <c r="AA666" s="24" t="str">
        <f>IF(Saisie!F666=0,"",Saisie!F666)</f>
        <v>26112017</v>
      </c>
      <c r="AB666" s="24" t="str">
        <f>IF(Saisie!G666=0,"",Saisie!G666)</f>
        <v>01012681</v>
      </c>
      <c r="AC666" s="8" t="str">
        <f t="shared" si="120"/>
        <v xml:space="preserve">                    </v>
      </c>
    </row>
    <row r="667" spans="1:29" x14ac:dyDescent="0.25">
      <c r="A667" s="3" t="s">
        <v>722</v>
      </c>
      <c r="B667" s="15" t="str">
        <f t="shared" si="110"/>
        <v xml:space="preserve">   </v>
      </c>
      <c r="C667" s="26" t="str">
        <f>Saisie!D667</f>
        <v>000000000661</v>
      </c>
      <c r="D667" s="24" t="str">
        <f>Saisie!B667</f>
        <v>NOM662</v>
      </c>
      <c r="E667" s="16" t="str">
        <f>VLOOKUP((25-LEN(D667)),'Data S'!AE$5:AF$10000,2,FALSE)</f>
        <v xml:space="preserve">                   </v>
      </c>
      <c r="F667" s="25" t="str">
        <f>Saisie!C667</f>
        <v>PRENOM662</v>
      </c>
      <c r="G667" s="15" t="str">
        <f>VLOOKUP((25-LEN(F667)),'Data S'!AE$5:AF$10000,2,FALSE)</f>
        <v xml:space="preserve">                </v>
      </c>
      <c r="H667" s="3" t="str">
        <f>Saisie!E667</f>
        <v>01012660</v>
      </c>
      <c r="I667" s="15" t="str">
        <f t="shared" si="111"/>
        <v xml:space="preserve">  </v>
      </c>
      <c r="J667" s="24">
        <f>Saisie!L667</f>
        <v>0</v>
      </c>
      <c r="K667" s="15" t="str">
        <f t="shared" si="112"/>
        <v xml:space="preserve">       </v>
      </c>
      <c r="L667" s="24" t="str">
        <f>IF(Saisie!K667=0,"000",Saisie!K667*100)</f>
        <v>000</v>
      </c>
      <c r="M667" s="15" t="str">
        <f t="shared" si="113"/>
        <v xml:space="preserve">  </v>
      </c>
      <c r="N667" s="24">
        <f>Saisie!Q667</f>
        <v>0</v>
      </c>
      <c r="O667" s="15" t="str">
        <f t="shared" si="114"/>
        <v xml:space="preserve">       </v>
      </c>
      <c r="P667" s="24" t="str">
        <f>IF(Saisie!P667=0,"000",Saisie!P667*100)</f>
        <v>000</v>
      </c>
      <c r="Q667" s="15" t="str">
        <f t="shared" si="115"/>
        <v xml:space="preserve">  </v>
      </c>
      <c r="R667" s="24">
        <f>Saisie!V667</f>
        <v>0</v>
      </c>
      <c r="S667" s="15" t="str">
        <f t="shared" si="116"/>
        <v xml:space="preserve">       </v>
      </c>
      <c r="T667" s="24" t="str">
        <f>IF(Saisie!U667=0,"000",Saisie!U667*100)</f>
        <v>000</v>
      </c>
      <c r="U667" s="15" t="str">
        <f t="shared" si="117"/>
        <v xml:space="preserve">  </v>
      </c>
      <c r="V667" s="24">
        <f>Saisie!AA667</f>
        <v>0</v>
      </c>
      <c r="W667" s="15" t="str">
        <f t="shared" si="118"/>
        <v xml:space="preserve">       </v>
      </c>
      <c r="X667" s="24" t="str">
        <f>IF(Saisie!Z667=0,"000",Saisie!Z667*100)</f>
        <v>000</v>
      </c>
      <c r="Y667" s="15" t="str">
        <f t="shared" si="119"/>
        <v xml:space="preserve">         </v>
      </c>
      <c r="Z667" s="24" t="str">
        <f>IF(Saisie!AB667=0,"000",Saisie!AB667*100)</f>
        <v>000</v>
      </c>
      <c r="AA667" s="24" t="str">
        <f>IF(Saisie!F667=0,"",Saisie!F667)</f>
        <v>26112017</v>
      </c>
      <c r="AB667" s="24" t="str">
        <f>IF(Saisie!G667=0,"",Saisie!G667)</f>
        <v>01012682</v>
      </c>
      <c r="AC667" s="8" t="str">
        <f t="shared" si="120"/>
        <v xml:space="preserve">                    </v>
      </c>
    </row>
    <row r="668" spans="1:29" x14ac:dyDescent="0.25">
      <c r="A668" s="3" t="s">
        <v>723</v>
      </c>
      <c r="B668" s="15" t="str">
        <f t="shared" si="110"/>
        <v xml:space="preserve">   </v>
      </c>
      <c r="C668" s="26" t="str">
        <f>Saisie!D668</f>
        <v>000000000662</v>
      </c>
      <c r="D668" s="24" t="str">
        <f>Saisie!B668</f>
        <v>NOM663</v>
      </c>
      <c r="E668" s="16" t="str">
        <f>VLOOKUP((25-LEN(D668)),'Data S'!AE$5:AF$10000,2,FALSE)</f>
        <v xml:space="preserve">                   </v>
      </c>
      <c r="F668" s="25" t="str">
        <f>Saisie!C668</f>
        <v>PRENOM663</v>
      </c>
      <c r="G668" s="15" t="str">
        <f>VLOOKUP((25-LEN(F668)),'Data S'!AE$5:AF$10000,2,FALSE)</f>
        <v xml:space="preserve">                </v>
      </c>
      <c r="H668" s="3" t="str">
        <f>Saisie!E668</f>
        <v>01012661</v>
      </c>
      <c r="I668" s="15" t="str">
        <f t="shared" si="111"/>
        <v xml:space="preserve">  </v>
      </c>
      <c r="J668" s="24">
        <f>Saisie!L668</f>
        <v>0</v>
      </c>
      <c r="K668" s="15" t="str">
        <f t="shared" si="112"/>
        <v xml:space="preserve">       </v>
      </c>
      <c r="L668" s="24" t="str">
        <f>IF(Saisie!K668=0,"000",Saisie!K668*100)</f>
        <v>000</v>
      </c>
      <c r="M668" s="15" t="str">
        <f t="shared" si="113"/>
        <v xml:space="preserve">  </v>
      </c>
      <c r="N668" s="24">
        <f>Saisie!Q668</f>
        <v>0</v>
      </c>
      <c r="O668" s="15" t="str">
        <f t="shared" si="114"/>
        <v xml:space="preserve">       </v>
      </c>
      <c r="P668" s="24" t="str">
        <f>IF(Saisie!P668=0,"000",Saisie!P668*100)</f>
        <v>000</v>
      </c>
      <c r="Q668" s="15" t="str">
        <f t="shared" si="115"/>
        <v xml:space="preserve">  </v>
      </c>
      <c r="R668" s="24">
        <f>Saisie!V668</f>
        <v>0</v>
      </c>
      <c r="S668" s="15" t="str">
        <f t="shared" si="116"/>
        <v xml:space="preserve">       </v>
      </c>
      <c r="T668" s="24" t="str">
        <f>IF(Saisie!U668=0,"000",Saisie!U668*100)</f>
        <v>000</v>
      </c>
      <c r="U668" s="15" t="str">
        <f t="shared" si="117"/>
        <v xml:space="preserve">  </v>
      </c>
      <c r="V668" s="24">
        <f>Saisie!AA668</f>
        <v>0</v>
      </c>
      <c r="W668" s="15" t="str">
        <f t="shared" si="118"/>
        <v xml:space="preserve">       </v>
      </c>
      <c r="X668" s="24" t="str">
        <f>IF(Saisie!Z668=0,"000",Saisie!Z668*100)</f>
        <v>000</v>
      </c>
      <c r="Y668" s="15" t="str">
        <f t="shared" si="119"/>
        <v xml:space="preserve">         </v>
      </c>
      <c r="Z668" s="24" t="str">
        <f>IF(Saisie!AB668=0,"000",Saisie!AB668*100)</f>
        <v>000</v>
      </c>
      <c r="AA668" s="24" t="str">
        <f>IF(Saisie!F668=0,"",Saisie!F668)</f>
        <v>26112017</v>
      </c>
      <c r="AB668" s="24" t="str">
        <f>IF(Saisie!G668=0,"",Saisie!G668)</f>
        <v>01012683</v>
      </c>
      <c r="AC668" s="8" t="str">
        <f t="shared" si="120"/>
        <v xml:space="preserve">                    </v>
      </c>
    </row>
    <row r="669" spans="1:29" x14ac:dyDescent="0.25">
      <c r="A669" s="3" t="s">
        <v>724</v>
      </c>
      <c r="B669" s="15" t="str">
        <f t="shared" si="110"/>
        <v xml:space="preserve">   </v>
      </c>
      <c r="C669" s="26" t="str">
        <f>Saisie!D669</f>
        <v>000000000663</v>
      </c>
      <c r="D669" s="24" t="str">
        <f>Saisie!B669</f>
        <v>NOM664</v>
      </c>
      <c r="E669" s="16" t="str">
        <f>VLOOKUP((25-LEN(D669)),'Data S'!AE$5:AF$10000,2,FALSE)</f>
        <v xml:space="preserve">                   </v>
      </c>
      <c r="F669" s="25" t="str">
        <f>Saisie!C669</f>
        <v>PRENOM664</v>
      </c>
      <c r="G669" s="15" t="str">
        <f>VLOOKUP((25-LEN(F669)),'Data S'!AE$5:AF$10000,2,FALSE)</f>
        <v xml:space="preserve">                </v>
      </c>
      <c r="H669" s="3" t="str">
        <f>Saisie!E669</f>
        <v>01012662</v>
      </c>
      <c r="I669" s="15" t="str">
        <f t="shared" si="111"/>
        <v xml:space="preserve">  </v>
      </c>
      <c r="J669" s="24">
        <f>Saisie!L669</f>
        <v>0</v>
      </c>
      <c r="K669" s="15" t="str">
        <f t="shared" si="112"/>
        <v xml:space="preserve">       </v>
      </c>
      <c r="L669" s="24" t="str">
        <f>IF(Saisie!K669=0,"000",Saisie!K669*100)</f>
        <v>000</v>
      </c>
      <c r="M669" s="15" t="str">
        <f t="shared" si="113"/>
        <v xml:space="preserve">  </v>
      </c>
      <c r="N669" s="24">
        <f>Saisie!Q669</f>
        <v>0</v>
      </c>
      <c r="O669" s="15" t="str">
        <f t="shared" si="114"/>
        <v xml:space="preserve">       </v>
      </c>
      <c r="P669" s="24" t="str">
        <f>IF(Saisie!P669=0,"000",Saisie!P669*100)</f>
        <v>000</v>
      </c>
      <c r="Q669" s="15" t="str">
        <f t="shared" si="115"/>
        <v xml:space="preserve">  </v>
      </c>
      <c r="R669" s="24">
        <f>Saisie!V669</f>
        <v>0</v>
      </c>
      <c r="S669" s="15" t="str">
        <f t="shared" si="116"/>
        <v xml:space="preserve">       </v>
      </c>
      <c r="T669" s="24" t="str">
        <f>IF(Saisie!U669=0,"000",Saisie!U669*100)</f>
        <v>000</v>
      </c>
      <c r="U669" s="15" t="str">
        <f t="shared" si="117"/>
        <v xml:space="preserve">  </v>
      </c>
      <c r="V669" s="24">
        <f>Saisie!AA669</f>
        <v>0</v>
      </c>
      <c r="W669" s="15" t="str">
        <f t="shared" si="118"/>
        <v xml:space="preserve">       </v>
      </c>
      <c r="X669" s="24" t="str">
        <f>IF(Saisie!Z669=0,"000",Saisie!Z669*100)</f>
        <v>000</v>
      </c>
      <c r="Y669" s="15" t="str">
        <f t="shared" si="119"/>
        <v xml:space="preserve">         </v>
      </c>
      <c r="Z669" s="24" t="str">
        <f>IF(Saisie!AB669=0,"000",Saisie!AB669*100)</f>
        <v>000</v>
      </c>
      <c r="AA669" s="24" t="str">
        <f>IF(Saisie!F669=0,"",Saisie!F669)</f>
        <v>26112017</v>
      </c>
      <c r="AB669" s="24" t="str">
        <f>IF(Saisie!G669=0,"",Saisie!G669)</f>
        <v>01012684</v>
      </c>
      <c r="AC669" s="8" t="str">
        <f t="shared" si="120"/>
        <v xml:space="preserve">                    </v>
      </c>
    </row>
    <row r="670" spans="1:29" x14ac:dyDescent="0.25">
      <c r="A670" s="3" t="s">
        <v>725</v>
      </c>
      <c r="B670" s="15" t="str">
        <f t="shared" si="110"/>
        <v xml:space="preserve">   </v>
      </c>
      <c r="C670" s="26" t="str">
        <f>Saisie!D670</f>
        <v>000000000664</v>
      </c>
      <c r="D670" s="24" t="str">
        <f>Saisie!B670</f>
        <v>NOM665</v>
      </c>
      <c r="E670" s="16" t="str">
        <f>VLOOKUP((25-LEN(D670)),'Data S'!AE$5:AF$10000,2,FALSE)</f>
        <v xml:space="preserve">                   </v>
      </c>
      <c r="F670" s="25" t="str">
        <f>Saisie!C670</f>
        <v>PRENOM665</v>
      </c>
      <c r="G670" s="15" t="str">
        <f>VLOOKUP((25-LEN(F670)),'Data S'!AE$5:AF$10000,2,FALSE)</f>
        <v xml:space="preserve">                </v>
      </c>
      <c r="H670" s="3" t="str">
        <f>Saisie!E670</f>
        <v>01012663</v>
      </c>
      <c r="I670" s="15" t="str">
        <f t="shared" si="111"/>
        <v xml:space="preserve">  </v>
      </c>
      <c r="J670" s="24">
        <f>Saisie!L670</f>
        <v>0</v>
      </c>
      <c r="K670" s="15" t="str">
        <f t="shared" si="112"/>
        <v xml:space="preserve">       </v>
      </c>
      <c r="L670" s="24" t="str">
        <f>IF(Saisie!K670=0,"000",Saisie!K670*100)</f>
        <v>000</v>
      </c>
      <c r="M670" s="15" t="str">
        <f t="shared" si="113"/>
        <v xml:space="preserve">  </v>
      </c>
      <c r="N670" s="24">
        <f>Saisie!Q670</f>
        <v>0</v>
      </c>
      <c r="O670" s="15" t="str">
        <f t="shared" si="114"/>
        <v xml:space="preserve">       </v>
      </c>
      <c r="P670" s="24" t="str">
        <f>IF(Saisie!P670=0,"000",Saisie!P670*100)</f>
        <v>000</v>
      </c>
      <c r="Q670" s="15" t="str">
        <f t="shared" si="115"/>
        <v xml:space="preserve">  </v>
      </c>
      <c r="R670" s="24">
        <f>Saisie!V670</f>
        <v>0</v>
      </c>
      <c r="S670" s="15" t="str">
        <f t="shared" si="116"/>
        <v xml:space="preserve">       </v>
      </c>
      <c r="T670" s="24" t="str">
        <f>IF(Saisie!U670=0,"000",Saisie!U670*100)</f>
        <v>000</v>
      </c>
      <c r="U670" s="15" t="str">
        <f t="shared" si="117"/>
        <v xml:space="preserve">  </v>
      </c>
      <c r="V670" s="24">
        <f>Saisie!AA670</f>
        <v>0</v>
      </c>
      <c r="W670" s="15" t="str">
        <f t="shared" si="118"/>
        <v xml:space="preserve">       </v>
      </c>
      <c r="X670" s="24" t="str">
        <f>IF(Saisie!Z670=0,"000",Saisie!Z670*100)</f>
        <v>000</v>
      </c>
      <c r="Y670" s="15" t="str">
        <f t="shared" si="119"/>
        <v xml:space="preserve">         </v>
      </c>
      <c r="Z670" s="24" t="str">
        <f>IF(Saisie!AB670=0,"000",Saisie!AB670*100)</f>
        <v>000</v>
      </c>
      <c r="AA670" s="24" t="str">
        <f>IF(Saisie!F670=0,"",Saisie!F670)</f>
        <v>26112017</v>
      </c>
      <c r="AB670" s="24" t="str">
        <f>IF(Saisie!G670=0,"",Saisie!G670)</f>
        <v>01012685</v>
      </c>
      <c r="AC670" s="8" t="str">
        <f t="shared" si="120"/>
        <v xml:space="preserve">                    </v>
      </c>
    </row>
    <row r="671" spans="1:29" x14ac:dyDescent="0.25">
      <c r="A671" s="3" t="s">
        <v>726</v>
      </c>
      <c r="B671" s="15" t="str">
        <f t="shared" si="110"/>
        <v xml:space="preserve">   </v>
      </c>
      <c r="C671" s="26" t="str">
        <f>Saisie!D671</f>
        <v>000000000665</v>
      </c>
      <c r="D671" s="24" t="str">
        <f>Saisie!B671</f>
        <v>NOM666</v>
      </c>
      <c r="E671" s="16" t="str">
        <f>VLOOKUP((25-LEN(D671)),'Data S'!AE$5:AF$10000,2,FALSE)</f>
        <v xml:space="preserve">                   </v>
      </c>
      <c r="F671" s="25" t="str">
        <f>Saisie!C671</f>
        <v>PRENOM666</v>
      </c>
      <c r="G671" s="15" t="str">
        <f>VLOOKUP((25-LEN(F671)),'Data S'!AE$5:AF$10000,2,FALSE)</f>
        <v xml:space="preserve">                </v>
      </c>
      <c r="H671" s="3" t="str">
        <f>Saisie!E671</f>
        <v>01012664</v>
      </c>
      <c r="I671" s="15" t="str">
        <f t="shared" si="111"/>
        <v xml:space="preserve">  </v>
      </c>
      <c r="J671" s="24">
        <f>Saisie!L671</f>
        <v>0</v>
      </c>
      <c r="K671" s="15" t="str">
        <f t="shared" si="112"/>
        <v xml:space="preserve">       </v>
      </c>
      <c r="L671" s="24" t="str">
        <f>IF(Saisie!K671=0,"000",Saisie!K671*100)</f>
        <v>000</v>
      </c>
      <c r="M671" s="15" t="str">
        <f t="shared" si="113"/>
        <v xml:space="preserve">  </v>
      </c>
      <c r="N671" s="24">
        <f>Saisie!Q671</f>
        <v>0</v>
      </c>
      <c r="O671" s="15" t="str">
        <f t="shared" si="114"/>
        <v xml:space="preserve">       </v>
      </c>
      <c r="P671" s="24" t="str">
        <f>IF(Saisie!P671=0,"000",Saisie!P671*100)</f>
        <v>000</v>
      </c>
      <c r="Q671" s="15" t="str">
        <f t="shared" si="115"/>
        <v xml:space="preserve">  </v>
      </c>
      <c r="R671" s="24">
        <f>Saisie!V671</f>
        <v>0</v>
      </c>
      <c r="S671" s="15" t="str">
        <f t="shared" si="116"/>
        <v xml:space="preserve">       </v>
      </c>
      <c r="T671" s="24" t="str">
        <f>IF(Saisie!U671=0,"000",Saisie!U671*100)</f>
        <v>000</v>
      </c>
      <c r="U671" s="15" t="str">
        <f t="shared" si="117"/>
        <v xml:space="preserve">  </v>
      </c>
      <c r="V671" s="24">
        <f>Saisie!AA671</f>
        <v>0</v>
      </c>
      <c r="W671" s="15" t="str">
        <f t="shared" si="118"/>
        <v xml:space="preserve">       </v>
      </c>
      <c r="X671" s="24" t="str">
        <f>IF(Saisie!Z671=0,"000",Saisie!Z671*100)</f>
        <v>000</v>
      </c>
      <c r="Y671" s="15" t="str">
        <f t="shared" si="119"/>
        <v xml:space="preserve">         </v>
      </c>
      <c r="Z671" s="24" t="str">
        <f>IF(Saisie!AB671=0,"000",Saisie!AB671*100)</f>
        <v>000</v>
      </c>
      <c r="AA671" s="24" t="str">
        <f>IF(Saisie!F671=0,"",Saisie!F671)</f>
        <v>26112017</v>
      </c>
      <c r="AB671" s="24" t="str">
        <f>IF(Saisie!G671=0,"",Saisie!G671)</f>
        <v>01012686</v>
      </c>
      <c r="AC671" s="8" t="str">
        <f t="shared" si="120"/>
        <v xml:space="preserve">                    </v>
      </c>
    </row>
    <row r="672" spans="1:29" x14ac:dyDescent="0.25">
      <c r="A672" s="3" t="s">
        <v>727</v>
      </c>
      <c r="B672" s="15" t="str">
        <f t="shared" si="110"/>
        <v xml:space="preserve">   </v>
      </c>
      <c r="C672" s="26" t="str">
        <f>Saisie!D672</f>
        <v>000000000666</v>
      </c>
      <c r="D672" s="24" t="str">
        <f>Saisie!B672</f>
        <v>NOM667</v>
      </c>
      <c r="E672" s="16" t="str">
        <f>VLOOKUP((25-LEN(D672)),'Data S'!AE$5:AF$10000,2,FALSE)</f>
        <v xml:space="preserve">                   </v>
      </c>
      <c r="F672" s="25" t="str">
        <f>Saisie!C672</f>
        <v>PRENOM667</v>
      </c>
      <c r="G672" s="15" t="str">
        <f>VLOOKUP((25-LEN(F672)),'Data S'!AE$5:AF$10000,2,FALSE)</f>
        <v xml:space="preserve">                </v>
      </c>
      <c r="H672" s="3" t="str">
        <f>Saisie!E672</f>
        <v>01012665</v>
      </c>
      <c r="I672" s="15" t="str">
        <f t="shared" si="111"/>
        <v xml:space="preserve">  </v>
      </c>
      <c r="J672" s="24">
        <f>Saisie!L672</f>
        <v>0</v>
      </c>
      <c r="K672" s="15" t="str">
        <f t="shared" si="112"/>
        <v xml:space="preserve">       </v>
      </c>
      <c r="L672" s="24" t="str">
        <f>IF(Saisie!K672=0,"000",Saisie!K672*100)</f>
        <v>000</v>
      </c>
      <c r="M672" s="15" t="str">
        <f t="shared" si="113"/>
        <v xml:space="preserve">  </v>
      </c>
      <c r="N672" s="24">
        <f>Saisie!Q672</f>
        <v>0</v>
      </c>
      <c r="O672" s="15" t="str">
        <f t="shared" si="114"/>
        <v xml:space="preserve">       </v>
      </c>
      <c r="P672" s="24" t="str">
        <f>IF(Saisie!P672=0,"000",Saisie!P672*100)</f>
        <v>000</v>
      </c>
      <c r="Q672" s="15" t="str">
        <f t="shared" si="115"/>
        <v xml:space="preserve">  </v>
      </c>
      <c r="R672" s="24">
        <f>Saisie!V672</f>
        <v>0</v>
      </c>
      <c r="S672" s="15" t="str">
        <f t="shared" si="116"/>
        <v xml:space="preserve">       </v>
      </c>
      <c r="T672" s="24" t="str">
        <f>IF(Saisie!U672=0,"000",Saisie!U672*100)</f>
        <v>000</v>
      </c>
      <c r="U672" s="15" t="str">
        <f t="shared" si="117"/>
        <v xml:space="preserve">  </v>
      </c>
      <c r="V672" s="24">
        <f>Saisie!AA672</f>
        <v>0</v>
      </c>
      <c r="W672" s="15" t="str">
        <f t="shared" si="118"/>
        <v xml:space="preserve">       </v>
      </c>
      <c r="X672" s="24" t="str">
        <f>IF(Saisie!Z672=0,"000",Saisie!Z672*100)</f>
        <v>000</v>
      </c>
      <c r="Y672" s="15" t="str">
        <f t="shared" si="119"/>
        <v xml:space="preserve">         </v>
      </c>
      <c r="Z672" s="24" t="str">
        <f>IF(Saisie!AB672=0,"000",Saisie!AB672*100)</f>
        <v>000</v>
      </c>
      <c r="AA672" s="24" t="str">
        <f>IF(Saisie!F672=0,"",Saisie!F672)</f>
        <v>26112017</v>
      </c>
      <c r="AB672" s="24" t="str">
        <f>IF(Saisie!G672=0,"",Saisie!G672)</f>
        <v>01012687</v>
      </c>
      <c r="AC672" s="8" t="str">
        <f t="shared" si="120"/>
        <v xml:space="preserve">                    </v>
      </c>
    </row>
    <row r="673" spans="1:29" x14ac:dyDescent="0.25">
      <c r="A673" s="3" t="s">
        <v>728</v>
      </c>
      <c r="B673" s="15" t="str">
        <f t="shared" si="110"/>
        <v xml:space="preserve">   </v>
      </c>
      <c r="C673" s="26" t="str">
        <f>Saisie!D673</f>
        <v>000000000667</v>
      </c>
      <c r="D673" s="24" t="str">
        <f>Saisie!B673</f>
        <v>NOM668</v>
      </c>
      <c r="E673" s="16" t="str">
        <f>VLOOKUP((25-LEN(D673)),'Data S'!AE$5:AF$10000,2,FALSE)</f>
        <v xml:space="preserve">                   </v>
      </c>
      <c r="F673" s="25" t="str">
        <f>Saisie!C673</f>
        <v>PRENOM668</v>
      </c>
      <c r="G673" s="15" t="str">
        <f>VLOOKUP((25-LEN(F673)),'Data S'!AE$5:AF$10000,2,FALSE)</f>
        <v xml:space="preserve">                </v>
      </c>
      <c r="H673" s="3" t="str">
        <f>Saisie!E673</f>
        <v>01012666</v>
      </c>
      <c r="I673" s="15" t="str">
        <f t="shared" si="111"/>
        <v xml:space="preserve">  </v>
      </c>
      <c r="J673" s="24">
        <f>Saisie!L673</f>
        <v>0</v>
      </c>
      <c r="K673" s="15" t="str">
        <f t="shared" si="112"/>
        <v xml:space="preserve">       </v>
      </c>
      <c r="L673" s="24" t="str">
        <f>IF(Saisie!K673=0,"000",Saisie!K673*100)</f>
        <v>000</v>
      </c>
      <c r="M673" s="15" t="str">
        <f t="shared" si="113"/>
        <v xml:space="preserve">  </v>
      </c>
      <c r="N673" s="24">
        <f>Saisie!Q673</f>
        <v>0</v>
      </c>
      <c r="O673" s="15" t="str">
        <f t="shared" si="114"/>
        <v xml:space="preserve">       </v>
      </c>
      <c r="P673" s="24" t="str">
        <f>IF(Saisie!P673=0,"000",Saisie!P673*100)</f>
        <v>000</v>
      </c>
      <c r="Q673" s="15" t="str">
        <f t="shared" si="115"/>
        <v xml:space="preserve">  </v>
      </c>
      <c r="R673" s="24">
        <f>Saisie!V673</f>
        <v>0</v>
      </c>
      <c r="S673" s="15" t="str">
        <f t="shared" si="116"/>
        <v xml:space="preserve">       </v>
      </c>
      <c r="T673" s="24" t="str">
        <f>IF(Saisie!U673=0,"000",Saisie!U673*100)</f>
        <v>000</v>
      </c>
      <c r="U673" s="15" t="str">
        <f t="shared" si="117"/>
        <v xml:space="preserve">  </v>
      </c>
      <c r="V673" s="24">
        <f>Saisie!AA673</f>
        <v>0</v>
      </c>
      <c r="W673" s="15" t="str">
        <f t="shared" si="118"/>
        <v xml:space="preserve">       </v>
      </c>
      <c r="X673" s="24" t="str">
        <f>IF(Saisie!Z673=0,"000",Saisie!Z673*100)</f>
        <v>000</v>
      </c>
      <c r="Y673" s="15" t="str">
        <f t="shared" si="119"/>
        <v xml:space="preserve">         </v>
      </c>
      <c r="Z673" s="24" t="str">
        <f>IF(Saisie!AB673=0,"000",Saisie!AB673*100)</f>
        <v>000</v>
      </c>
      <c r="AA673" s="24" t="str">
        <f>IF(Saisie!F673=0,"",Saisie!F673)</f>
        <v>26112017</v>
      </c>
      <c r="AB673" s="24" t="str">
        <f>IF(Saisie!G673=0,"",Saisie!G673)</f>
        <v>01012688</v>
      </c>
      <c r="AC673" s="8" t="str">
        <f t="shared" si="120"/>
        <v xml:space="preserve">                    </v>
      </c>
    </row>
    <row r="674" spans="1:29" x14ac:dyDescent="0.25">
      <c r="A674" s="3" t="s">
        <v>729</v>
      </c>
      <c r="B674" s="15" t="str">
        <f t="shared" si="110"/>
        <v xml:space="preserve">   </v>
      </c>
      <c r="C674" s="26" t="str">
        <f>Saisie!D674</f>
        <v>000000000668</v>
      </c>
      <c r="D674" s="24" t="str">
        <f>Saisie!B674</f>
        <v>NOM669</v>
      </c>
      <c r="E674" s="16" t="str">
        <f>VLOOKUP((25-LEN(D674)),'Data S'!AE$5:AF$10000,2,FALSE)</f>
        <v xml:space="preserve">                   </v>
      </c>
      <c r="F674" s="25" t="str">
        <f>Saisie!C674</f>
        <v>PRENOM669</v>
      </c>
      <c r="G674" s="15" t="str">
        <f>VLOOKUP((25-LEN(F674)),'Data S'!AE$5:AF$10000,2,FALSE)</f>
        <v xml:space="preserve">                </v>
      </c>
      <c r="H674" s="3" t="str">
        <f>Saisie!E674</f>
        <v>01012667</v>
      </c>
      <c r="I674" s="15" t="str">
        <f t="shared" si="111"/>
        <v xml:space="preserve">  </v>
      </c>
      <c r="J674" s="24">
        <f>Saisie!L674</f>
        <v>0</v>
      </c>
      <c r="K674" s="15" t="str">
        <f t="shared" si="112"/>
        <v xml:space="preserve">       </v>
      </c>
      <c r="L674" s="24" t="str">
        <f>IF(Saisie!K674=0,"000",Saisie!K674*100)</f>
        <v>000</v>
      </c>
      <c r="M674" s="15" t="str">
        <f t="shared" si="113"/>
        <v xml:space="preserve">  </v>
      </c>
      <c r="N674" s="24">
        <f>Saisie!Q674</f>
        <v>0</v>
      </c>
      <c r="O674" s="15" t="str">
        <f t="shared" si="114"/>
        <v xml:space="preserve">       </v>
      </c>
      <c r="P674" s="24" t="str">
        <f>IF(Saisie!P674=0,"000",Saisie!P674*100)</f>
        <v>000</v>
      </c>
      <c r="Q674" s="15" t="str">
        <f t="shared" si="115"/>
        <v xml:space="preserve">  </v>
      </c>
      <c r="R674" s="24">
        <f>Saisie!V674</f>
        <v>0</v>
      </c>
      <c r="S674" s="15" t="str">
        <f t="shared" si="116"/>
        <v xml:space="preserve">       </v>
      </c>
      <c r="T674" s="24" t="str">
        <f>IF(Saisie!U674=0,"000",Saisie!U674*100)</f>
        <v>000</v>
      </c>
      <c r="U674" s="15" t="str">
        <f t="shared" si="117"/>
        <v xml:space="preserve">  </v>
      </c>
      <c r="V674" s="24">
        <f>Saisie!AA674</f>
        <v>0</v>
      </c>
      <c r="W674" s="15" t="str">
        <f t="shared" si="118"/>
        <v xml:space="preserve">       </v>
      </c>
      <c r="X674" s="24" t="str">
        <f>IF(Saisie!Z674=0,"000",Saisie!Z674*100)</f>
        <v>000</v>
      </c>
      <c r="Y674" s="15" t="str">
        <f t="shared" si="119"/>
        <v xml:space="preserve">         </v>
      </c>
      <c r="Z674" s="24" t="str">
        <f>IF(Saisie!AB674=0,"000",Saisie!AB674*100)</f>
        <v>000</v>
      </c>
      <c r="AA674" s="24" t="str">
        <f>IF(Saisie!F674=0,"",Saisie!F674)</f>
        <v>26112017</v>
      </c>
      <c r="AB674" s="24" t="str">
        <f>IF(Saisie!G674=0,"",Saisie!G674)</f>
        <v>01012689</v>
      </c>
      <c r="AC674" s="8" t="str">
        <f t="shared" si="120"/>
        <v xml:space="preserve">                    </v>
      </c>
    </row>
    <row r="675" spans="1:29" x14ac:dyDescent="0.25">
      <c r="A675" s="3" t="s">
        <v>730</v>
      </c>
      <c r="B675" s="15" t="str">
        <f t="shared" si="110"/>
        <v xml:space="preserve">   </v>
      </c>
      <c r="C675" s="26" t="str">
        <f>Saisie!D675</f>
        <v>000000000669</v>
      </c>
      <c r="D675" s="24" t="str">
        <f>Saisie!B675</f>
        <v>NOM670</v>
      </c>
      <c r="E675" s="16" t="str">
        <f>VLOOKUP((25-LEN(D675)),'Data S'!AE$5:AF$10000,2,FALSE)</f>
        <v xml:space="preserve">                   </v>
      </c>
      <c r="F675" s="25" t="str">
        <f>Saisie!C675</f>
        <v>PRENOM670</v>
      </c>
      <c r="G675" s="15" t="str">
        <f>VLOOKUP((25-LEN(F675)),'Data S'!AE$5:AF$10000,2,FALSE)</f>
        <v xml:space="preserve">                </v>
      </c>
      <c r="H675" s="3" t="str">
        <f>Saisie!E675</f>
        <v>01012668</v>
      </c>
      <c r="I675" s="15" t="str">
        <f t="shared" si="111"/>
        <v xml:space="preserve">  </v>
      </c>
      <c r="J675" s="24">
        <f>Saisie!L675</f>
        <v>0</v>
      </c>
      <c r="K675" s="15" t="str">
        <f t="shared" si="112"/>
        <v xml:space="preserve">       </v>
      </c>
      <c r="L675" s="24" t="str">
        <f>IF(Saisie!K675=0,"000",Saisie!K675*100)</f>
        <v>000</v>
      </c>
      <c r="M675" s="15" t="str">
        <f t="shared" si="113"/>
        <v xml:space="preserve">  </v>
      </c>
      <c r="N675" s="24">
        <f>Saisie!Q675</f>
        <v>0</v>
      </c>
      <c r="O675" s="15" t="str">
        <f t="shared" si="114"/>
        <v xml:space="preserve">       </v>
      </c>
      <c r="P675" s="24" t="str">
        <f>IF(Saisie!P675=0,"000",Saisie!P675*100)</f>
        <v>000</v>
      </c>
      <c r="Q675" s="15" t="str">
        <f t="shared" si="115"/>
        <v xml:space="preserve">  </v>
      </c>
      <c r="R675" s="24">
        <f>Saisie!V675</f>
        <v>0</v>
      </c>
      <c r="S675" s="15" t="str">
        <f t="shared" si="116"/>
        <v xml:space="preserve">       </v>
      </c>
      <c r="T675" s="24" t="str">
        <f>IF(Saisie!U675=0,"000",Saisie!U675*100)</f>
        <v>000</v>
      </c>
      <c r="U675" s="15" t="str">
        <f t="shared" si="117"/>
        <v xml:space="preserve">  </v>
      </c>
      <c r="V675" s="24">
        <f>Saisie!AA675</f>
        <v>0</v>
      </c>
      <c r="W675" s="15" t="str">
        <f t="shared" si="118"/>
        <v xml:space="preserve">       </v>
      </c>
      <c r="X675" s="24" t="str">
        <f>IF(Saisie!Z675=0,"000",Saisie!Z675*100)</f>
        <v>000</v>
      </c>
      <c r="Y675" s="15" t="str">
        <f t="shared" si="119"/>
        <v xml:space="preserve">         </v>
      </c>
      <c r="Z675" s="24" t="str">
        <f>IF(Saisie!AB675=0,"000",Saisie!AB675*100)</f>
        <v>000</v>
      </c>
      <c r="AA675" s="24" t="str">
        <f>IF(Saisie!F675=0,"",Saisie!F675)</f>
        <v>26112017</v>
      </c>
      <c r="AB675" s="24" t="str">
        <f>IF(Saisie!G675=0,"",Saisie!G675)</f>
        <v>01012690</v>
      </c>
      <c r="AC675" s="8" t="str">
        <f t="shared" si="120"/>
        <v xml:space="preserve">                    </v>
      </c>
    </row>
    <row r="676" spans="1:29" x14ac:dyDescent="0.25">
      <c r="A676" s="3" t="s">
        <v>731</v>
      </c>
      <c r="B676" s="15" t="str">
        <f t="shared" si="110"/>
        <v xml:space="preserve">   </v>
      </c>
      <c r="C676" s="26" t="str">
        <f>Saisie!D676</f>
        <v>000000000670</v>
      </c>
      <c r="D676" s="24" t="str">
        <f>Saisie!B676</f>
        <v>NOM671</v>
      </c>
      <c r="E676" s="16" t="str">
        <f>VLOOKUP((25-LEN(D676)),'Data S'!AE$5:AF$10000,2,FALSE)</f>
        <v xml:space="preserve">                   </v>
      </c>
      <c r="F676" s="25" t="str">
        <f>Saisie!C676</f>
        <v>PRENOM671</v>
      </c>
      <c r="G676" s="15" t="str">
        <f>VLOOKUP((25-LEN(F676)),'Data S'!AE$5:AF$10000,2,FALSE)</f>
        <v xml:space="preserve">                </v>
      </c>
      <c r="H676" s="3" t="str">
        <f>Saisie!E676</f>
        <v>01012669</v>
      </c>
      <c r="I676" s="15" t="str">
        <f t="shared" si="111"/>
        <v xml:space="preserve">  </v>
      </c>
      <c r="J676" s="24">
        <f>Saisie!L676</f>
        <v>0</v>
      </c>
      <c r="K676" s="15" t="str">
        <f t="shared" si="112"/>
        <v xml:space="preserve">       </v>
      </c>
      <c r="L676" s="24" t="str">
        <f>IF(Saisie!K676=0,"000",Saisie!K676*100)</f>
        <v>000</v>
      </c>
      <c r="M676" s="15" t="str">
        <f t="shared" si="113"/>
        <v xml:space="preserve">  </v>
      </c>
      <c r="N676" s="24">
        <f>Saisie!Q676</f>
        <v>0</v>
      </c>
      <c r="O676" s="15" t="str">
        <f t="shared" si="114"/>
        <v xml:space="preserve">       </v>
      </c>
      <c r="P676" s="24" t="str">
        <f>IF(Saisie!P676=0,"000",Saisie!P676*100)</f>
        <v>000</v>
      </c>
      <c r="Q676" s="15" t="str">
        <f t="shared" si="115"/>
        <v xml:space="preserve">  </v>
      </c>
      <c r="R676" s="24">
        <f>Saisie!V676</f>
        <v>0</v>
      </c>
      <c r="S676" s="15" t="str">
        <f t="shared" si="116"/>
        <v xml:space="preserve">       </v>
      </c>
      <c r="T676" s="24" t="str">
        <f>IF(Saisie!U676=0,"000",Saisie!U676*100)</f>
        <v>000</v>
      </c>
      <c r="U676" s="15" t="str">
        <f t="shared" si="117"/>
        <v xml:space="preserve">  </v>
      </c>
      <c r="V676" s="24">
        <f>Saisie!AA676</f>
        <v>0</v>
      </c>
      <c r="W676" s="15" t="str">
        <f t="shared" si="118"/>
        <v xml:space="preserve">       </v>
      </c>
      <c r="X676" s="24" t="str">
        <f>IF(Saisie!Z676=0,"000",Saisie!Z676*100)</f>
        <v>000</v>
      </c>
      <c r="Y676" s="15" t="str">
        <f t="shared" si="119"/>
        <v xml:space="preserve">         </v>
      </c>
      <c r="Z676" s="24" t="str">
        <f>IF(Saisie!AB676=0,"000",Saisie!AB676*100)</f>
        <v>000</v>
      </c>
      <c r="AA676" s="24" t="str">
        <f>IF(Saisie!F676=0,"",Saisie!F676)</f>
        <v>26112017</v>
      </c>
      <c r="AB676" s="24" t="str">
        <f>IF(Saisie!G676=0,"",Saisie!G676)</f>
        <v>01012691</v>
      </c>
      <c r="AC676" s="8" t="str">
        <f t="shared" si="120"/>
        <v xml:space="preserve">                    </v>
      </c>
    </row>
    <row r="677" spans="1:29" x14ac:dyDescent="0.25">
      <c r="A677" s="3" t="s">
        <v>732</v>
      </c>
      <c r="B677" s="15" t="str">
        <f t="shared" si="110"/>
        <v xml:space="preserve">   </v>
      </c>
      <c r="C677" s="26" t="str">
        <f>Saisie!D677</f>
        <v>000000000671</v>
      </c>
      <c r="D677" s="24" t="str">
        <f>Saisie!B677</f>
        <v>NOM672</v>
      </c>
      <c r="E677" s="16" t="str">
        <f>VLOOKUP((25-LEN(D677)),'Data S'!AE$5:AF$10000,2,FALSE)</f>
        <v xml:space="preserve">                   </v>
      </c>
      <c r="F677" s="25" t="str">
        <f>Saisie!C677</f>
        <v>PRENOM672</v>
      </c>
      <c r="G677" s="15" t="str">
        <f>VLOOKUP((25-LEN(F677)),'Data S'!AE$5:AF$10000,2,FALSE)</f>
        <v xml:space="preserve">                </v>
      </c>
      <c r="H677" s="3" t="str">
        <f>Saisie!E677</f>
        <v>01012670</v>
      </c>
      <c r="I677" s="15" t="str">
        <f t="shared" si="111"/>
        <v xml:space="preserve">  </v>
      </c>
      <c r="J677" s="24">
        <f>Saisie!L677</f>
        <v>0</v>
      </c>
      <c r="K677" s="15" t="str">
        <f t="shared" si="112"/>
        <v xml:space="preserve">       </v>
      </c>
      <c r="L677" s="24" t="str">
        <f>IF(Saisie!K677=0,"000",Saisie!K677*100)</f>
        <v>000</v>
      </c>
      <c r="M677" s="15" t="str">
        <f t="shared" si="113"/>
        <v xml:space="preserve">  </v>
      </c>
      <c r="N677" s="24">
        <f>Saisie!Q677</f>
        <v>0</v>
      </c>
      <c r="O677" s="15" t="str">
        <f t="shared" si="114"/>
        <v xml:space="preserve">       </v>
      </c>
      <c r="P677" s="24" t="str">
        <f>IF(Saisie!P677=0,"000",Saisie!P677*100)</f>
        <v>000</v>
      </c>
      <c r="Q677" s="15" t="str">
        <f t="shared" si="115"/>
        <v xml:space="preserve">  </v>
      </c>
      <c r="R677" s="24">
        <f>Saisie!V677</f>
        <v>0</v>
      </c>
      <c r="S677" s="15" t="str">
        <f t="shared" si="116"/>
        <v xml:space="preserve">       </v>
      </c>
      <c r="T677" s="24" t="str">
        <f>IF(Saisie!U677=0,"000",Saisie!U677*100)</f>
        <v>000</v>
      </c>
      <c r="U677" s="15" t="str">
        <f t="shared" si="117"/>
        <v xml:space="preserve">  </v>
      </c>
      <c r="V677" s="24">
        <f>Saisie!AA677</f>
        <v>0</v>
      </c>
      <c r="W677" s="15" t="str">
        <f t="shared" si="118"/>
        <v xml:space="preserve">       </v>
      </c>
      <c r="X677" s="24" t="str">
        <f>IF(Saisie!Z677=0,"000",Saisie!Z677*100)</f>
        <v>000</v>
      </c>
      <c r="Y677" s="15" t="str">
        <f t="shared" si="119"/>
        <v xml:space="preserve">         </v>
      </c>
      <c r="Z677" s="24" t="str">
        <f>IF(Saisie!AB677=0,"000",Saisie!AB677*100)</f>
        <v>000</v>
      </c>
      <c r="AA677" s="24" t="str">
        <f>IF(Saisie!F677=0,"",Saisie!F677)</f>
        <v>26112017</v>
      </c>
      <c r="AB677" s="24" t="str">
        <f>IF(Saisie!G677=0,"",Saisie!G677)</f>
        <v>01012692</v>
      </c>
      <c r="AC677" s="8" t="str">
        <f t="shared" si="120"/>
        <v xml:space="preserve">                    </v>
      </c>
    </row>
    <row r="678" spans="1:29" x14ac:dyDescent="0.25">
      <c r="A678" s="3" t="s">
        <v>733</v>
      </c>
      <c r="B678" s="15" t="str">
        <f t="shared" si="110"/>
        <v xml:space="preserve">   </v>
      </c>
      <c r="C678" s="26" t="str">
        <f>Saisie!D678</f>
        <v>000000000672</v>
      </c>
      <c r="D678" s="24" t="str">
        <f>Saisie!B678</f>
        <v>NOM673</v>
      </c>
      <c r="E678" s="16" t="str">
        <f>VLOOKUP((25-LEN(D678)),'Data S'!AE$5:AF$10000,2,FALSE)</f>
        <v xml:space="preserve">                   </v>
      </c>
      <c r="F678" s="25" t="str">
        <f>Saisie!C678</f>
        <v>PRENOM673</v>
      </c>
      <c r="G678" s="15" t="str">
        <f>VLOOKUP((25-LEN(F678)),'Data S'!AE$5:AF$10000,2,FALSE)</f>
        <v xml:space="preserve">                </v>
      </c>
      <c r="H678" s="3" t="str">
        <f>Saisie!E678</f>
        <v>01012671</v>
      </c>
      <c r="I678" s="15" t="str">
        <f t="shared" si="111"/>
        <v xml:space="preserve">  </v>
      </c>
      <c r="J678" s="24">
        <f>Saisie!L678</f>
        <v>0</v>
      </c>
      <c r="K678" s="15" t="str">
        <f t="shared" si="112"/>
        <v xml:space="preserve">       </v>
      </c>
      <c r="L678" s="24" t="str">
        <f>IF(Saisie!K678=0,"000",Saisie!K678*100)</f>
        <v>000</v>
      </c>
      <c r="M678" s="15" t="str">
        <f t="shared" si="113"/>
        <v xml:space="preserve">  </v>
      </c>
      <c r="N678" s="24">
        <f>Saisie!Q678</f>
        <v>0</v>
      </c>
      <c r="O678" s="15" t="str">
        <f t="shared" si="114"/>
        <v xml:space="preserve">       </v>
      </c>
      <c r="P678" s="24" t="str">
        <f>IF(Saisie!P678=0,"000",Saisie!P678*100)</f>
        <v>000</v>
      </c>
      <c r="Q678" s="15" t="str">
        <f t="shared" si="115"/>
        <v xml:space="preserve">  </v>
      </c>
      <c r="R678" s="24">
        <f>Saisie!V678</f>
        <v>0</v>
      </c>
      <c r="S678" s="15" t="str">
        <f t="shared" si="116"/>
        <v xml:space="preserve">       </v>
      </c>
      <c r="T678" s="24" t="str">
        <f>IF(Saisie!U678=0,"000",Saisie!U678*100)</f>
        <v>000</v>
      </c>
      <c r="U678" s="15" t="str">
        <f t="shared" si="117"/>
        <v xml:space="preserve">  </v>
      </c>
      <c r="V678" s="24">
        <f>Saisie!AA678</f>
        <v>0</v>
      </c>
      <c r="W678" s="15" t="str">
        <f t="shared" si="118"/>
        <v xml:space="preserve">       </v>
      </c>
      <c r="X678" s="24" t="str">
        <f>IF(Saisie!Z678=0,"000",Saisie!Z678*100)</f>
        <v>000</v>
      </c>
      <c r="Y678" s="15" t="str">
        <f t="shared" si="119"/>
        <v xml:space="preserve">         </v>
      </c>
      <c r="Z678" s="24" t="str">
        <f>IF(Saisie!AB678=0,"000",Saisie!AB678*100)</f>
        <v>000</v>
      </c>
      <c r="AA678" s="24" t="str">
        <f>IF(Saisie!F678=0,"",Saisie!F678)</f>
        <v>26112017</v>
      </c>
      <c r="AB678" s="24" t="str">
        <f>IF(Saisie!G678=0,"",Saisie!G678)</f>
        <v>01012693</v>
      </c>
      <c r="AC678" s="8" t="str">
        <f t="shared" si="120"/>
        <v xml:space="preserve">                    </v>
      </c>
    </row>
    <row r="679" spans="1:29" x14ac:dyDescent="0.25">
      <c r="A679" s="3" t="s">
        <v>734</v>
      </c>
      <c r="B679" s="15" t="str">
        <f t="shared" si="110"/>
        <v xml:space="preserve">   </v>
      </c>
      <c r="C679" s="26" t="str">
        <f>Saisie!D679</f>
        <v>000000000673</v>
      </c>
      <c r="D679" s="24" t="str">
        <f>Saisie!B679</f>
        <v>NOM674</v>
      </c>
      <c r="E679" s="16" t="str">
        <f>VLOOKUP((25-LEN(D679)),'Data S'!AE$5:AF$10000,2,FALSE)</f>
        <v xml:space="preserve">                   </v>
      </c>
      <c r="F679" s="25" t="str">
        <f>Saisie!C679</f>
        <v>PRENOM674</v>
      </c>
      <c r="G679" s="15" t="str">
        <f>VLOOKUP((25-LEN(F679)),'Data S'!AE$5:AF$10000,2,FALSE)</f>
        <v xml:space="preserve">                </v>
      </c>
      <c r="H679" s="3" t="str">
        <f>Saisie!E679</f>
        <v>01012672</v>
      </c>
      <c r="I679" s="15" t="str">
        <f t="shared" si="111"/>
        <v xml:space="preserve">  </v>
      </c>
      <c r="J679" s="24">
        <f>Saisie!L679</f>
        <v>0</v>
      </c>
      <c r="K679" s="15" t="str">
        <f t="shared" si="112"/>
        <v xml:space="preserve">       </v>
      </c>
      <c r="L679" s="24" t="str">
        <f>IF(Saisie!K679=0,"000",Saisie!K679*100)</f>
        <v>000</v>
      </c>
      <c r="M679" s="15" t="str">
        <f t="shared" si="113"/>
        <v xml:space="preserve">  </v>
      </c>
      <c r="N679" s="24">
        <f>Saisie!Q679</f>
        <v>0</v>
      </c>
      <c r="O679" s="15" t="str">
        <f t="shared" si="114"/>
        <v xml:space="preserve">       </v>
      </c>
      <c r="P679" s="24" t="str">
        <f>IF(Saisie!P679=0,"000",Saisie!P679*100)</f>
        <v>000</v>
      </c>
      <c r="Q679" s="15" t="str">
        <f t="shared" si="115"/>
        <v xml:space="preserve">  </v>
      </c>
      <c r="R679" s="24">
        <f>Saisie!V679</f>
        <v>0</v>
      </c>
      <c r="S679" s="15" t="str">
        <f t="shared" si="116"/>
        <v xml:space="preserve">       </v>
      </c>
      <c r="T679" s="24" t="str">
        <f>IF(Saisie!U679=0,"000",Saisie!U679*100)</f>
        <v>000</v>
      </c>
      <c r="U679" s="15" t="str">
        <f t="shared" si="117"/>
        <v xml:space="preserve">  </v>
      </c>
      <c r="V679" s="24">
        <f>Saisie!AA679</f>
        <v>0</v>
      </c>
      <c r="W679" s="15" t="str">
        <f t="shared" si="118"/>
        <v xml:space="preserve">       </v>
      </c>
      <c r="X679" s="24" t="str">
        <f>IF(Saisie!Z679=0,"000",Saisie!Z679*100)</f>
        <v>000</v>
      </c>
      <c r="Y679" s="15" t="str">
        <f t="shared" si="119"/>
        <v xml:space="preserve">         </v>
      </c>
      <c r="Z679" s="24" t="str">
        <f>IF(Saisie!AB679=0,"000",Saisie!AB679*100)</f>
        <v>000</v>
      </c>
      <c r="AA679" s="24" t="str">
        <f>IF(Saisie!F679=0,"",Saisie!F679)</f>
        <v>26112017</v>
      </c>
      <c r="AB679" s="24" t="str">
        <f>IF(Saisie!G679=0,"",Saisie!G679)</f>
        <v>01012694</v>
      </c>
      <c r="AC679" s="8" t="str">
        <f t="shared" si="120"/>
        <v xml:space="preserve">                    </v>
      </c>
    </row>
    <row r="680" spans="1:29" x14ac:dyDescent="0.25">
      <c r="A680" s="3" t="s">
        <v>735</v>
      </c>
      <c r="B680" s="15" t="str">
        <f t="shared" si="110"/>
        <v xml:space="preserve">   </v>
      </c>
      <c r="C680" s="26" t="str">
        <f>Saisie!D680</f>
        <v>000000000674</v>
      </c>
      <c r="D680" s="24" t="str">
        <f>Saisie!B680</f>
        <v>NOM675</v>
      </c>
      <c r="E680" s="16" t="str">
        <f>VLOOKUP((25-LEN(D680)),'Data S'!AE$5:AF$10000,2,FALSE)</f>
        <v xml:space="preserve">                   </v>
      </c>
      <c r="F680" s="25" t="str">
        <f>Saisie!C680</f>
        <v>PRENOM675</v>
      </c>
      <c r="G680" s="15" t="str">
        <f>VLOOKUP((25-LEN(F680)),'Data S'!AE$5:AF$10000,2,FALSE)</f>
        <v xml:space="preserve">                </v>
      </c>
      <c r="H680" s="3" t="str">
        <f>Saisie!E680</f>
        <v>01012673</v>
      </c>
      <c r="I680" s="15" t="str">
        <f t="shared" si="111"/>
        <v xml:space="preserve">  </v>
      </c>
      <c r="J680" s="24">
        <f>Saisie!L680</f>
        <v>0</v>
      </c>
      <c r="K680" s="15" t="str">
        <f t="shared" si="112"/>
        <v xml:space="preserve">       </v>
      </c>
      <c r="L680" s="24" t="str">
        <f>IF(Saisie!K680=0,"000",Saisie!K680*100)</f>
        <v>000</v>
      </c>
      <c r="M680" s="15" t="str">
        <f t="shared" si="113"/>
        <v xml:space="preserve">  </v>
      </c>
      <c r="N680" s="24">
        <f>Saisie!Q680</f>
        <v>0</v>
      </c>
      <c r="O680" s="15" t="str">
        <f t="shared" si="114"/>
        <v xml:space="preserve">       </v>
      </c>
      <c r="P680" s="24" t="str">
        <f>IF(Saisie!P680=0,"000",Saisie!P680*100)</f>
        <v>000</v>
      </c>
      <c r="Q680" s="15" t="str">
        <f t="shared" si="115"/>
        <v xml:space="preserve">  </v>
      </c>
      <c r="R680" s="24">
        <f>Saisie!V680</f>
        <v>0</v>
      </c>
      <c r="S680" s="15" t="str">
        <f t="shared" si="116"/>
        <v xml:space="preserve">       </v>
      </c>
      <c r="T680" s="24" t="str">
        <f>IF(Saisie!U680=0,"000",Saisie!U680*100)</f>
        <v>000</v>
      </c>
      <c r="U680" s="15" t="str">
        <f t="shared" si="117"/>
        <v xml:space="preserve">  </v>
      </c>
      <c r="V680" s="24">
        <f>Saisie!AA680</f>
        <v>0</v>
      </c>
      <c r="W680" s="15" t="str">
        <f t="shared" si="118"/>
        <v xml:space="preserve">       </v>
      </c>
      <c r="X680" s="24" t="str">
        <f>IF(Saisie!Z680=0,"000",Saisie!Z680*100)</f>
        <v>000</v>
      </c>
      <c r="Y680" s="15" t="str">
        <f t="shared" si="119"/>
        <v xml:space="preserve">         </v>
      </c>
      <c r="Z680" s="24" t="str">
        <f>IF(Saisie!AB680=0,"000",Saisie!AB680*100)</f>
        <v>000</v>
      </c>
      <c r="AA680" s="24" t="str">
        <f>IF(Saisie!F680=0,"",Saisie!F680)</f>
        <v>26112017</v>
      </c>
      <c r="AB680" s="24" t="str">
        <f>IF(Saisie!G680=0,"",Saisie!G680)</f>
        <v>01012695</v>
      </c>
      <c r="AC680" s="8" t="str">
        <f t="shared" si="120"/>
        <v xml:space="preserve">                    </v>
      </c>
    </row>
    <row r="681" spans="1:29" x14ac:dyDescent="0.25">
      <c r="A681" s="3" t="s">
        <v>736</v>
      </c>
      <c r="B681" s="15" t="str">
        <f t="shared" si="110"/>
        <v xml:space="preserve">   </v>
      </c>
      <c r="C681" s="26" t="str">
        <f>Saisie!D681</f>
        <v>000000000675</v>
      </c>
      <c r="D681" s="24" t="str">
        <f>Saisie!B681</f>
        <v>NOM676</v>
      </c>
      <c r="E681" s="16" t="str">
        <f>VLOOKUP((25-LEN(D681)),'Data S'!AE$5:AF$10000,2,FALSE)</f>
        <v xml:space="preserve">                   </v>
      </c>
      <c r="F681" s="25" t="str">
        <f>Saisie!C681</f>
        <v>PRENOM676</v>
      </c>
      <c r="G681" s="15" t="str">
        <f>VLOOKUP((25-LEN(F681)),'Data S'!AE$5:AF$10000,2,FALSE)</f>
        <v xml:space="preserve">                </v>
      </c>
      <c r="H681" s="3" t="str">
        <f>Saisie!E681</f>
        <v>01012674</v>
      </c>
      <c r="I681" s="15" t="str">
        <f t="shared" si="111"/>
        <v xml:space="preserve">  </v>
      </c>
      <c r="J681" s="24">
        <f>Saisie!L681</f>
        <v>0</v>
      </c>
      <c r="K681" s="15" t="str">
        <f t="shared" si="112"/>
        <v xml:space="preserve">       </v>
      </c>
      <c r="L681" s="24" t="str">
        <f>IF(Saisie!K681=0,"000",Saisie!K681*100)</f>
        <v>000</v>
      </c>
      <c r="M681" s="15" t="str">
        <f t="shared" si="113"/>
        <v xml:space="preserve">  </v>
      </c>
      <c r="N681" s="24">
        <f>Saisie!Q681</f>
        <v>0</v>
      </c>
      <c r="O681" s="15" t="str">
        <f t="shared" si="114"/>
        <v xml:space="preserve">       </v>
      </c>
      <c r="P681" s="24" t="str">
        <f>IF(Saisie!P681=0,"000",Saisie!P681*100)</f>
        <v>000</v>
      </c>
      <c r="Q681" s="15" t="str">
        <f t="shared" si="115"/>
        <v xml:space="preserve">  </v>
      </c>
      <c r="R681" s="24">
        <f>Saisie!V681</f>
        <v>0</v>
      </c>
      <c r="S681" s="15" t="str">
        <f t="shared" si="116"/>
        <v xml:space="preserve">       </v>
      </c>
      <c r="T681" s="24" t="str">
        <f>IF(Saisie!U681=0,"000",Saisie!U681*100)</f>
        <v>000</v>
      </c>
      <c r="U681" s="15" t="str">
        <f t="shared" si="117"/>
        <v xml:space="preserve">  </v>
      </c>
      <c r="V681" s="24">
        <f>Saisie!AA681</f>
        <v>0</v>
      </c>
      <c r="W681" s="15" t="str">
        <f t="shared" si="118"/>
        <v xml:space="preserve">       </v>
      </c>
      <c r="X681" s="24" t="str">
        <f>IF(Saisie!Z681=0,"000",Saisie!Z681*100)</f>
        <v>000</v>
      </c>
      <c r="Y681" s="15" t="str">
        <f t="shared" si="119"/>
        <v xml:space="preserve">         </v>
      </c>
      <c r="Z681" s="24" t="str">
        <f>IF(Saisie!AB681=0,"000",Saisie!AB681*100)</f>
        <v>000</v>
      </c>
      <c r="AA681" s="24" t="str">
        <f>IF(Saisie!F681=0,"",Saisie!F681)</f>
        <v>26112017</v>
      </c>
      <c r="AB681" s="24" t="str">
        <f>IF(Saisie!G681=0,"",Saisie!G681)</f>
        <v>01012696</v>
      </c>
      <c r="AC681" s="8" t="str">
        <f t="shared" si="120"/>
        <v xml:space="preserve">                    </v>
      </c>
    </row>
    <row r="682" spans="1:29" x14ac:dyDescent="0.25">
      <c r="A682" s="3" t="s">
        <v>737</v>
      </c>
      <c r="B682" s="15" t="str">
        <f t="shared" si="110"/>
        <v xml:space="preserve">   </v>
      </c>
      <c r="C682" s="26" t="str">
        <f>Saisie!D682</f>
        <v>000000000676</v>
      </c>
      <c r="D682" s="24" t="str">
        <f>Saisie!B682</f>
        <v>NOM677</v>
      </c>
      <c r="E682" s="16" t="str">
        <f>VLOOKUP((25-LEN(D682)),'Data S'!AE$5:AF$10000,2,FALSE)</f>
        <v xml:space="preserve">                   </v>
      </c>
      <c r="F682" s="25" t="str">
        <f>Saisie!C682</f>
        <v>PRENOM677</v>
      </c>
      <c r="G682" s="15" t="str">
        <f>VLOOKUP((25-LEN(F682)),'Data S'!AE$5:AF$10000,2,FALSE)</f>
        <v xml:space="preserve">                </v>
      </c>
      <c r="H682" s="3" t="str">
        <f>Saisie!E682</f>
        <v>01012675</v>
      </c>
      <c r="I682" s="15" t="str">
        <f t="shared" si="111"/>
        <v xml:space="preserve">  </v>
      </c>
      <c r="J682" s="24">
        <f>Saisie!L682</f>
        <v>0</v>
      </c>
      <c r="K682" s="15" t="str">
        <f t="shared" si="112"/>
        <v xml:space="preserve">       </v>
      </c>
      <c r="L682" s="24" t="str">
        <f>IF(Saisie!K682=0,"000",Saisie!K682*100)</f>
        <v>000</v>
      </c>
      <c r="M682" s="15" t="str">
        <f t="shared" si="113"/>
        <v xml:space="preserve">  </v>
      </c>
      <c r="N682" s="24">
        <f>Saisie!Q682</f>
        <v>0</v>
      </c>
      <c r="O682" s="15" t="str">
        <f t="shared" si="114"/>
        <v xml:space="preserve">       </v>
      </c>
      <c r="P682" s="24" t="str">
        <f>IF(Saisie!P682=0,"000",Saisie!P682*100)</f>
        <v>000</v>
      </c>
      <c r="Q682" s="15" t="str">
        <f t="shared" si="115"/>
        <v xml:space="preserve">  </v>
      </c>
      <c r="R682" s="24">
        <f>Saisie!V682</f>
        <v>0</v>
      </c>
      <c r="S682" s="15" t="str">
        <f t="shared" si="116"/>
        <v xml:space="preserve">       </v>
      </c>
      <c r="T682" s="24" t="str">
        <f>IF(Saisie!U682=0,"000",Saisie!U682*100)</f>
        <v>000</v>
      </c>
      <c r="U682" s="15" t="str">
        <f t="shared" si="117"/>
        <v xml:space="preserve">  </v>
      </c>
      <c r="V682" s="24">
        <f>Saisie!AA682</f>
        <v>0</v>
      </c>
      <c r="W682" s="15" t="str">
        <f t="shared" si="118"/>
        <v xml:space="preserve">       </v>
      </c>
      <c r="X682" s="24" t="str">
        <f>IF(Saisie!Z682=0,"000",Saisie!Z682*100)</f>
        <v>000</v>
      </c>
      <c r="Y682" s="15" t="str">
        <f t="shared" si="119"/>
        <v xml:space="preserve">         </v>
      </c>
      <c r="Z682" s="24" t="str">
        <f>IF(Saisie!AB682=0,"000",Saisie!AB682*100)</f>
        <v>000</v>
      </c>
      <c r="AA682" s="24" t="str">
        <f>IF(Saisie!F682=0,"",Saisie!F682)</f>
        <v>26112017</v>
      </c>
      <c r="AB682" s="24" t="str">
        <f>IF(Saisie!G682=0,"",Saisie!G682)</f>
        <v>01012697</v>
      </c>
      <c r="AC682" s="8" t="str">
        <f t="shared" si="120"/>
        <v xml:space="preserve">                    </v>
      </c>
    </row>
    <row r="683" spans="1:29" x14ac:dyDescent="0.25">
      <c r="A683" s="3" t="s">
        <v>738</v>
      </c>
      <c r="B683" s="15" t="str">
        <f t="shared" si="110"/>
        <v xml:space="preserve">   </v>
      </c>
      <c r="C683" s="26" t="str">
        <f>Saisie!D683</f>
        <v>000000000677</v>
      </c>
      <c r="D683" s="24" t="str">
        <f>Saisie!B683</f>
        <v>NOM678</v>
      </c>
      <c r="E683" s="16" t="str">
        <f>VLOOKUP((25-LEN(D683)),'Data S'!AE$5:AF$10000,2,FALSE)</f>
        <v xml:space="preserve">                   </v>
      </c>
      <c r="F683" s="25" t="str">
        <f>Saisie!C683</f>
        <v>PRENOM678</v>
      </c>
      <c r="G683" s="15" t="str">
        <f>VLOOKUP((25-LEN(F683)),'Data S'!AE$5:AF$10000,2,FALSE)</f>
        <v xml:space="preserve">                </v>
      </c>
      <c r="H683" s="3" t="str">
        <f>Saisie!E683</f>
        <v>01012676</v>
      </c>
      <c r="I683" s="15" t="str">
        <f t="shared" si="111"/>
        <v xml:space="preserve">  </v>
      </c>
      <c r="J683" s="24">
        <f>Saisie!L683</f>
        <v>0</v>
      </c>
      <c r="K683" s="15" t="str">
        <f t="shared" si="112"/>
        <v xml:space="preserve">       </v>
      </c>
      <c r="L683" s="24" t="str">
        <f>IF(Saisie!K683=0,"000",Saisie!K683*100)</f>
        <v>000</v>
      </c>
      <c r="M683" s="15" t="str">
        <f t="shared" si="113"/>
        <v xml:space="preserve">  </v>
      </c>
      <c r="N683" s="24">
        <f>Saisie!Q683</f>
        <v>0</v>
      </c>
      <c r="O683" s="15" t="str">
        <f t="shared" si="114"/>
        <v xml:space="preserve">       </v>
      </c>
      <c r="P683" s="24" t="str">
        <f>IF(Saisie!P683=0,"000",Saisie!P683*100)</f>
        <v>000</v>
      </c>
      <c r="Q683" s="15" t="str">
        <f t="shared" si="115"/>
        <v xml:space="preserve">  </v>
      </c>
      <c r="R683" s="24">
        <f>Saisie!V683</f>
        <v>0</v>
      </c>
      <c r="S683" s="15" t="str">
        <f t="shared" si="116"/>
        <v xml:space="preserve">       </v>
      </c>
      <c r="T683" s="24" t="str">
        <f>IF(Saisie!U683=0,"000",Saisie!U683*100)</f>
        <v>000</v>
      </c>
      <c r="U683" s="15" t="str">
        <f t="shared" si="117"/>
        <v xml:space="preserve">  </v>
      </c>
      <c r="V683" s="24">
        <f>Saisie!AA683</f>
        <v>0</v>
      </c>
      <c r="W683" s="15" t="str">
        <f t="shared" si="118"/>
        <v xml:space="preserve">       </v>
      </c>
      <c r="X683" s="24" t="str">
        <f>IF(Saisie!Z683=0,"000",Saisie!Z683*100)</f>
        <v>000</v>
      </c>
      <c r="Y683" s="15" t="str">
        <f t="shared" si="119"/>
        <v xml:space="preserve">         </v>
      </c>
      <c r="Z683" s="24" t="str">
        <f>IF(Saisie!AB683=0,"000",Saisie!AB683*100)</f>
        <v>000</v>
      </c>
      <c r="AA683" s="24" t="str">
        <f>IF(Saisie!F683=0,"",Saisie!F683)</f>
        <v>26112017</v>
      </c>
      <c r="AB683" s="24" t="str">
        <f>IF(Saisie!G683=0,"",Saisie!G683)</f>
        <v>01012698</v>
      </c>
      <c r="AC683" s="8" t="str">
        <f t="shared" si="120"/>
        <v xml:space="preserve">                    </v>
      </c>
    </row>
    <row r="684" spans="1:29" x14ac:dyDescent="0.25">
      <c r="A684" s="3" t="s">
        <v>739</v>
      </c>
      <c r="B684" s="15" t="str">
        <f t="shared" si="110"/>
        <v xml:space="preserve">   </v>
      </c>
      <c r="C684" s="26" t="str">
        <f>Saisie!D684</f>
        <v>000000000678</v>
      </c>
      <c r="D684" s="24" t="str">
        <f>Saisie!B684</f>
        <v>NOM679</v>
      </c>
      <c r="E684" s="16" t="str">
        <f>VLOOKUP((25-LEN(D684)),'Data S'!AE$5:AF$10000,2,FALSE)</f>
        <v xml:space="preserve">                   </v>
      </c>
      <c r="F684" s="25" t="str">
        <f>Saisie!C684</f>
        <v>PRENOM679</v>
      </c>
      <c r="G684" s="15" t="str">
        <f>VLOOKUP((25-LEN(F684)),'Data S'!AE$5:AF$10000,2,FALSE)</f>
        <v xml:space="preserve">                </v>
      </c>
      <c r="H684" s="3" t="str">
        <f>Saisie!E684</f>
        <v>01012677</v>
      </c>
      <c r="I684" s="15" t="str">
        <f t="shared" si="111"/>
        <v xml:space="preserve">  </v>
      </c>
      <c r="J684" s="24">
        <f>Saisie!L684</f>
        <v>0</v>
      </c>
      <c r="K684" s="15" t="str">
        <f t="shared" si="112"/>
        <v xml:space="preserve">       </v>
      </c>
      <c r="L684" s="24" t="str">
        <f>IF(Saisie!K684=0,"000",Saisie!K684*100)</f>
        <v>000</v>
      </c>
      <c r="M684" s="15" t="str">
        <f t="shared" si="113"/>
        <v xml:space="preserve">  </v>
      </c>
      <c r="N684" s="24">
        <f>Saisie!Q684</f>
        <v>0</v>
      </c>
      <c r="O684" s="15" t="str">
        <f t="shared" si="114"/>
        <v xml:space="preserve">       </v>
      </c>
      <c r="P684" s="24" t="str">
        <f>IF(Saisie!P684=0,"000",Saisie!P684*100)</f>
        <v>000</v>
      </c>
      <c r="Q684" s="15" t="str">
        <f t="shared" si="115"/>
        <v xml:space="preserve">  </v>
      </c>
      <c r="R684" s="24">
        <f>Saisie!V684</f>
        <v>0</v>
      </c>
      <c r="S684" s="15" t="str">
        <f t="shared" si="116"/>
        <v xml:space="preserve">       </v>
      </c>
      <c r="T684" s="24" t="str">
        <f>IF(Saisie!U684=0,"000",Saisie!U684*100)</f>
        <v>000</v>
      </c>
      <c r="U684" s="15" t="str">
        <f t="shared" si="117"/>
        <v xml:space="preserve">  </v>
      </c>
      <c r="V684" s="24">
        <f>Saisie!AA684</f>
        <v>0</v>
      </c>
      <c r="W684" s="15" t="str">
        <f t="shared" si="118"/>
        <v xml:space="preserve">       </v>
      </c>
      <c r="X684" s="24" t="str">
        <f>IF(Saisie!Z684=0,"000",Saisie!Z684*100)</f>
        <v>000</v>
      </c>
      <c r="Y684" s="15" t="str">
        <f t="shared" si="119"/>
        <v xml:space="preserve">         </v>
      </c>
      <c r="Z684" s="24" t="str">
        <f>IF(Saisie!AB684=0,"000",Saisie!AB684*100)</f>
        <v>000</v>
      </c>
      <c r="AA684" s="24" t="str">
        <f>IF(Saisie!F684=0,"",Saisie!F684)</f>
        <v>26112017</v>
      </c>
      <c r="AB684" s="24" t="str">
        <f>IF(Saisie!G684=0,"",Saisie!G684)</f>
        <v>01012699</v>
      </c>
      <c r="AC684" s="8" t="str">
        <f t="shared" si="120"/>
        <v xml:space="preserve">                    </v>
      </c>
    </row>
    <row r="685" spans="1:29" x14ac:dyDescent="0.25">
      <c r="A685" s="3" t="s">
        <v>740</v>
      </c>
      <c r="B685" s="15" t="str">
        <f t="shared" si="110"/>
        <v xml:space="preserve">   </v>
      </c>
      <c r="C685" s="26" t="str">
        <f>Saisie!D685</f>
        <v>000000000679</v>
      </c>
      <c r="D685" s="24" t="str">
        <f>Saisie!B685</f>
        <v>NOM680</v>
      </c>
      <c r="E685" s="16" t="str">
        <f>VLOOKUP((25-LEN(D685)),'Data S'!AE$5:AF$10000,2,FALSE)</f>
        <v xml:space="preserve">                   </v>
      </c>
      <c r="F685" s="25" t="str">
        <f>Saisie!C685</f>
        <v>PRENOM680</v>
      </c>
      <c r="G685" s="15" t="str">
        <f>VLOOKUP((25-LEN(F685)),'Data S'!AE$5:AF$10000,2,FALSE)</f>
        <v xml:space="preserve">                </v>
      </c>
      <c r="H685" s="3" t="str">
        <f>Saisie!E685</f>
        <v>01012678</v>
      </c>
      <c r="I685" s="15" t="str">
        <f t="shared" si="111"/>
        <v xml:space="preserve">  </v>
      </c>
      <c r="J685" s="24">
        <f>Saisie!L685</f>
        <v>0</v>
      </c>
      <c r="K685" s="15" t="str">
        <f t="shared" si="112"/>
        <v xml:space="preserve">       </v>
      </c>
      <c r="L685" s="24" t="str">
        <f>IF(Saisie!K685=0,"000",Saisie!K685*100)</f>
        <v>000</v>
      </c>
      <c r="M685" s="15" t="str">
        <f t="shared" si="113"/>
        <v xml:space="preserve">  </v>
      </c>
      <c r="N685" s="24">
        <f>Saisie!Q685</f>
        <v>0</v>
      </c>
      <c r="O685" s="15" t="str">
        <f t="shared" si="114"/>
        <v xml:space="preserve">       </v>
      </c>
      <c r="P685" s="24" t="str">
        <f>IF(Saisie!P685=0,"000",Saisie!P685*100)</f>
        <v>000</v>
      </c>
      <c r="Q685" s="15" t="str">
        <f t="shared" si="115"/>
        <v xml:space="preserve">  </v>
      </c>
      <c r="R685" s="24">
        <f>Saisie!V685</f>
        <v>0</v>
      </c>
      <c r="S685" s="15" t="str">
        <f t="shared" si="116"/>
        <v xml:space="preserve">       </v>
      </c>
      <c r="T685" s="24" t="str">
        <f>IF(Saisie!U685=0,"000",Saisie!U685*100)</f>
        <v>000</v>
      </c>
      <c r="U685" s="15" t="str">
        <f t="shared" si="117"/>
        <v xml:space="preserve">  </v>
      </c>
      <c r="V685" s="24">
        <f>Saisie!AA685</f>
        <v>0</v>
      </c>
      <c r="W685" s="15" t="str">
        <f t="shared" si="118"/>
        <v xml:space="preserve">       </v>
      </c>
      <c r="X685" s="24" t="str">
        <f>IF(Saisie!Z685=0,"000",Saisie!Z685*100)</f>
        <v>000</v>
      </c>
      <c r="Y685" s="15" t="str">
        <f t="shared" si="119"/>
        <v xml:space="preserve">         </v>
      </c>
      <c r="Z685" s="24" t="str">
        <f>IF(Saisie!AB685=0,"000",Saisie!AB685*100)</f>
        <v>000</v>
      </c>
      <c r="AA685" s="24" t="str">
        <f>IF(Saisie!F685=0,"",Saisie!F685)</f>
        <v>26112017</v>
      </c>
      <c r="AB685" s="24" t="str">
        <f>IF(Saisie!G685=0,"",Saisie!G685)</f>
        <v>01012700</v>
      </c>
      <c r="AC685" s="8" t="str">
        <f t="shared" si="120"/>
        <v xml:space="preserve">                    </v>
      </c>
    </row>
    <row r="686" spans="1:29" x14ac:dyDescent="0.25">
      <c r="A686" s="3" t="s">
        <v>741</v>
      </c>
      <c r="B686" s="15" t="str">
        <f t="shared" si="110"/>
        <v xml:space="preserve">   </v>
      </c>
      <c r="C686" s="26" t="str">
        <f>Saisie!D686</f>
        <v>000000000680</v>
      </c>
      <c r="D686" s="24" t="str">
        <f>Saisie!B686</f>
        <v>NOM681</v>
      </c>
      <c r="E686" s="16" t="str">
        <f>VLOOKUP((25-LEN(D686)),'Data S'!AE$5:AF$10000,2,FALSE)</f>
        <v xml:space="preserve">                   </v>
      </c>
      <c r="F686" s="25" t="str">
        <f>Saisie!C686</f>
        <v>PRENOM681</v>
      </c>
      <c r="G686" s="15" t="str">
        <f>VLOOKUP((25-LEN(F686)),'Data S'!AE$5:AF$10000,2,FALSE)</f>
        <v xml:space="preserve">                </v>
      </c>
      <c r="H686" s="3" t="str">
        <f>Saisie!E686</f>
        <v>01012679</v>
      </c>
      <c r="I686" s="15" t="str">
        <f t="shared" si="111"/>
        <v xml:space="preserve">  </v>
      </c>
      <c r="J686" s="24">
        <f>Saisie!L686</f>
        <v>0</v>
      </c>
      <c r="K686" s="15" t="str">
        <f t="shared" si="112"/>
        <v xml:space="preserve">       </v>
      </c>
      <c r="L686" s="24" t="str">
        <f>IF(Saisie!K686=0,"000",Saisie!K686*100)</f>
        <v>000</v>
      </c>
      <c r="M686" s="15" t="str">
        <f t="shared" si="113"/>
        <v xml:space="preserve">  </v>
      </c>
      <c r="N686" s="24">
        <f>Saisie!Q686</f>
        <v>0</v>
      </c>
      <c r="O686" s="15" t="str">
        <f t="shared" si="114"/>
        <v xml:space="preserve">       </v>
      </c>
      <c r="P686" s="24" t="str">
        <f>IF(Saisie!P686=0,"000",Saisie!P686*100)</f>
        <v>000</v>
      </c>
      <c r="Q686" s="15" t="str">
        <f t="shared" si="115"/>
        <v xml:space="preserve">  </v>
      </c>
      <c r="R686" s="24">
        <f>Saisie!V686</f>
        <v>0</v>
      </c>
      <c r="S686" s="15" t="str">
        <f t="shared" si="116"/>
        <v xml:space="preserve">       </v>
      </c>
      <c r="T686" s="24" t="str">
        <f>IF(Saisie!U686=0,"000",Saisie!U686*100)</f>
        <v>000</v>
      </c>
      <c r="U686" s="15" t="str">
        <f t="shared" si="117"/>
        <v xml:space="preserve">  </v>
      </c>
      <c r="V686" s="24">
        <f>Saisie!AA686</f>
        <v>0</v>
      </c>
      <c r="W686" s="15" t="str">
        <f t="shared" si="118"/>
        <v xml:space="preserve">       </v>
      </c>
      <c r="X686" s="24" t="str">
        <f>IF(Saisie!Z686=0,"000",Saisie!Z686*100)</f>
        <v>000</v>
      </c>
      <c r="Y686" s="15" t="str">
        <f t="shared" si="119"/>
        <v xml:space="preserve">         </v>
      </c>
      <c r="Z686" s="24" t="str">
        <f>IF(Saisie!AB686=0,"000",Saisie!AB686*100)</f>
        <v>000</v>
      </c>
      <c r="AA686" s="24" t="str">
        <f>IF(Saisie!F686=0,"",Saisie!F686)</f>
        <v>26112017</v>
      </c>
      <c r="AB686" s="24" t="str">
        <f>IF(Saisie!G686=0,"",Saisie!G686)</f>
        <v>01012701</v>
      </c>
      <c r="AC686" s="8" t="str">
        <f t="shared" si="120"/>
        <v xml:space="preserve">                    </v>
      </c>
    </row>
    <row r="687" spans="1:29" x14ac:dyDescent="0.25">
      <c r="A687" s="3" t="s">
        <v>742</v>
      </c>
      <c r="B687" s="15" t="str">
        <f t="shared" si="110"/>
        <v xml:space="preserve">   </v>
      </c>
      <c r="C687" s="26" t="str">
        <f>Saisie!D687</f>
        <v>000000000681</v>
      </c>
      <c r="D687" s="24" t="str">
        <f>Saisie!B687</f>
        <v>NOM682</v>
      </c>
      <c r="E687" s="16" t="str">
        <f>VLOOKUP((25-LEN(D687)),'Data S'!AE$5:AF$10000,2,FALSE)</f>
        <v xml:space="preserve">                   </v>
      </c>
      <c r="F687" s="25" t="str">
        <f>Saisie!C687</f>
        <v>PRENOM682</v>
      </c>
      <c r="G687" s="15" t="str">
        <f>VLOOKUP((25-LEN(F687)),'Data S'!AE$5:AF$10000,2,FALSE)</f>
        <v xml:space="preserve">                </v>
      </c>
      <c r="H687" s="3" t="str">
        <f>Saisie!E687</f>
        <v>01012680</v>
      </c>
      <c r="I687" s="15" t="str">
        <f t="shared" si="111"/>
        <v xml:space="preserve">  </v>
      </c>
      <c r="J687" s="24">
        <f>Saisie!L687</f>
        <v>0</v>
      </c>
      <c r="K687" s="15" t="str">
        <f t="shared" si="112"/>
        <v xml:space="preserve">       </v>
      </c>
      <c r="L687" s="24" t="str">
        <f>IF(Saisie!K687=0,"000",Saisie!K687*100)</f>
        <v>000</v>
      </c>
      <c r="M687" s="15" t="str">
        <f t="shared" si="113"/>
        <v xml:space="preserve">  </v>
      </c>
      <c r="N687" s="24">
        <f>Saisie!Q687</f>
        <v>0</v>
      </c>
      <c r="O687" s="15" t="str">
        <f t="shared" si="114"/>
        <v xml:space="preserve">       </v>
      </c>
      <c r="P687" s="24" t="str">
        <f>IF(Saisie!P687=0,"000",Saisie!P687*100)</f>
        <v>000</v>
      </c>
      <c r="Q687" s="15" t="str">
        <f t="shared" si="115"/>
        <v xml:space="preserve">  </v>
      </c>
      <c r="R687" s="24">
        <f>Saisie!V687</f>
        <v>0</v>
      </c>
      <c r="S687" s="15" t="str">
        <f t="shared" si="116"/>
        <v xml:space="preserve">       </v>
      </c>
      <c r="T687" s="24" t="str">
        <f>IF(Saisie!U687=0,"000",Saisie!U687*100)</f>
        <v>000</v>
      </c>
      <c r="U687" s="15" t="str">
        <f t="shared" si="117"/>
        <v xml:space="preserve">  </v>
      </c>
      <c r="V687" s="24">
        <f>Saisie!AA687</f>
        <v>0</v>
      </c>
      <c r="W687" s="15" t="str">
        <f t="shared" si="118"/>
        <v xml:space="preserve">       </v>
      </c>
      <c r="X687" s="24" t="str">
        <f>IF(Saisie!Z687=0,"000",Saisie!Z687*100)</f>
        <v>000</v>
      </c>
      <c r="Y687" s="15" t="str">
        <f t="shared" si="119"/>
        <v xml:space="preserve">         </v>
      </c>
      <c r="Z687" s="24" t="str">
        <f>IF(Saisie!AB687=0,"000",Saisie!AB687*100)</f>
        <v>000</v>
      </c>
      <c r="AA687" s="24" t="str">
        <f>IF(Saisie!F687=0,"",Saisie!F687)</f>
        <v>26112017</v>
      </c>
      <c r="AB687" s="24" t="str">
        <f>IF(Saisie!G687=0,"",Saisie!G687)</f>
        <v>01012702</v>
      </c>
      <c r="AC687" s="8" t="str">
        <f t="shared" si="120"/>
        <v xml:space="preserve">                    </v>
      </c>
    </row>
    <row r="688" spans="1:29" x14ac:dyDescent="0.25">
      <c r="A688" s="3" t="s">
        <v>743</v>
      </c>
      <c r="B688" s="15" t="str">
        <f t="shared" si="110"/>
        <v xml:space="preserve">   </v>
      </c>
      <c r="C688" s="26" t="str">
        <f>Saisie!D688</f>
        <v>000000000682</v>
      </c>
      <c r="D688" s="24" t="str">
        <f>Saisie!B688</f>
        <v>NOM683</v>
      </c>
      <c r="E688" s="16" t="str">
        <f>VLOOKUP((25-LEN(D688)),'Data S'!AE$5:AF$10000,2,FALSE)</f>
        <v xml:space="preserve">                   </v>
      </c>
      <c r="F688" s="25" t="str">
        <f>Saisie!C688</f>
        <v>PRENOM683</v>
      </c>
      <c r="G688" s="15" t="str">
        <f>VLOOKUP((25-LEN(F688)),'Data S'!AE$5:AF$10000,2,FALSE)</f>
        <v xml:space="preserve">                </v>
      </c>
      <c r="H688" s="3" t="str">
        <f>Saisie!E688</f>
        <v>01012681</v>
      </c>
      <c r="I688" s="15" t="str">
        <f t="shared" si="111"/>
        <v xml:space="preserve">  </v>
      </c>
      <c r="J688" s="24">
        <f>Saisie!L688</f>
        <v>0</v>
      </c>
      <c r="K688" s="15" t="str">
        <f t="shared" si="112"/>
        <v xml:space="preserve">       </v>
      </c>
      <c r="L688" s="24" t="str">
        <f>IF(Saisie!K688=0,"000",Saisie!K688*100)</f>
        <v>000</v>
      </c>
      <c r="M688" s="15" t="str">
        <f t="shared" si="113"/>
        <v xml:space="preserve">  </v>
      </c>
      <c r="N688" s="24">
        <f>Saisie!Q688</f>
        <v>0</v>
      </c>
      <c r="O688" s="15" t="str">
        <f t="shared" si="114"/>
        <v xml:space="preserve">       </v>
      </c>
      <c r="P688" s="24" t="str">
        <f>IF(Saisie!P688=0,"000",Saisie!P688*100)</f>
        <v>000</v>
      </c>
      <c r="Q688" s="15" t="str">
        <f t="shared" si="115"/>
        <v xml:space="preserve">  </v>
      </c>
      <c r="R688" s="24">
        <f>Saisie!V688</f>
        <v>0</v>
      </c>
      <c r="S688" s="15" t="str">
        <f t="shared" si="116"/>
        <v xml:space="preserve">       </v>
      </c>
      <c r="T688" s="24" t="str">
        <f>IF(Saisie!U688=0,"000",Saisie!U688*100)</f>
        <v>000</v>
      </c>
      <c r="U688" s="15" t="str">
        <f t="shared" si="117"/>
        <v xml:space="preserve">  </v>
      </c>
      <c r="V688" s="24">
        <f>Saisie!AA688</f>
        <v>0</v>
      </c>
      <c r="W688" s="15" t="str">
        <f t="shared" si="118"/>
        <v xml:space="preserve">       </v>
      </c>
      <c r="X688" s="24" t="str">
        <f>IF(Saisie!Z688=0,"000",Saisie!Z688*100)</f>
        <v>000</v>
      </c>
      <c r="Y688" s="15" t="str">
        <f t="shared" si="119"/>
        <v xml:space="preserve">         </v>
      </c>
      <c r="Z688" s="24" t="str">
        <f>IF(Saisie!AB688=0,"000",Saisie!AB688*100)</f>
        <v>000</v>
      </c>
      <c r="AA688" s="24" t="str">
        <f>IF(Saisie!F688=0,"",Saisie!F688)</f>
        <v>26112017</v>
      </c>
      <c r="AB688" s="24" t="str">
        <f>IF(Saisie!G688=0,"",Saisie!G688)</f>
        <v>01012703</v>
      </c>
      <c r="AC688" s="8" t="str">
        <f t="shared" si="120"/>
        <v xml:space="preserve">                    </v>
      </c>
    </row>
    <row r="689" spans="1:29" x14ac:dyDescent="0.25">
      <c r="A689" s="3" t="s">
        <v>744</v>
      </c>
      <c r="B689" s="15" t="str">
        <f t="shared" si="110"/>
        <v xml:space="preserve">   </v>
      </c>
      <c r="C689" s="26" t="str">
        <f>Saisie!D689</f>
        <v>000000000683</v>
      </c>
      <c r="D689" s="24" t="str">
        <f>Saisie!B689</f>
        <v>NOM684</v>
      </c>
      <c r="E689" s="16" t="str">
        <f>VLOOKUP((25-LEN(D689)),'Data S'!AE$5:AF$10000,2,FALSE)</f>
        <v xml:space="preserve">                   </v>
      </c>
      <c r="F689" s="25" t="str">
        <f>Saisie!C689</f>
        <v>PRENOM684</v>
      </c>
      <c r="G689" s="15" t="str">
        <f>VLOOKUP((25-LEN(F689)),'Data S'!AE$5:AF$10000,2,FALSE)</f>
        <v xml:space="preserve">                </v>
      </c>
      <c r="H689" s="3" t="str">
        <f>Saisie!E689</f>
        <v>01012682</v>
      </c>
      <c r="I689" s="15" t="str">
        <f t="shared" si="111"/>
        <v xml:space="preserve">  </v>
      </c>
      <c r="J689" s="24">
        <f>Saisie!L689</f>
        <v>0</v>
      </c>
      <c r="K689" s="15" t="str">
        <f t="shared" si="112"/>
        <v xml:space="preserve">       </v>
      </c>
      <c r="L689" s="24" t="str">
        <f>IF(Saisie!K689=0,"000",Saisie!K689*100)</f>
        <v>000</v>
      </c>
      <c r="M689" s="15" t="str">
        <f t="shared" si="113"/>
        <v xml:space="preserve">  </v>
      </c>
      <c r="N689" s="24">
        <f>Saisie!Q689</f>
        <v>0</v>
      </c>
      <c r="O689" s="15" t="str">
        <f t="shared" si="114"/>
        <v xml:space="preserve">       </v>
      </c>
      <c r="P689" s="24" t="str">
        <f>IF(Saisie!P689=0,"000",Saisie!P689*100)</f>
        <v>000</v>
      </c>
      <c r="Q689" s="15" t="str">
        <f t="shared" si="115"/>
        <v xml:space="preserve">  </v>
      </c>
      <c r="R689" s="24">
        <f>Saisie!V689</f>
        <v>0</v>
      </c>
      <c r="S689" s="15" t="str">
        <f t="shared" si="116"/>
        <v xml:space="preserve">       </v>
      </c>
      <c r="T689" s="24" t="str">
        <f>IF(Saisie!U689=0,"000",Saisie!U689*100)</f>
        <v>000</v>
      </c>
      <c r="U689" s="15" t="str">
        <f t="shared" si="117"/>
        <v xml:space="preserve">  </v>
      </c>
      <c r="V689" s="24">
        <f>Saisie!AA689</f>
        <v>0</v>
      </c>
      <c r="W689" s="15" t="str">
        <f t="shared" si="118"/>
        <v xml:space="preserve">       </v>
      </c>
      <c r="X689" s="24" t="str">
        <f>IF(Saisie!Z689=0,"000",Saisie!Z689*100)</f>
        <v>000</v>
      </c>
      <c r="Y689" s="15" t="str">
        <f t="shared" si="119"/>
        <v xml:space="preserve">         </v>
      </c>
      <c r="Z689" s="24" t="str">
        <f>IF(Saisie!AB689=0,"000",Saisie!AB689*100)</f>
        <v>000</v>
      </c>
      <c r="AA689" s="24" t="str">
        <f>IF(Saisie!F689=0,"",Saisie!F689)</f>
        <v>26112017</v>
      </c>
      <c r="AB689" s="24" t="str">
        <f>IF(Saisie!G689=0,"",Saisie!G689)</f>
        <v>01012704</v>
      </c>
      <c r="AC689" s="8" t="str">
        <f t="shared" si="120"/>
        <v xml:space="preserve">                    </v>
      </c>
    </row>
    <row r="690" spans="1:29" x14ac:dyDescent="0.25">
      <c r="A690" s="3" t="s">
        <v>745</v>
      </c>
      <c r="B690" s="15" t="str">
        <f t="shared" si="110"/>
        <v xml:space="preserve">   </v>
      </c>
      <c r="C690" s="26" t="str">
        <f>Saisie!D690</f>
        <v>000000000684</v>
      </c>
      <c r="D690" s="24" t="str">
        <f>Saisie!B690</f>
        <v>NOM685</v>
      </c>
      <c r="E690" s="16" t="str">
        <f>VLOOKUP((25-LEN(D690)),'Data S'!AE$5:AF$10000,2,FALSE)</f>
        <v xml:space="preserve">                   </v>
      </c>
      <c r="F690" s="25" t="str">
        <f>Saisie!C690</f>
        <v>PRENOM685</v>
      </c>
      <c r="G690" s="15" t="str">
        <f>VLOOKUP((25-LEN(F690)),'Data S'!AE$5:AF$10000,2,FALSE)</f>
        <v xml:space="preserve">                </v>
      </c>
      <c r="H690" s="3" t="str">
        <f>Saisie!E690</f>
        <v>01012683</v>
      </c>
      <c r="I690" s="15" t="str">
        <f t="shared" si="111"/>
        <v xml:space="preserve">  </v>
      </c>
      <c r="J690" s="24">
        <f>Saisie!L690</f>
        <v>0</v>
      </c>
      <c r="K690" s="15" t="str">
        <f t="shared" si="112"/>
        <v xml:space="preserve">       </v>
      </c>
      <c r="L690" s="24" t="str">
        <f>IF(Saisie!K690=0,"000",Saisie!K690*100)</f>
        <v>000</v>
      </c>
      <c r="M690" s="15" t="str">
        <f t="shared" si="113"/>
        <v xml:space="preserve">  </v>
      </c>
      <c r="N690" s="24">
        <f>Saisie!Q690</f>
        <v>0</v>
      </c>
      <c r="O690" s="15" t="str">
        <f t="shared" si="114"/>
        <v xml:space="preserve">       </v>
      </c>
      <c r="P690" s="24" t="str">
        <f>IF(Saisie!P690=0,"000",Saisie!P690*100)</f>
        <v>000</v>
      </c>
      <c r="Q690" s="15" t="str">
        <f t="shared" si="115"/>
        <v xml:space="preserve">  </v>
      </c>
      <c r="R690" s="24">
        <f>Saisie!V690</f>
        <v>0</v>
      </c>
      <c r="S690" s="15" t="str">
        <f t="shared" si="116"/>
        <v xml:space="preserve">       </v>
      </c>
      <c r="T690" s="24" t="str">
        <f>IF(Saisie!U690=0,"000",Saisie!U690*100)</f>
        <v>000</v>
      </c>
      <c r="U690" s="15" t="str">
        <f t="shared" si="117"/>
        <v xml:space="preserve">  </v>
      </c>
      <c r="V690" s="24">
        <f>Saisie!AA690</f>
        <v>0</v>
      </c>
      <c r="W690" s="15" t="str">
        <f t="shared" si="118"/>
        <v xml:space="preserve">       </v>
      </c>
      <c r="X690" s="24" t="str">
        <f>IF(Saisie!Z690=0,"000",Saisie!Z690*100)</f>
        <v>000</v>
      </c>
      <c r="Y690" s="15" t="str">
        <f t="shared" si="119"/>
        <v xml:space="preserve">         </v>
      </c>
      <c r="Z690" s="24" t="str">
        <f>IF(Saisie!AB690=0,"000",Saisie!AB690*100)</f>
        <v>000</v>
      </c>
      <c r="AA690" s="24" t="str">
        <f>IF(Saisie!F690=0,"",Saisie!F690)</f>
        <v>26112017</v>
      </c>
      <c r="AB690" s="24" t="str">
        <f>IF(Saisie!G690=0,"",Saisie!G690)</f>
        <v>01012705</v>
      </c>
      <c r="AC690" s="8" t="str">
        <f t="shared" si="120"/>
        <v xml:space="preserve">                    </v>
      </c>
    </row>
    <row r="691" spans="1:29" x14ac:dyDescent="0.25">
      <c r="A691" s="3" t="s">
        <v>746</v>
      </c>
      <c r="B691" s="15" t="str">
        <f t="shared" si="110"/>
        <v xml:space="preserve">   </v>
      </c>
      <c r="C691" s="26" t="str">
        <f>Saisie!D691</f>
        <v>000000000685</v>
      </c>
      <c r="D691" s="24" t="str">
        <f>Saisie!B691</f>
        <v>NOM686</v>
      </c>
      <c r="E691" s="16" t="str">
        <f>VLOOKUP((25-LEN(D691)),'Data S'!AE$5:AF$10000,2,FALSE)</f>
        <v xml:space="preserve">                   </v>
      </c>
      <c r="F691" s="25" t="str">
        <f>Saisie!C691</f>
        <v>PRENOM686</v>
      </c>
      <c r="G691" s="15" t="str">
        <f>VLOOKUP((25-LEN(F691)),'Data S'!AE$5:AF$10000,2,FALSE)</f>
        <v xml:space="preserve">                </v>
      </c>
      <c r="H691" s="3" t="str">
        <f>Saisie!E691</f>
        <v>01012684</v>
      </c>
      <c r="I691" s="15" t="str">
        <f t="shared" si="111"/>
        <v xml:space="preserve">  </v>
      </c>
      <c r="J691" s="24">
        <f>Saisie!L691</f>
        <v>0</v>
      </c>
      <c r="K691" s="15" t="str">
        <f t="shared" si="112"/>
        <v xml:space="preserve">       </v>
      </c>
      <c r="L691" s="24" t="str">
        <f>IF(Saisie!K691=0,"000",Saisie!K691*100)</f>
        <v>000</v>
      </c>
      <c r="M691" s="15" t="str">
        <f t="shared" si="113"/>
        <v xml:space="preserve">  </v>
      </c>
      <c r="N691" s="24">
        <f>Saisie!Q691</f>
        <v>0</v>
      </c>
      <c r="O691" s="15" t="str">
        <f t="shared" si="114"/>
        <v xml:space="preserve">       </v>
      </c>
      <c r="P691" s="24" t="str">
        <f>IF(Saisie!P691=0,"000",Saisie!P691*100)</f>
        <v>000</v>
      </c>
      <c r="Q691" s="15" t="str">
        <f t="shared" si="115"/>
        <v xml:space="preserve">  </v>
      </c>
      <c r="R691" s="24">
        <f>Saisie!V691</f>
        <v>0</v>
      </c>
      <c r="S691" s="15" t="str">
        <f t="shared" si="116"/>
        <v xml:space="preserve">       </v>
      </c>
      <c r="T691" s="24" t="str">
        <f>IF(Saisie!U691=0,"000",Saisie!U691*100)</f>
        <v>000</v>
      </c>
      <c r="U691" s="15" t="str">
        <f t="shared" si="117"/>
        <v xml:space="preserve">  </v>
      </c>
      <c r="V691" s="24">
        <f>Saisie!AA691</f>
        <v>0</v>
      </c>
      <c r="W691" s="15" t="str">
        <f t="shared" si="118"/>
        <v xml:space="preserve">       </v>
      </c>
      <c r="X691" s="24" t="str">
        <f>IF(Saisie!Z691=0,"000",Saisie!Z691*100)</f>
        <v>000</v>
      </c>
      <c r="Y691" s="15" t="str">
        <f t="shared" si="119"/>
        <v xml:space="preserve">         </v>
      </c>
      <c r="Z691" s="24" t="str">
        <f>IF(Saisie!AB691=0,"000",Saisie!AB691*100)</f>
        <v>000</v>
      </c>
      <c r="AA691" s="24" t="str">
        <f>IF(Saisie!F691=0,"",Saisie!F691)</f>
        <v>26112017</v>
      </c>
      <c r="AB691" s="24" t="str">
        <f>IF(Saisie!G691=0,"",Saisie!G691)</f>
        <v>01012706</v>
      </c>
      <c r="AC691" s="8" t="str">
        <f t="shared" si="120"/>
        <v xml:space="preserve">                    </v>
      </c>
    </row>
    <row r="692" spans="1:29" x14ac:dyDescent="0.25">
      <c r="A692" s="3" t="s">
        <v>747</v>
      </c>
      <c r="B692" s="15" t="str">
        <f t="shared" si="110"/>
        <v xml:space="preserve">   </v>
      </c>
      <c r="C692" s="26" t="str">
        <f>Saisie!D692</f>
        <v>000000000686</v>
      </c>
      <c r="D692" s="24" t="str">
        <f>Saisie!B692</f>
        <v>NOM687</v>
      </c>
      <c r="E692" s="16" t="str">
        <f>VLOOKUP((25-LEN(D692)),'Data S'!AE$5:AF$10000,2,FALSE)</f>
        <v xml:space="preserve">                   </v>
      </c>
      <c r="F692" s="25" t="str">
        <f>Saisie!C692</f>
        <v>PRENOM687</v>
      </c>
      <c r="G692" s="15" t="str">
        <f>VLOOKUP((25-LEN(F692)),'Data S'!AE$5:AF$10000,2,FALSE)</f>
        <v xml:space="preserve">                </v>
      </c>
      <c r="H692" s="3" t="str">
        <f>Saisie!E692</f>
        <v>01012685</v>
      </c>
      <c r="I692" s="15" t="str">
        <f t="shared" si="111"/>
        <v xml:space="preserve">  </v>
      </c>
      <c r="J692" s="24">
        <f>Saisie!L692</f>
        <v>0</v>
      </c>
      <c r="K692" s="15" t="str">
        <f t="shared" si="112"/>
        <v xml:space="preserve">       </v>
      </c>
      <c r="L692" s="24" t="str">
        <f>IF(Saisie!K692=0,"000",Saisie!K692*100)</f>
        <v>000</v>
      </c>
      <c r="M692" s="15" t="str">
        <f t="shared" si="113"/>
        <v xml:space="preserve">  </v>
      </c>
      <c r="N692" s="24">
        <f>Saisie!Q692</f>
        <v>0</v>
      </c>
      <c r="O692" s="15" t="str">
        <f t="shared" si="114"/>
        <v xml:space="preserve">       </v>
      </c>
      <c r="P692" s="24" t="str">
        <f>IF(Saisie!P692=0,"000",Saisie!P692*100)</f>
        <v>000</v>
      </c>
      <c r="Q692" s="15" t="str">
        <f t="shared" si="115"/>
        <v xml:space="preserve">  </v>
      </c>
      <c r="R692" s="24">
        <f>Saisie!V692</f>
        <v>0</v>
      </c>
      <c r="S692" s="15" t="str">
        <f t="shared" si="116"/>
        <v xml:space="preserve">       </v>
      </c>
      <c r="T692" s="24" t="str">
        <f>IF(Saisie!U692=0,"000",Saisie!U692*100)</f>
        <v>000</v>
      </c>
      <c r="U692" s="15" t="str">
        <f t="shared" si="117"/>
        <v xml:space="preserve">  </v>
      </c>
      <c r="V692" s="24">
        <f>Saisie!AA692</f>
        <v>0</v>
      </c>
      <c r="W692" s="15" t="str">
        <f t="shared" si="118"/>
        <v xml:space="preserve">       </v>
      </c>
      <c r="X692" s="24" t="str">
        <f>IF(Saisie!Z692=0,"000",Saisie!Z692*100)</f>
        <v>000</v>
      </c>
      <c r="Y692" s="15" t="str">
        <f t="shared" si="119"/>
        <v xml:space="preserve">         </v>
      </c>
      <c r="Z692" s="24" t="str">
        <f>IF(Saisie!AB692=0,"000",Saisie!AB692*100)</f>
        <v>000</v>
      </c>
      <c r="AA692" s="24" t="str">
        <f>IF(Saisie!F692=0,"",Saisie!F692)</f>
        <v>26112017</v>
      </c>
      <c r="AB692" s="24" t="str">
        <f>IF(Saisie!G692=0,"",Saisie!G692)</f>
        <v>01012707</v>
      </c>
      <c r="AC692" s="8" t="str">
        <f t="shared" si="120"/>
        <v xml:space="preserve">                    </v>
      </c>
    </row>
    <row r="693" spans="1:29" x14ac:dyDescent="0.25">
      <c r="A693" s="3" t="s">
        <v>748</v>
      </c>
      <c r="B693" s="15" t="str">
        <f t="shared" si="110"/>
        <v xml:space="preserve">   </v>
      </c>
      <c r="C693" s="26" t="str">
        <f>Saisie!D693</f>
        <v>000000000687</v>
      </c>
      <c r="D693" s="24" t="str">
        <f>Saisie!B693</f>
        <v>NOM688</v>
      </c>
      <c r="E693" s="16" t="str">
        <f>VLOOKUP((25-LEN(D693)),'Data S'!AE$5:AF$10000,2,FALSE)</f>
        <v xml:space="preserve">                   </v>
      </c>
      <c r="F693" s="25" t="str">
        <f>Saisie!C693</f>
        <v>PRENOM688</v>
      </c>
      <c r="G693" s="15" t="str">
        <f>VLOOKUP((25-LEN(F693)),'Data S'!AE$5:AF$10000,2,FALSE)</f>
        <v xml:space="preserve">                </v>
      </c>
      <c r="H693" s="3" t="str">
        <f>Saisie!E693</f>
        <v>01012686</v>
      </c>
      <c r="I693" s="15" t="str">
        <f t="shared" si="111"/>
        <v xml:space="preserve">  </v>
      </c>
      <c r="J693" s="24">
        <f>Saisie!L693</f>
        <v>0</v>
      </c>
      <c r="K693" s="15" t="str">
        <f t="shared" si="112"/>
        <v xml:space="preserve">       </v>
      </c>
      <c r="L693" s="24" t="str">
        <f>IF(Saisie!K693=0,"000",Saisie!K693*100)</f>
        <v>000</v>
      </c>
      <c r="M693" s="15" t="str">
        <f t="shared" si="113"/>
        <v xml:space="preserve">  </v>
      </c>
      <c r="N693" s="24">
        <f>Saisie!Q693</f>
        <v>0</v>
      </c>
      <c r="O693" s="15" t="str">
        <f t="shared" si="114"/>
        <v xml:space="preserve">       </v>
      </c>
      <c r="P693" s="24" t="str">
        <f>IF(Saisie!P693=0,"000",Saisie!P693*100)</f>
        <v>000</v>
      </c>
      <c r="Q693" s="15" t="str">
        <f t="shared" si="115"/>
        <v xml:space="preserve">  </v>
      </c>
      <c r="R693" s="24">
        <f>Saisie!V693</f>
        <v>0</v>
      </c>
      <c r="S693" s="15" t="str">
        <f t="shared" si="116"/>
        <v xml:space="preserve">       </v>
      </c>
      <c r="T693" s="24" t="str">
        <f>IF(Saisie!U693=0,"000",Saisie!U693*100)</f>
        <v>000</v>
      </c>
      <c r="U693" s="15" t="str">
        <f t="shared" si="117"/>
        <v xml:space="preserve">  </v>
      </c>
      <c r="V693" s="24">
        <f>Saisie!AA693</f>
        <v>0</v>
      </c>
      <c r="W693" s="15" t="str">
        <f t="shared" si="118"/>
        <v xml:space="preserve">       </v>
      </c>
      <c r="X693" s="24" t="str">
        <f>IF(Saisie!Z693=0,"000",Saisie!Z693*100)</f>
        <v>000</v>
      </c>
      <c r="Y693" s="15" t="str">
        <f t="shared" si="119"/>
        <v xml:space="preserve">         </v>
      </c>
      <c r="Z693" s="24" t="str">
        <f>IF(Saisie!AB693=0,"000",Saisie!AB693*100)</f>
        <v>000</v>
      </c>
      <c r="AA693" s="24" t="str">
        <f>IF(Saisie!F693=0,"",Saisie!F693)</f>
        <v>26112017</v>
      </c>
      <c r="AB693" s="24" t="str">
        <f>IF(Saisie!G693=0,"",Saisie!G693)</f>
        <v>01012708</v>
      </c>
      <c r="AC693" s="8" t="str">
        <f t="shared" si="120"/>
        <v xml:space="preserve">                    </v>
      </c>
    </row>
    <row r="694" spans="1:29" x14ac:dyDescent="0.25">
      <c r="A694" s="3" t="s">
        <v>749</v>
      </c>
      <c r="B694" s="15" t="str">
        <f t="shared" si="110"/>
        <v xml:space="preserve">   </v>
      </c>
      <c r="C694" s="26" t="str">
        <f>Saisie!D694</f>
        <v>000000000688</v>
      </c>
      <c r="D694" s="24" t="str">
        <f>Saisie!B694</f>
        <v>NOM689</v>
      </c>
      <c r="E694" s="16" t="str">
        <f>VLOOKUP((25-LEN(D694)),'Data S'!AE$5:AF$10000,2,FALSE)</f>
        <v xml:space="preserve">                   </v>
      </c>
      <c r="F694" s="25" t="str">
        <f>Saisie!C694</f>
        <v>PRENOM689</v>
      </c>
      <c r="G694" s="15" t="str">
        <f>VLOOKUP((25-LEN(F694)),'Data S'!AE$5:AF$10000,2,FALSE)</f>
        <v xml:space="preserve">                </v>
      </c>
      <c r="H694" s="3" t="str">
        <f>Saisie!E694</f>
        <v>01012687</v>
      </c>
      <c r="I694" s="15" t="str">
        <f t="shared" si="111"/>
        <v xml:space="preserve">  </v>
      </c>
      <c r="J694" s="24">
        <f>Saisie!L694</f>
        <v>0</v>
      </c>
      <c r="K694" s="15" t="str">
        <f t="shared" si="112"/>
        <v xml:space="preserve">       </v>
      </c>
      <c r="L694" s="24" t="str">
        <f>IF(Saisie!K694=0,"000",Saisie!K694*100)</f>
        <v>000</v>
      </c>
      <c r="M694" s="15" t="str">
        <f t="shared" si="113"/>
        <v xml:space="preserve">  </v>
      </c>
      <c r="N694" s="24">
        <f>Saisie!Q694</f>
        <v>0</v>
      </c>
      <c r="O694" s="15" t="str">
        <f t="shared" si="114"/>
        <v xml:space="preserve">       </v>
      </c>
      <c r="P694" s="24" t="str">
        <f>IF(Saisie!P694=0,"000",Saisie!P694*100)</f>
        <v>000</v>
      </c>
      <c r="Q694" s="15" t="str">
        <f t="shared" si="115"/>
        <v xml:space="preserve">  </v>
      </c>
      <c r="R694" s="24">
        <f>Saisie!V694</f>
        <v>0</v>
      </c>
      <c r="S694" s="15" t="str">
        <f t="shared" si="116"/>
        <v xml:space="preserve">       </v>
      </c>
      <c r="T694" s="24" t="str">
        <f>IF(Saisie!U694=0,"000",Saisie!U694*100)</f>
        <v>000</v>
      </c>
      <c r="U694" s="15" t="str">
        <f t="shared" si="117"/>
        <v xml:space="preserve">  </v>
      </c>
      <c r="V694" s="24">
        <f>Saisie!AA694</f>
        <v>0</v>
      </c>
      <c r="W694" s="15" t="str">
        <f t="shared" si="118"/>
        <v xml:space="preserve">       </v>
      </c>
      <c r="X694" s="24" t="str">
        <f>IF(Saisie!Z694=0,"000",Saisie!Z694*100)</f>
        <v>000</v>
      </c>
      <c r="Y694" s="15" t="str">
        <f t="shared" si="119"/>
        <v xml:space="preserve">         </v>
      </c>
      <c r="Z694" s="24" t="str">
        <f>IF(Saisie!AB694=0,"000",Saisie!AB694*100)</f>
        <v>000</v>
      </c>
      <c r="AA694" s="24" t="str">
        <f>IF(Saisie!F694=0,"",Saisie!F694)</f>
        <v>26112017</v>
      </c>
      <c r="AB694" s="24" t="str">
        <f>IF(Saisie!G694=0,"",Saisie!G694)</f>
        <v>01012709</v>
      </c>
      <c r="AC694" s="8" t="str">
        <f t="shared" si="120"/>
        <v xml:space="preserve">                    </v>
      </c>
    </row>
    <row r="695" spans="1:29" x14ac:dyDescent="0.25">
      <c r="A695" s="3" t="s">
        <v>750</v>
      </c>
      <c r="B695" s="15" t="str">
        <f t="shared" si="110"/>
        <v xml:space="preserve">   </v>
      </c>
      <c r="C695" s="26" t="str">
        <f>Saisie!D695</f>
        <v>000000000689</v>
      </c>
      <c r="D695" s="24" t="str">
        <f>Saisie!B695</f>
        <v>NOM690</v>
      </c>
      <c r="E695" s="16" t="str">
        <f>VLOOKUP((25-LEN(D695)),'Data S'!AE$5:AF$10000,2,FALSE)</f>
        <v xml:space="preserve">                   </v>
      </c>
      <c r="F695" s="25" t="str">
        <f>Saisie!C695</f>
        <v>PRENOM690</v>
      </c>
      <c r="G695" s="15" t="str">
        <f>VLOOKUP((25-LEN(F695)),'Data S'!AE$5:AF$10000,2,FALSE)</f>
        <v xml:space="preserve">                </v>
      </c>
      <c r="H695" s="3" t="str">
        <f>Saisie!E695</f>
        <v>01012688</v>
      </c>
      <c r="I695" s="15" t="str">
        <f t="shared" si="111"/>
        <v xml:space="preserve">  </v>
      </c>
      <c r="J695" s="24">
        <f>Saisie!L695</f>
        <v>0</v>
      </c>
      <c r="K695" s="15" t="str">
        <f t="shared" si="112"/>
        <v xml:space="preserve">       </v>
      </c>
      <c r="L695" s="24" t="str">
        <f>IF(Saisie!K695=0,"000",Saisie!K695*100)</f>
        <v>000</v>
      </c>
      <c r="M695" s="15" t="str">
        <f t="shared" si="113"/>
        <v xml:space="preserve">  </v>
      </c>
      <c r="N695" s="24">
        <f>Saisie!Q695</f>
        <v>0</v>
      </c>
      <c r="O695" s="15" t="str">
        <f t="shared" si="114"/>
        <v xml:space="preserve">       </v>
      </c>
      <c r="P695" s="24" t="str">
        <f>IF(Saisie!P695=0,"000",Saisie!P695*100)</f>
        <v>000</v>
      </c>
      <c r="Q695" s="15" t="str">
        <f t="shared" si="115"/>
        <v xml:space="preserve">  </v>
      </c>
      <c r="R695" s="24">
        <f>Saisie!V695</f>
        <v>0</v>
      </c>
      <c r="S695" s="15" t="str">
        <f t="shared" si="116"/>
        <v xml:space="preserve">       </v>
      </c>
      <c r="T695" s="24" t="str">
        <f>IF(Saisie!U695=0,"000",Saisie!U695*100)</f>
        <v>000</v>
      </c>
      <c r="U695" s="15" t="str">
        <f t="shared" si="117"/>
        <v xml:space="preserve">  </v>
      </c>
      <c r="V695" s="24">
        <f>Saisie!AA695</f>
        <v>0</v>
      </c>
      <c r="W695" s="15" t="str">
        <f t="shared" si="118"/>
        <v xml:space="preserve">       </v>
      </c>
      <c r="X695" s="24" t="str">
        <f>IF(Saisie!Z695=0,"000",Saisie!Z695*100)</f>
        <v>000</v>
      </c>
      <c r="Y695" s="15" t="str">
        <f t="shared" si="119"/>
        <v xml:space="preserve">         </v>
      </c>
      <c r="Z695" s="24" t="str">
        <f>IF(Saisie!AB695=0,"000",Saisie!AB695*100)</f>
        <v>000</v>
      </c>
      <c r="AA695" s="24" t="str">
        <f>IF(Saisie!F695=0,"",Saisie!F695)</f>
        <v>26112017</v>
      </c>
      <c r="AB695" s="24" t="str">
        <f>IF(Saisie!G695=0,"",Saisie!G695)</f>
        <v>01012710</v>
      </c>
      <c r="AC695" s="8" t="str">
        <f t="shared" si="120"/>
        <v xml:space="preserve">                    </v>
      </c>
    </row>
    <row r="696" spans="1:29" x14ac:dyDescent="0.25">
      <c r="A696" s="3" t="s">
        <v>751</v>
      </c>
      <c r="B696" s="15" t="str">
        <f t="shared" si="110"/>
        <v xml:space="preserve">   </v>
      </c>
      <c r="C696" s="26" t="str">
        <f>Saisie!D696</f>
        <v>000000000690</v>
      </c>
      <c r="D696" s="24" t="str">
        <f>Saisie!B696</f>
        <v>NOM691</v>
      </c>
      <c r="E696" s="16" t="str">
        <f>VLOOKUP((25-LEN(D696)),'Data S'!AE$5:AF$10000,2,FALSE)</f>
        <v xml:space="preserve">                   </v>
      </c>
      <c r="F696" s="25" t="str">
        <f>Saisie!C696</f>
        <v>PRENOM691</v>
      </c>
      <c r="G696" s="15" t="str">
        <f>VLOOKUP((25-LEN(F696)),'Data S'!AE$5:AF$10000,2,FALSE)</f>
        <v xml:space="preserve">                </v>
      </c>
      <c r="H696" s="3" t="str">
        <f>Saisie!E696</f>
        <v>01012689</v>
      </c>
      <c r="I696" s="15" t="str">
        <f t="shared" si="111"/>
        <v xml:space="preserve">  </v>
      </c>
      <c r="J696" s="24">
        <f>Saisie!L696</f>
        <v>0</v>
      </c>
      <c r="K696" s="15" t="str">
        <f t="shared" si="112"/>
        <v xml:space="preserve">       </v>
      </c>
      <c r="L696" s="24" t="str">
        <f>IF(Saisie!K696=0,"000",Saisie!K696*100)</f>
        <v>000</v>
      </c>
      <c r="M696" s="15" t="str">
        <f t="shared" si="113"/>
        <v xml:space="preserve">  </v>
      </c>
      <c r="N696" s="24">
        <f>Saisie!Q696</f>
        <v>0</v>
      </c>
      <c r="O696" s="15" t="str">
        <f t="shared" si="114"/>
        <v xml:space="preserve">       </v>
      </c>
      <c r="P696" s="24" t="str">
        <f>IF(Saisie!P696=0,"000",Saisie!P696*100)</f>
        <v>000</v>
      </c>
      <c r="Q696" s="15" t="str">
        <f t="shared" si="115"/>
        <v xml:space="preserve">  </v>
      </c>
      <c r="R696" s="24">
        <f>Saisie!V696</f>
        <v>0</v>
      </c>
      <c r="S696" s="15" t="str">
        <f t="shared" si="116"/>
        <v xml:space="preserve">       </v>
      </c>
      <c r="T696" s="24" t="str">
        <f>IF(Saisie!U696=0,"000",Saisie!U696*100)</f>
        <v>000</v>
      </c>
      <c r="U696" s="15" t="str">
        <f t="shared" si="117"/>
        <v xml:space="preserve">  </v>
      </c>
      <c r="V696" s="24">
        <f>Saisie!AA696</f>
        <v>0</v>
      </c>
      <c r="W696" s="15" t="str">
        <f t="shared" si="118"/>
        <v xml:space="preserve">       </v>
      </c>
      <c r="X696" s="24" t="str">
        <f>IF(Saisie!Z696=0,"000",Saisie!Z696*100)</f>
        <v>000</v>
      </c>
      <c r="Y696" s="15" t="str">
        <f t="shared" si="119"/>
        <v xml:space="preserve">         </v>
      </c>
      <c r="Z696" s="24" t="str">
        <f>IF(Saisie!AB696=0,"000",Saisie!AB696*100)</f>
        <v>000</v>
      </c>
      <c r="AA696" s="24" t="str">
        <f>IF(Saisie!F696=0,"",Saisie!F696)</f>
        <v>26112017</v>
      </c>
      <c r="AB696" s="24" t="str">
        <f>IF(Saisie!G696=0,"",Saisie!G696)</f>
        <v>01012711</v>
      </c>
      <c r="AC696" s="8" t="str">
        <f t="shared" si="120"/>
        <v xml:space="preserve">                    </v>
      </c>
    </row>
    <row r="697" spans="1:29" x14ac:dyDescent="0.25">
      <c r="A697" s="3" t="s">
        <v>752</v>
      </c>
      <c r="B697" s="15" t="str">
        <f t="shared" si="110"/>
        <v xml:space="preserve">   </v>
      </c>
      <c r="C697" s="26" t="str">
        <f>Saisie!D697</f>
        <v>000000000691</v>
      </c>
      <c r="D697" s="24" t="str">
        <f>Saisie!B697</f>
        <v>NOM692</v>
      </c>
      <c r="E697" s="16" t="str">
        <f>VLOOKUP((25-LEN(D697)),'Data S'!AE$5:AF$10000,2,FALSE)</f>
        <v xml:space="preserve">                   </v>
      </c>
      <c r="F697" s="25" t="str">
        <f>Saisie!C697</f>
        <v>PRENOM692</v>
      </c>
      <c r="G697" s="15" t="str">
        <f>VLOOKUP((25-LEN(F697)),'Data S'!AE$5:AF$10000,2,FALSE)</f>
        <v xml:space="preserve">                </v>
      </c>
      <c r="H697" s="3" t="str">
        <f>Saisie!E697</f>
        <v>01012690</v>
      </c>
      <c r="I697" s="15" t="str">
        <f t="shared" si="111"/>
        <v xml:space="preserve">  </v>
      </c>
      <c r="J697" s="24">
        <f>Saisie!L697</f>
        <v>0</v>
      </c>
      <c r="K697" s="15" t="str">
        <f t="shared" si="112"/>
        <v xml:space="preserve">       </v>
      </c>
      <c r="L697" s="24" t="str">
        <f>IF(Saisie!K697=0,"000",Saisie!K697*100)</f>
        <v>000</v>
      </c>
      <c r="M697" s="15" t="str">
        <f t="shared" si="113"/>
        <v xml:space="preserve">  </v>
      </c>
      <c r="N697" s="24">
        <f>Saisie!Q697</f>
        <v>0</v>
      </c>
      <c r="O697" s="15" t="str">
        <f t="shared" si="114"/>
        <v xml:space="preserve">       </v>
      </c>
      <c r="P697" s="24" t="str">
        <f>IF(Saisie!P697=0,"000",Saisie!P697*100)</f>
        <v>000</v>
      </c>
      <c r="Q697" s="15" t="str">
        <f t="shared" si="115"/>
        <v xml:space="preserve">  </v>
      </c>
      <c r="R697" s="24">
        <f>Saisie!V697</f>
        <v>0</v>
      </c>
      <c r="S697" s="15" t="str">
        <f t="shared" si="116"/>
        <v xml:space="preserve">       </v>
      </c>
      <c r="T697" s="24" t="str">
        <f>IF(Saisie!U697=0,"000",Saisie!U697*100)</f>
        <v>000</v>
      </c>
      <c r="U697" s="15" t="str">
        <f t="shared" si="117"/>
        <v xml:space="preserve">  </v>
      </c>
      <c r="V697" s="24">
        <f>Saisie!AA697</f>
        <v>0</v>
      </c>
      <c r="W697" s="15" t="str">
        <f t="shared" si="118"/>
        <v xml:space="preserve">       </v>
      </c>
      <c r="X697" s="24" t="str">
        <f>IF(Saisie!Z697=0,"000",Saisie!Z697*100)</f>
        <v>000</v>
      </c>
      <c r="Y697" s="15" t="str">
        <f t="shared" si="119"/>
        <v xml:space="preserve">         </v>
      </c>
      <c r="Z697" s="24" t="str">
        <f>IF(Saisie!AB697=0,"000",Saisie!AB697*100)</f>
        <v>000</v>
      </c>
      <c r="AA697" s="24" t="str">
        <f>IF(Saisie!F697=0,"",Saisie!F697)</f>
        <v>26112017</v>
      </c>
      <c r="AB697" s="24" t="str">
        <f>IF(Saisie!G697=0,"",Saisie!G697)</f>
        <v>01012712</v>
      </c>
      <c r="AC697" s="8" t="str">
        <f t="shared" si="120"/>
        <v xml:space="preserve">                    </v>
      </c>
    </row>
    <row r="698" spans="1:29" x14ac:dyDescent="0.25">
      <c r="A698" s="3" t="s">
        <v>753</v>
      </c>
      <c r="B698" s="15" t="str">
        <f t="shared" si="110"/>
        <v xml:space="preserve">   </v>
      </c>
      <c r="C698" s="26" t="str">
        <f>Saisie!D698</f>
        <v>000000000692</v>
      </c>
      <c r="D698" s="24" t="str">
        <f>Saisie!B698</f>
        <v>NOM693</v>
      </c>
      <c r="E698" s="16" t="str">
        <f>VLOOKUP((25-LEN(D698)),'Data S'!AE$5:AF$10000,2,FALSE)</f>
        <v xml:space="preserve">                   </v>
      </c>
      <c r="F698" s="25" t="str">
        <f>Saisie!C698</f>
        <v>PRENOM693</v>
      </c>
      <c r="G698" s="15" t="str">
        <f>VLOOKUP((25-LEN(F698)),'Data S'!AE$5:AF$10000,2,FALSE)</f>
        <v xml:space="preserve">                </v>
      </c>
      <c r="H698" s="3" t="str">
        <f>Saisie!E698</f>
        <v>01012691</v>
      </c>
      <c r="I698" s="15" t="str">
        <f t="shared" si="111"/>
        <v xml:space="preserve">  </v>
      </c>
      <c r="J698" s="24">
        <f>Saisie!L698</f>
        <v>0</v>
      </c>
      <c r="K698" s="15" t="str">
        <f t="shared" si="112"/>
        <v xml:space="preserve">       </v>
      </c>
      <c r="L698" s="24" t="str">
        <f>IF(Saisie!K698=0,"000",Saisie!K698*100)</f>
        <v>000</v>
      </c>
      <c r="M698" s="15" t="str">
        <f t="shared" si="113"/>
        <v xml:space="preserve">  </v>
      </c>
      <c r="N698" s="24">
        <f>Saisie!Q698</f>
        <v>0</v>
      </c>
      <c r="O698" s="15" t="str">
        <f t="shared" si="114"/>
        <v xml:space="preserve">       </v>
      </c>
      <c r="P698" s="24" t="str">
        <f>IF(Saisie!P698=0,"000",Saisie!P698*100)</f>
        <v>000</v>
      </c>
      <c r="Q698" s="15" t="str">
        <f t="shared" si="115"/>
        <v xml:space="preserve">  </v>
      </c>
      <c r="R698" s="24">
        <f>Saisie!V698</f>
        <v>0</v>
      </c>
      <c r="S698" s="15" t="str">
        <f t="shared" si="116"/>
        <v xml:space="preserve">       </v>
      </c>
      <c r="T698" s="24" t="str">
        <f>IF(Saisie!U698=0,"000",Saisie!U698*100)</f>
        <v>000</v>
      </c>
      <c r="U698" s="15" t="str">
        <f t="shared" si="117"/>
        <v xml:space="preserve">  </v>
      </c>
      <c r="V698" s="24">
        <f>Saisie!AA698</f>
        <v>0</v>
      </c>
      <c r="W698" s="15" t="str">
        <f t="shared" si="118"/>
        <v xml:space="preserve">       </v>
      </c>
      <c r="X698" s="24" t="str">
        <f>IF(Saisie!Z698=0,"000",Saisie!Z698*100)</f>
        <v>000</v>
      </c>
      <c r="Y698" s="15" t="str">
        <f t="shared" si="119"/>
        <v xml:space="preserve">         </v>
      </c>
      <c r="Z698" s="24" t="str">
        <f>IF(Saisie!AB698=0,"000",Saisie!AB698*100)</f>
        <v>000</v>
      </c>
      <c r="AA698" s="24" t="str">
        <f>IF(Saisie!F698=0,"",Saisie!F698)</f>
        <v>26112017</v>
      </c>
      <c r="AB698" s="24" t="str">
        <f>IF(Saisie!G698=0,"",Saisie!G698)</f>
        <v>01012713</v>
      </c>
      <c r="AC698" s="8" t="str">
        <f t="shared" si="120"/>
        <v xml:space="preserve">                    </v>
      </c>
    </row>
    <row r="699" spans="1:29" x14ac:dyDescent="0.25">
      <c r="A699" s="3" t="s">
        <v>754</v>
      </c>
      <c r="B699" s="15" t="str">
        <f t="shared" si="110"/>
        <v xml:space="preserve">   </v>
      </c>
      <c r="C699" s="26" t="str">
        <f>Saisie!D699</f>
        <v>000000000693</v>
      </c>
      <c r="D699" s="24" t="str">
        <f>Saisie!B699</f>
        <v>NOM694</v>
      </c>
      <c r="E699" s="16" t="str">
        <f>VLOOKUP((25-LEN(D699)),'Data S'!AE$5:AF$10000,2,FALSE)</f>
        <v xml:space="preserve">                   </v>
      </c>
      <c r="F699" s="25" t="str">
        <f>Saisie!C699</f>
        <v>PRENOM694</v>
      </c>
      <c r="G699" s="15" t="str">
        <f>VLOOKUP((25-LEN(F699)),'Data S'!AE$5:AF$10000,2,FALSE)</f>
        <v xml:space="preserve">                </v>
      </c>
      <c r="H699" s="3" t="str">
        <f>Saisie!E699</f>
        <v>01012692</v>
      </c>
      <c r="I699" s="15" t="str">
        <f t="shared" si="111"/>
        <v xml:space="preserve">  </v>
      </c>
      <c r="J699" s="24">
        <f>Saisie!L699</f>
        <v>0</v>
      </c>
      <c r="K699" s="15" t="str">
        <f t="shared" si="112"/>
        <v xml:space="preserve">       </v>
      </c>
      <c r="L699" s="24" t="str">
        <f>IF(Saisie!K699=0,"000",Saisie!K699*100)</f>
        <v>000</v>
      </c>
      <c r="M699" s="15" t="str">
        <f t="shared" si="113"/>
        <v xml:space="preserve">  </v>
      </c>
      <c r="N699" s="24">
        <f>Saisie!Q699</f>
        <v>0</v>
      </c>
      <c r="O699" s="15" t="str">
        <f t="shared" si="114"/>
        <v xml:space="preserve">       </v>
      </c>
      <c r="P699" s="24" t="str">
        <f>IF(Saisie!P699=0,"000",Saisie!P699*100)</f>
        <v>000</v>
      </c>
      <c r="Q699" s="15" t="str">
        <f t="shared" si="115"/>
        <v xml:space="preserve">  </v>
      </c>
      <c r="R699" s="24">
        <f>Saisie!V699</f>
        <v>0</v>
      </c>
      <c r="S699" s="15" t="str">
        <f t="shared" si="116"/>
        <v xml:space="preserve">       </v>
      </c>
      <c r="T699" s="24" t="str">
        <f>IF(Saisie!U699=0,"000",Saisie!U699*100)</f>
        <v>000</v>
      </c>
      <c r="U699" s="15" t="str">
        <f t="shared" si="117"/>
        <v xml:space="preserve">  </v>
      </c>
      <c r="V699" s="24">
        <f>Saisie!AA699</f>
        <v>0</v>
      </c>
      <c r="W699" s="15" t="str">
        <f t="shared" si="118"/>
        <v xml:space="preserve">       </v>
      </c>
      <c r="X699" s="24" t="str">
        <f>IF(Saisie!Z699=0,"000",Saisie!Z699*100)</f>
        <v>000</v>
      </c>
      <c r="Y699" s="15" t="str">
        <f t="shared" si="119"/>
        <v xml:space="preserve">         </v>
      </c>
      <c r="Z699" s="24" t="str">
        <f>IF(Saisie!AB699=0,"000",Saisie!AB699*100)</f>
        <v>000</v>
      </c>
      <c r="AA699" s="24" t="str">
        <f>IF(Saisie!F699=0,"",Saisie!F699)</f>
        <v>26112017</v>
      </c>
      <c r="AB699" s="24" t="str">
        <f>IF(Saisie!G699=0,"",Saisie!G699)</f>
        <v>01012714</v>
      </c>
      <c r="AC699" s="8" t="str">
        <f t="shared" si="120"/>
        <v xml:space="preserve">                    </v>
      </c>
    </row>
    <row r="700" spans="1:29" x14ac:dyDescent="0.25">
      <c r="A700" s="3" t="s">
        <v>755</v>
      </c>
      <c r="B700" s="15" t="str">
        <f t="shared" si="110"/>
        <v xml:space="preserve">   </v>
      </c>
      <c r="C700" s="26" t="str">
        <f>Saisie!D700</f>
        <v>000000000694</v>
      </c>
      <c r="D700" s="24" t="str">
        <f>Saisie!B700</f>
        <v>NOM695</v>
      </c>
      <c r="E700" s="16" t="str">
        <f>VLOOKUP((25-LEN(D700)),'Data S'!AE$5:AF$10000,2,FALSE)</f>
        <v xml:space="preserve">                   </v>
      </c>
      <c r="F700" s="25" t="str">
        <f>Saisie!C700</f>
        <v>PRENOM695</v>
      </c>
      <c r="G700" s="15" t="str">
        <f>VLOOKUP((25-LEN(F700)),'Data S'!AE$5:AF$10000,2,FALSE)</f>
        <v xml:space="preserve">                </v>
      </c>
      <c r="H700" s="3" t="str">
        <f>Saisie!E700</f>
        <v>01012693</v>
      </c>
      <c r="I700" s="15" t="str">
        <f t="shared" si="111"/>
        <v xml:space="preserve">  </v>
      </c>
      <c r="J700" s="24">
        <f>Saisie!L700</f>
        <v>0</v>
      </c>
      <c r="K700" s="15" t="str">
        <f t="shared" si="112"/>
        <v xml:space="preserve">       </v>
      </c>
      <c r="L700" s="24" t="str">
        <f>IF(Saisie!K700=0,"000",Saisie!K700*100)</f>
        <v>000</v>
      </c>
      <c r="M700" s="15" t="str">
        <f t="shared" si="113"/>
        <v xml:space="preserve">  </v>
      </c>
      <c r="N700" s="24">
        <f>Saisie!Q700</f>
        <v>0</v>
      </c>
      <c r="O700" s="15" t="str">
        <f t="shared" si="114"/>
        <v xml:space="preserve">       </v>
      </c>
      <c r="P700" s="24" t="str">
        <f>IF(Saisie!P700=0,"000",Saisie!P700*100)</f>
        <v>000</v>
      </c>
      <c r="Q700" s="15" t="str">
        <f t="shared" si="115"/>
        <v xml:space="preserve">  </v>
      </c>
      <c r="R700" s="24">
        <f>Saisie!V700</f>
        <v>0</v>
      </c>
      <c r="S700" s="15" t="str">
        <f t="shared" si="116"/>
        <v xml:space="preserve">       </v>
      </c>
      <c r="T700" s="24" t="str">
        <f>IF(Saisie!U700=0,"000",Saisie!U700*100)</f>
        <v>000</v>
      </c>
      <c r="U700" s="15" t="str">
        <f t="shared" si="117"/>
        <v xml:space="preserve">  </v>
      </c>
      <c r="V700" s="24">
        <f>Saisie!AA700</f>
        <v>0</v>
      </c>
      <c r="W700" s="15" t="str">
        <f t="shared" si="118"/>
        <v xml:space="preserve">       </v>
      </c>
      <c r="X700" s="24" t="str">
        <f>IF(Saisie!Z700=0,"000",Saisie!Z700*100)</f>
        <v>000</v>
      </c>
      <c r="Y700" s="15" t="str">
        <f t="shared" si="119"/>
        <v xml:space="preserve">         </v>
      </c>
      <c r="Z700" s="24" t="str">
        <f>IF(Saisie!AB700=0,"000",Saisie!AB700*100)</f>
        <v>000</v>
      </c>
      <c r="AA700" s="24" t="str">
        <f>IF(Saisie!F700=0,"",Saisie!F700)</f>
        <v>26112017</v>
      </c>
      <c r="AB700" s="24" t="str">
        <f>IF(Saisie!G700=0,"",Saisie!G700)</f>
        <v>01012715</v>
      </c>
      <c r="AC700" s="8" t="str">
        <f t="shared" si="120"/>
        <v xml:space="preserve">                    </v>
      </c>
    </row>
    <row r="701" spans="1:29" x14ac:dyDescent="0.25">
      <c r="A701" s="3" t="s">
        <v>756</v>
      </c>
      <c r="B701" s="15" t="str">
        <f t="shared" si="110"/>
        <v xml:space="preserve">   </v>
      </c>
      <c r="C701" s="26" t="str">
        <f>Saisie!D701</f>
        <v>000000000695</v>
      </c>
      <c r="D701" s="24" t="str">
        <f>Saisie!B701</f>
        <v>NOM696</v>
      </c>
      <c r="E701" s="16" t="str">
        <f>VLOOKUP((25-LEN(D701)),'Data S'!AE$5:AF$10000,2,FALSE)</f>
        <v xml:space="preserve">                   </v>
      </c>
      <c r="F701" s="25" t="str">
        <f>Saisie!C701</f>
        <v>PRENOM696</v>
      </c>
      <c r="G701" s="15" t="str">
        <f>VLOOKUP((25-LEN(F701)),'Data S'!AE$5:AF$10000,2,FALSE)</f>
        <v xml:space="preserve">                </v>
      </c>
      <c r="H701" s="3" t="str">
        <f>Saisie!E701</f>
        <v>01012694</v>
      </c>
      <c r="I701" s="15" t="str">
        <f t="shared" si="111"/>
        <v xml:space="preserve">  </v>
      </c>
      <c r="J701" s="24">
        <f>Saisie!L701</f>
        <v>0</v>
      </c>
      <c r="K701" s="15" t="str">
        <f t="shared" si="112"/>
        <v xml:space="preserve">       </v>
      </c>
      <c r="L701" s="24" t="str">
        <f>IF(Saisie!K701=0,"000",Saisie!K701*100)</f>
        <v>000</v>
      </c>
      <c r="M701" s="15" t="str">
        <f t="shared" si="113"/>
        <v xml:space="preserve">  </v>
      </c>
      <c r="N701" s="24">
        <f>Saisie!Q701</f>
        <v>0</v>
      </c>
      <c r="O701" s="15" t="str">
        <f t="shared" si="114"/>
        <v xml:space="preserve">       </v>
      </c>
      <c r="P701" s="24" t="str">
        <f>IF(Saisie!P701=0,"000",Saisie!P701*100)</f>
        <v>000</v>
      </c>
      <c r="Q701" s="15" t="str">
        <f t="shared" si="115"/>
        <v xml:space="preserve">  </v>
      </c>
      <c r="R701" s="24">
        <f>Saisie!V701</f>
        <v>0</v>
      </c>
      <c r="S701" s="15" t="str">
        <f t="shared" si="116"/>
        <v xml:space="preserve">       </v>
      </c>
      <c r="T701" s="24" t="str">
        <f>IF(Saisie!U701=0,"000",Saisie!U701*100)</f>
        <v>000</v>
      </c>
      <c r="U701" s="15" t="str">
        <f t="shared" si="117"/>
        <v xml:space="preserve">  </v>
      </c>
      <c r="V701" s="24">
        <f>Saisie!AA701</f>
        <v>0</v>
      </c>
      <c r="W701" s="15" t="str">
        <f t="shared" si="118"/>
        <v xml:space="preserve">       </v>
      </c>
      <c r="X701" s="24" t="str">
        <f>IF(Saisie!Z701=0,"000",Saisie!Z701*100)</f>
        <v>000</v>
      </c>
      <c r="Y701" s="15" t="str">
        <f t="shared" si="119"/>
        <v xml:space="preserve">         </v>
      </c>
      <c r="Z701" s="24" t="str">
        <f>IF(Saisie!AB701=0,"000",Saisie!AB701*100)</f>
        <v>000</v>
      </c>
      <c r="AA701" s="24" t="str">
        <f>IF(Saisie!F701=0,"",Saisie!F701)</f>
        <v>26112017</v>
      </c>
      <c r="AB701" s="24" t="str">
        <f>IF(Saisie!G701=0,"",Saisie!G701)</f>
        <v>01012716</v>
      </c>
      <c r="AC701" s="8" t="str">
        <f t="shared" si="120"/>
        <v xml:space="preserve">                    </v>
      </c>
    </row>
    <row r="702" spans="1:29" x14ac:dyDescent="0.25">
      <c r="A702" s="3" t="s">
        <v>757</v>
      </c>
      <c r="B702" s="15" t="str">
        <f t="shared" si="110"/>
        <v xml:space="preserve">   </v>
      </c>
      <c r="C702" s="26" t="str">
        <f>Saisie!D702</f>
        <v>000000000696</v>
      </c>
      <c r="D702" s="24" t="str">
        <f>Saisie!B702</f>
        <v>NOM697</v>
      </c>
      <c r="E702" s="16" t="str">
        <f>VLOOKUP((25-LEN(D702)),'Data S'!AE$5:AF$10000,2,FALSE)</f>
        <v xml:space="preserve">                   </v>
      </c>
      <c r="F702" s="25" t="str">
        <f>Saisie!C702</f>
        <v>PRENOM697</v>
      </c>
      <c r="G702" s="15" t="str">
        <f>VLOOKUP((25-LEN(F702)),'Data S'!AE$5:AF$10000,2,FALSE)</f>
        <v xml:space="preserve">                </v>
      </c>
      <c r="H702" s="3" t="str">
        <f>Saisie!E702</f>
        <v>01012695</v>
      </c>
      <c r="I702" s="15" t="str">
        <f t="shared" si="111"/>
        <v xml:space="preserve">  </v>
      </c>
      <c r="J702" s="24">
        <f>Saisie!L702</f>
        <v>0</v>
      </c>
      <c r="K702" s="15" t="str">
        <f t="shared" si="112"/>
        <v xml:space="preserve">       </v>
      </c>
      <c r="L702" s="24" t="str">
        <f>IF(Saisie!K702=0,"000",Saisie!K702*100)</f>
        <v>000</v>
      </c>
      <c r="M702" s="15" t="str">
        <f t="shared" si="113"/>
        <v xml:space="preserve">  </v>
      </c>
      <c r="N702" s="24">
        <f>Saisie!Q702</f>
        <v>0</v>
      </c>
      <c r="O702" s="15" t="str">
        <f t="shared" si="114"/>
        <v xml:space="preserve">       </v>
      </c>
      <c r="P702" s="24" t="str">
        <f>IF(Saisie!P702=0,"000",Saisie!P702*100)</f>
        <v>000</v>
      </c>
      <c r="Q702" s="15" t="str">
        <f t="shared" si="115"/>
        <v xml:space="preserve">  </v>
      </c>
      <c r="R702" s="24">
        <f>Saisie!V702</f>
        <v>0</v>
      </c>
      <c r="S702" s="15" t="str">
        <f t="shared" si="116"/>
        <v xml:space="preserve">       </v>
      </c>
      <c r="T702" s="24" t="str">
        <f>IF(Saisie!U702=0,"000",Saisie!U702*100)</f>
        <v>000</v>
      </c>
      <c r="U702" s="15" t="str">
        <f t="shared" si="117"/>
        <v xml:space="preserve">  </v>
      </c>
      <c r="V702" s="24">
        <f>Saisie!AA702</f>
        <v>0</v>
      </c>
      <c r="W702" s="15" t="str">
        <f t="shared" si="118"/>
        <v xml:space="preserve">       </v>
      </c>
      <c r="X702" s="24" t="str">
        <f>IF(Saisie!Z702=0,"000",Saisie!Z702*100)</f>
        <v>000</v>
      </c>
      <c r="Y702" s="15" t="str">
        <f t="shared" si="119"/>
        <v xml:space="preserve">         </v>
      </c>
      <c r="Z702" s="24" t="str">
        <f>IF(Saisie!AB702=0,"000",Saisie!AB702*100)</f>
        <v>000</v>
      </c>
      <c r="AA702" s="24" t="str">
        <f>IF(Saisie!F702=0,"",Saisie!F702)</f>
        <v>26112017</v>
      </c>
      <c r="AB702" s="24" t="str">
        <f>IF(Saisie!G702=0,"",Saisie!G702)</f>
        <v>01012717</v>
      </c>
      <c r="AC702" s="8" t="str">
        <f t="shared" si="120"/>
        <v xml:space="preserve">                    </v>
      </c>
    </row>
    <row r="703" spans="1:29" x14ac:dyDescent="0.25">
      <c r="A703" s="3" t="s">
        <v>758</v>
      </c>
      <c r="B703" s="15" t="str">
        <f t="shared" si="110"/>
        <v xml:space="preserve">   </v>
      </c>
      <c r="C703" s="26" t="str">
        <f>Saisie!D703</f>
        <v>000000000697</v>
      </c>
      <c r="D703" s="24" t="str">
        <f>Saisie!B703</f>
        <v>NOM698</v>
      </c>
      <c r="E703" s="16" t="str">
        <f>VLOOKUP((25-LEN(D703)),'Data S'!AE$5:AF$10000,2,FALSE)</f>
        <v xml:space="preserve">                   </v>
      </c>
      <c r="F703" s="25" t="str">
        <f>Saisie!C703</f>
        <v>PRENOM698</v>
      </c>
      <c r="G703" s="15" t="str">
        <f>VLOOKUP((25-LEN(F703)),'Data S'!AE$5:AF$10000,2,FALSE)</f>
        <v xml:space="preserve">                </v>
      </c>
      <c r="H703" s="3" t="str">
        <f>Saisie!E703</f>
        <v>01012696</v>
      </c>
      <c r="I703" s="15" t="str">
        <f t="shared" si="111"/>
        <v xml:space="preserve">  </v>
      </c>
      <c r="J703" s="24">
        <f>Saisie!L703</f>
        <v>0</v>
      </c>
      <c r="K703" s="15" t="str">
        <f t="shared" si="112"/>
        <v xml:space="preserve">       </v>
      </c>
      <c r="L703" s="24" t="str">
        <f>IF(Saisie!K703=0,"000",Saisie!K703*100)</f>
        <v>000</v>
      </c>
      <c r="M703" s="15" t="str">
        <f t="shared" si="113"/>
        <v xml:space="preserve">  </v>
      </c>
      <c r="N703" s="24">
        <f>Saisie!Q703</f>
        <v>0</v>
      </c>
      <c r="O703" s="15" t="str">
        <f t="shared" si="114"/>
        <v xml:space="preserve">       </v>
      </c>
      <c r="P703" s="24" t="str">
        <f>IF(Saisie!P703=0,"000",Saisie!P703*100)</f>
        <v>000</v>
      </c>
      <c r="Q703" s="15" t="str">
        <f t="shared" si="115"/>
        <v xml:space="preserve">  </v>
      </c>
      <c r="R703" s="24">
        <f>Saisie!V703</f>
        <v>0</v>
      </c>
      <c r="S703" s="15" t="str">
        <f t="shared" si="116"/>
        <v xml:space="preserve">       </v>
      </c>
      <c r="T703" s="24" t="str">
        <f>IF(Saisie!U703=0,"000",Saisie!U703*100)</f>
        <v>000</v>
      </c>
      <c r="U703" s="15" t="str">
        <f t="shared" si="117"/>
        <v xml:space="preserve">  </v>
      </c>
      <c r="V703" s="24">
        <f>Saisie!AA703</f>
        <v>0</v>
      </c>
      <c r="W703" s="15" t="str">
        <f t="shared" si="118"/>
        <v xml:space="preserve">       </v>
      </c>
      <c r="X703" s="24" t="str">
        <f>IF(Saisie!Z703=0,"000",Saisie!Z703*100)</f>
        <v>000</v>
      </c>
      <c r="Y703" s="15" t="str">
        <f t="shared" si="119"/>
        <v xml:space="preserve">         </v>
      </c>
      <c r="Z703" s="24" t="str">
        <f>IF(Saisie!AB703=0,"000",Saisie!AB703*100)</f>
        <v>000</v>
      </c>
      <c r="AA703" s="24" t="str">
        <f>IF(Saisie!F703=0,"",Saisie!F703)</f>
        <v>26112017</v>
      </c>
      <c r="AB703" s="24" t="str">
        <f>IF(Saisie!G703=0,"",Saisie!G703)</f>
        <v>01012718</v>
      </c>
      <c r="AC703" s="8" t="str">
        <f t="shared" si="120"/>
        <v xml:space="preserve">                    </v>
      </c>
    </row>
    <row r="704" spans="1:29" x14ac:dyDescent="0.25">
      <c r="A704" s="3" t="s">
        <v>759</v>
      </c>
      <c r="B704" s="15" t="str">
        <f t="shared" si="110"/>
        <v xml:space="preserve">   </v>
      </c>
      <c r="C704" s="26" t="str">
        <f>Saisie!D704</f>
        <v>000000000698</v>
      </c>
      <c r="D704" s="24" t="str">
        <f>Saisie!B704</f>
        <v>NOM699</v>
      </c>
      <c r="E704" s="16" t="str">
        <f>VLOOKUP((25-LEN(D704)),'Data S'!AE$5:AF$10000,2,FALSE)</f>
        <v xml:space="preserve">                   </v>
      </c>
      <c r="F704" s="25" t="str">
        <f>Saisie!C704</f>
        <v>PRENOM699</v>
      </c>
      <c r="G704" s="15" t="str">
        <f>VLOOKUP((25-LEN(F704)),'Data S'!AE$5:AF$10000,2,FALSE)</f>
        <v xml:space="preserve">                </v>
      </c>
      <c r="H704" s="3" t="str">
        <f>Saisie!E704</f>
        <v>01012697</v>
      </c>
      <c r="I704" s="15" t="str">
        <f t="shared" si="111"/>
        <v xml:space="preserve">  </v>
      </c>
      <c r="J704" s="24">
        <f>Saisie!L704</f>
        <v>0</v>
      </c>
      <c r="K704" s="15" t="str">
        <f t="shared" si="112"/>
        <v xml:space="preserve">       </v>
      </c>
      <c r="L704" s="24" t="str">
        <f>IF(Saisie!K704=0,"000",Saisie!K704*100)</f>
        <v>000</v>
      </c>
      <c r="M704" s="15" t="str">
        <f t="shared" si="113"/>
        <v xml:space="preserve">  </v>
      </c>
      <c r="N704" s="24">
        <f>Saisie!Q704</f>
        <v>0</v>
      </c>
      <c r="O704" s="15" t="str">
        <f t="shared" si="114"/>
        <v xml:space="preserve">       </v>
      </c>
      <c r="P704" s="24" t="str">
        <f>IF(Saisie!P704=0,"000",Saisie!P704*100)</f>
        <v>000</v>
      </c>
      <c r="Q704" s="15" t="str">
        <f t="shared" si="115"/>
        <v xml:space="preserve">  </v>
      </c>
      <c r="R704" s="24">
        <f>Saisie!V704</f>
        <v>0</v>
      </c>
      <c r="S704" s="15" t="str">
        <f t="shared" si="116"/>
        <v xml:space="preserve">       </v>
      </c>
      <c r="T704" s="24" t="str">
        <f>IF(Saisie!U704=0,"000",Saisie!U704*100)</f>
        <v>000</v>
      </c>
      <c r="U704" s="15" t="str">
        <f t="shared" si="117"/>
        <v xml:space="preserve">  </v>
      </c>
      <c r="V704" s="24">
        <f>Saisie!AA704</f>
        <v>0</v>
      </c>
      <c r="W704" s="15" t="str">
        <f t="shared" si="118"/>
        <v xml:space="preserve">       </v>
      </c>
      <c r="X704" s="24" t="str">
        <f>IF(Saisie!Z704=0,"000",Saisie!Z704*100)</f>
        <v>000</v>
      </c>
      <c r="Y704" s="15" t="str">
        <f t="shared" si="119"/>
        <v xml:space="preserve">         </v>
      </c>
      <c r="Z704" s="24" t="str">
        <f>IF(Saisie!AB704=0,"000",Saisie!AB704*100)</f>
        <v>000</v>
      </c>
      <c r="AA704" s="24" t="str">
        <f>IF(Saisie!F704=0,"",Saisie!F704)</f>
        <v>26112017</v>
      </c>
      <c r="AB704" s="24" t="str">
        <f>IF(Saisie!G704=0,"",Saisie!G704)</f>
        <v>01012719</v>
      </c>
      <c r="AC704" s="8" t="str">
        <f t="shared" si="120"/>
        <v xml:space="preserve">                    </v>
      </c>
    </row>
    <row r="705" spans="1:29" x14ac:dyDescent="0.25">
      <c r="A705" s="3" t="s">
        <v>760</v>
      </c>
      <c r="B705" s="15" t="str">
        <f t="shared" si="110"/>
        <v xml:space="preserve">   </v>
      </c>
      <c r="C705" s="26" t="str">
        <f>Saisie!D705</f>
        <v>000000000699</v>
      </c>
      <c r="D705" s="24" t="str">
        <f>Saisie!B705</f>
        <v>NOM700</v>
      </c>
      <c r="E705" s="16" t="str">
        <f>VLOOKUP((25-LEN(D705)),'Data S'!AE$5:AF$10000,2,FALSE)</f>
        <v xml:space="preserve">                   </v>
      </c>
      <c r="F705" s="25" t="str">
        <f>Saisie!C705</f>
        <v>PRENOM700</v>
      </c>
      <c r="G705" s="15" t="str">
        <f>VLOOKUP((25-LEN(F705)),'Data S'!AE$5:AF$10000,2,FALSE)</f>
        <v xml:space="preserve">                </v>
      </c>
      <c r="H705" s="3" t="str">
        <f>Saisie!E705</f>
        <v>01012698</v>
      </c>
      <c r="I705" s="15" t="str">
        <f t="shared" si="111"/>
        <v xml:space="preserve">  </v>
      </c>
      <c r="J705" s="24">
        <f>Saisie!L705</f>
        <v>0</v>
      </c>
      <c r="K705" s="15" t="str">
        <f t="shared" si="112"/>
        <v xml:space="preserve">       </v>
      </c>
      <c r="L705" s="24" t="str">
        <f>IF(Saisie!K705=0,"000",Saisie!K705*100)</f>
        <v>000</v>
      </c>
      <c r="M705" s="15" t="str">
        <f t="shared" si="113"/>
        <v xml:space="preserve">  </v>
      </c>
      <c r="N705" s="24">
        <f>Saisie!Q705</f>
        <v>0</v>
      </c>
      <c r="O705" s="15" t="str">
        <f t="shared" si="114"/>
        <v xml:space="preserve">       </v>
      </c>
      <c r="P705" s="24" t="str">
        <f>IF(Saisie!P705=0,"000",Saisie!P705*100)</f>
        <v>000</v>
      </c>
      <c r="Q705" s="15" t="str">
        <f t="shared" si="115"/>
        <v xml:space="preserve">  </v>
      </c>
      <c r="R705" s="24">
        <f>Saisie!V705</f>
        <v>0</v>
      </c>
      <c r="S705" s="15" t="str">
        <f t="shared" si="116"/>
        <v xml:space="preserve">       </v>
      </c>
      <c r="T705" s="24" t="str">
        <f>IF(Saisie!U705=0,"000",Saisie!U705*100)</f>
        <v>000</v>
      </c>
      <c r="U705" s="15" t="str">
        <f t="shared" si="117"/>
        <v xml:space="preserve">  </v>
      </c>
      <c r="V705" s="24">
        <f>Saisie!AA705</f>
        <v>0</v>
      </c>
      <c r="W705" s="15" t="str">
        <f t="shared" si="118"/>
        <v xml:space="preserve">       </v>
      </c>
      <c r="X705" s="24" t="str">
        <f>IF(Saisie!Z705=0,"000",Saisie!Z705*100)</f>
        <v>000</v>
      </c>
      <c r="Y705" s="15" t="str">
        <f t="shared" si="119"/>
        <v xml:space="preserve">         </v>
      </c>
      <c r="Z705" s="24" t="str">
        <f>IF(Saisie!AB705=0,"000",Saisie!AB705*100)</f>
        <v>000</v>
      </c>
      <c r="AA705" s="24" t="str">
        <f>IF(Saisie!F705=0,"",Saisie!F705)</f>
        <v>26112017</v>
      </c>
      <c r="AB705" s="24" t="str">
        <f>IF(Saisie!G705=0,"",Saisie!G705)</f>
        <v>01012720</v>
      </c>
      <c r="AC705" s="8" t="str">
        <f t="shared" si="120"/>
        <v xml:space="preserve">                    </v>
      </c>
    </row>
    <row r="706" spans="1:29" x14ac:dyDescent="0.25">
      <c r="A706" s="3" t="s">
        <v>761</v>
      </c>
      <c r="B706" s="15" t="str">
        <f t="shared" si="110"/>
        <v xml:space="preserve">   </v>
      </c>
      <c r="C706" s="26" t="str">
        <f>Saisie!D706</f>
        <v>000000000700</v>
      </c>
      <c r="D706" s="24" t="str">
        <f>Saisie!B706</f>
        <v>NOM701</v>
      </c>
      <c r="E706" s="16" t="str">
        <f>VLOOKUP((25-LEN(D706)),'Data S'!AE$5:AF$10000,2,FALSE)</f>
        <v xml:space="preserve">                   </v>
      </c>
      <c r="F706" s="25" t="str">
        <f>Saisie!C706</f>
        <v>PRENOM701</v>
      </c>
      <c r="G706" s="15" t="str">
        <f>VLOOKUP((25-LEN(F706)),'Data S'!AE$5:AF$10000,2,FALSE)</f>
        <v xml:space="preserve">                </v>
      </c>
      <c r="H706" s="3" t="str">
        <f>Saisie!E706</f>
        <v>01012699</v>
      </c>
      <c r="I706" s="15" t="str">
        <f t="shared" si="111"/>
        <v xml:space="preserve">  </v>
      </c>
      <c r="J706" s="24">
        <f>Saisie!L706</f>
        <v>0</v>
      </c>
      <c r="K706" s="15" t="str">
        <f t="shared" si="112"/>
        <v xml:space="preserve">       </v>
      </c>
      <c r="L706" s="24" t="str">
        <f>IF(Saisie!K706=0,"000",Saisie!K706*100)</f>
        <v>000</v>
      </c>
      <c r="M706" s="15" t="str">
        <f t="shared" si="113"/>
        <v xml:space="preserve">  </v>
      </c>
      <c r="N706" s="24">
        <f>Saisie!Q706</f>
        <v>0</v>
      </c>
      <c r="O706" s="15" t="str">
        <f t="shared" si="114"/>
        <v xml:space="preserve">       </v>
      </c>
      <c r="P706" s="24" t="str">
        <f>IF(Saisie!P706=0,"000",Saisie!P706*100)</f>
        <v>000</v>
      </c>
      <c r="Q706" s="15" t="str">
        <f t="shared" si="115"/>
        <v xml:space="preserve">  </v>
      </c>
      <c r="R706" s="24">
        <f>Saisie!V706</f>
        <v>0</v>
      </c>
      <c r="S706" s="15" t="str">
        <f t="shared" si="116"/>
        <v xml:space="preserve">       </v>
      </c>
      <c r="T706" s="24" t="str">
        <f>IF(Saisie!U706=0,"000",Saisie!U706*100)</f>
        <v>000</v>
      </c>
      <c r="U706" s="15" t="str">
        <f t="shared" si="117"/>
        <v xml:space="preserve">  </v>
      </c>
      <c r="V706" s="24">
        <f>Saisie!AA706</f>
        <v>0</v>
      </c>
      <c r="W706" s="15" t="str">
        <f t="shared" si="118"/>
        <v xml:space="preserve">       </v>
      </c>
      <c r="X706" s="24" t="str">
        <f>IF(Saisie!Z706=0,"000",Saisie!Z706*100)</f>
        <v>000</v>
      </c>
      <c r="Y706" s="15" t="str">
        <f t="shared" si="119"/>
        <v xml:space="preserve">         </v>
      </c>
      <c r="Z706" s="24" t="str">
        <f>IF(Saisie!AB706=0,"000",Saisie!AB706*100)</f>
        <v>000</v>
      </c>
      <c r="AA706" s="24" t="str">
        <f>IF(Saisie!F706=0,"",Saisie!F706)</f>
        <v>26112017</v>
      </c>
      <c r="AB706" s="24" t="str">
        <f>IF(Saisie!G706=0,"",Saisie!G706)</f>
        <v>01012721</v>
      </c>
      <c r="AC706" s="8" t="str">
        <f t="shared" si="120"/>
        <v xml:space="preserve">                    </v>
      </c>
    </row>
    <row r="707" spans="1:29" x14ac:dyDescent="0.25">
      <c r="A707" s="3" t="s">
        <v>762</v>
      </c>
      <c r="B707" s="15" t="str">
        <f t="shared" si="110"/>
        <v xml:space="preserve">   </v>
      </c>
      <c r="C707" s="26" t="str">
        <f>Saisie!D707</f>
        <v>000000000701</v>
      </c>
      <c r="D707" s="24" t="str">
        <f>Saisie!B707</f>
        <v>NOM702</v>
      </c>
      <c r="E707" s="16" t="str">
        <f>VLOOKUP((25-LEN(D707)),'Data S'!AE$5:AF$10000,2,FALSE)</f>
        <v xml:space="preserve">                   </v>
      </c>
      <c r="F707" s="25" t="str">
        <f>Saisie!C707</f>
        <v>PRENOM702</v>
      </c>
      <c r="G707" s="15" t="str">
        <f>VLOOKUP((25-LEN(F707)),'Data S'!AE$5:AF$10000,2,FALSE)</f>
        <v xml:space="preserve">                </v>
      </c>
      <c r="H707" s="3" t="str">
        <f>Saisie!E707</f>
        <v>01012700</v>
      </c>
      <c r="I707" s="15" t="str">
        <f t="shared" si="111"/>
        <v xml:space="preserve">  </v>
      </c>
      <c r="J707" s="24">
        <f>Saisie!L707</f>
        <v>0</v>
      </c>
      <c r="K707" s="15" t="str">
        <f t="shared" si="112"/>
        <v xml:space="preserve">       </v>
      </c>
      <c r="L707" s="24" t="str">
        <f>IF(Saisie!K707=0,"000",Saisie!K707*100)</f>
        <v>000</v>
      </c>
      <c r="M707" s="15" t="str">
        <f t="shared" si="113"/>
        <v xml:space="preserve">  </v>
      </c>
      <c r="N707" s="24">
        <f>Saisie!Q707</f>
        <v>0</v>
      </c>
      <c r="O707" s="15" t="str">
        <f t="shared" si="114"/>
        <v xml:space="preserve">       </v>
      </c>
      <c r="P707" s="24" t="str">
        <f>IF(Saisie!P707=0,"000",Saisie!P707*100)</f>
        <v>000</v>
      </c>
      <c r="Q707" s="15" t="str">
        <f t="shared" si="115"/>
        <v xml:space="preserve">  </v>
      </c>
      <c r="R707" s="24">
        <f>Saisie!V707</f>
        <v>0</v>
      </c>
      <c r="S707" s="15" t="str">
        <f t="shared" si="116"/>
        <v xml:space="preserve">       </v>
      </c>
      <c r="T707" s="24" t="str">
        <f>IF(Saisie!U707=0,"000",Saisie!U707*100)</f>
        <v>000</v>
      </c>
      <c r="U707" s="15" t="str">
        <f t="shared" si="117"/>
        <v xml:space="preserve">  </v>
      </c>
      <c r="V707" s="24">
        <f>Saisie!AA707</f>
        <v>0</v>
      </c>
      <c r="W707" s="15" t="str">
        <f t="shared" si="118"/>
        <v xml:space="preserve">       </v>
      </c>
      <c r="X707" s="24" t="str">
        <f>IF(Saisie!Z707=0,"000",Saisie!Z707*100)</f>
        <v>000</v>
      </c>
      <c r="Y707" s="15" t="str">
        <f t="shared" si="119"/>
        <v xml:space="preserve">         </v>
      </c>
      <c r="Z707" s="24" t="str">
        <f>IF(Saisie!AB707=0,"000",Saisie!AB707*100)</f>
        <v>000</v>
      </c>
      <c r="AA707" s="24" t="str">
        <f>IF(Saisie!F707=0,"",Saisie!F707)</f>
        <v>26112017</v>
      </c>
      <c r="AB707" s="24" t="str">
        <f>IF(Saisie!G707=0,"",Saisie!G707)</f>
        <v>01012722</v>
      </c>
      <c r="AC707" s="8" t="str">
        <f t="shared" si="120"/>
        <v xml:space="preserve">                    </v>
      </c>
    </row>
    <row r="708" spans="1:29" x14ac:dyDescent="0.25">
      <c r="A708" s="3" t="s">
        <v>763</v>
      </c>
      <c r="B708" s="15" t="str">
        <f t="shared" si="110"/>
        <v xml:space="preserve">   </v>
      </c>
      <c r="C708" s="26" t="str">
        <f>Saisie!D708</f>
        <v>000000000702</v>
      </c>
      <c r="D708" s="24" t="str">
        <f>Saisie!B708</f>
        <v>NOM703</v>
      </c>
      <c r="E708" s="16" t="str">
        <f>VLOOKUP((25-LEN(D708)),'Data S'!AE$5:AF$10000,2,FALSE)</f>
        <v xml:space="preserve">                   </v>
      </c>
      <c r="F708" s="25" t="str">
        <f>Saisie!C708</f>
        <v>PRENOM703</v>
      </c>
      <c r="G708" s="15" t="str">
        <f>VLOOKUP((25-LEN(F708)),'Data S'!AE$5:AF$10000,2,FALSE)</f>
        <v xml:space="preserve">                </v>
      </c>
      <c r="H708" s="3" t="str">
        <f>Saisie!E708</f>
        <v>01012701</v>
      </c>
      <c r="I708" s="15" t="str">
        <f t="shared" si="111"/>
        <v xml:space="preserve">  </v>
      </c>
      <c r="J708" s="24">
        <f>Saisie!L708</f>
        <v>0</v>
      </c>
      <c r="K708" s="15" t="str">
        <f t="shared" si="112"/>
        <v xml:space="preserve">       </v>
      </c>
      <c r="L708" s="24" t="str">
        <f>IF(Saisie!K708=0,"000",Saisie!K708*100)</f>
        <v>000</v>
      </c>
      <c r="M708" s="15" t="str">
        <f t="shared" si="113"/>
        <v xml:space="preserve">  </v>
      </c>
      <c r="N708" s="24">
        <f>Saisie!Q708</f>
        <v>0</v>
      </c>
      <c r="O708" s="15" t="str">
        <f t="shared" si="114"/>
        <v xml:space="preserve">       </v>
      </c>
      <c r="P708" s="24" t="str">
        <f>IF(Saisie!P708=0,"000",Saisie!P708*100)</f>
        <v>000</v>
      </c>
      <c r="Q708" s="15" t="str">
        <f t="shared" si="115"/>
        <v xml:space="preserve">  </v>
      </c>
      <c r="R708" s="24">
        <f>Saisie!V708</f>
        <v>0</v>
      </c>
      <c r="S708" s="15" t="str">
        <f t="shared" si="116"/>
        <v xml:space="preserve">       </v>
      </c>
      <c r="T708" s="24" t="str">
        <f>IF(Saisie!U708=0,"000",Saisie!U708*100)</f>
        <v>000</v>
      </c>
      <c r="U708" s="15" t="str">
        <f t="shared" si="117"/>
        <v xml:space="preserve">  </v>
      </c>
      <c r="V708" s="24">
        <f>Saisie!AA708</f>
        <v>0</v>
      </c>
      <c r="W708" s="15" t="str">
        <f t="shared" si="118"/>
        <v xml:space="preserve">       </v>
      </c>
      <c r="X708" s="24" t="str">
        <f>IF(Saisie!Z708=0,"000",Saisie!Z708*100)</f>
        <v>000</v>
      </c>
      <c r="Y708" s="15" t="str">
        <f t="shared" si="119"/>
        <v xml:space="preserve">         </v>
      </c>
      <c r="Z708" s="24" t="str">
        <f>IF(Saisie!AB708=0,"000",Saisie!AB708*100)</f>
        <v>000</v>
      </c>
      <c r="AA708" s="24" t="str">
        <f>IF(Saisie!F708=0,"",Saisie!F708)</f>
        <v>26112017</v>
      </c>
      <c r="AB708" s="24" t="str">
        <f>IF(Saisie!G708=0,"",Saisie!G708)</f>
        <v>01012723</v>
      </c>
      <c r="AC708" s="8" t="str">
        <f t="shared" si="120"/>
        <v xml:space="preserve">                    </v>
      </c>
    </row>
    <row r="709" spans="1:29" x14ac:dyDescent="0.25">
      <c r="A709" s="3" t="s">
        <v>764</v>
      </c>
      <c r="B709" s="15" t="str">
        <f t="shared" si="110"/>
        <v xml:space="preserve">   </v>
      </c>
      <c r="C709" s="26" t="str">
        <f>Saisie!D709</f>
        <v>000000000703</v>
      </c>
      <c r="D709" s="24" t="str">
        <f>Saisie!B709</f>
        <v>NOM704</v>
      </c>
      <c r="E709" s="16" t="str">
        <f>VLOOKUP((25-LEN(D709)),'Data S'!AE$5:AF$10000,2,FALSE)</f>
        <v xml:space="preserve">                   </v>
      </c>
      <c r="F709" s="25" t="str">
        <f>Saisie!C709</f>
        <v>PRENOM704</v>
      </c>
      <c r="G709" s="15" t="str">
        <f>VLOOKUP((25-LEN(F709)),'Data S'!AE$5:AF$10000,2,FALSE)</f>
        <v xml:space="preserve">                </v>
      </c>
      <c r="H709" s="3" t="str">
        <f>Saisie!E709</f>
        <v>01012702</v>
      </c>
      <c r="I709" s="15" t="str">
        <f t="shared" si="111"/>
        <v xml:space="preserve">  </v>
      </c>
      <c r="J709" s="24">
        <f>Saisie!L709</f>
        <v>0</v>
      </c>
      <c r="K709" s="15" t="str">
        <f t="shared" si="112"/>
        <v xml:space="preserve">       </v>
      </c>
      <c r="L709" s="24" t="str">
        <f>IF(Saisie!K709=0,"000",Saisie!K709*100)</f>
        <v>000</v>
      </c>
      <c r="M709" s="15" t="str">
        <f t="shared" si="113"/>
        <v xml:space="preserve">  </v>
      </c>
      <c r="N709" s="24">
        <f>Saisie!Q709</f>
        <v>0</v>
      </c>
      <c r="O709" s="15" t="str">
        <f t="shared" si="114"/>
        <v xml:space="preserve">       </v>
      </c>
      <c r="P709" s="24" t="str">
        <f>IF(Saisie!P709=0,"000",Saisie!P709*100)</f>
        <v>000</v>
      </c>
      <c r="Q709" s="15" t="str">
        <f t="shared" si="115"/>
        <v xml:space="preserve">  </v>
      </c>
      <c r="R709" s="24">
        <f>Saisie!V709</f>
        <v>0</v>
      </c>
      <c r="S709" s="15" t="str">
        <f t="shared" si="116"/>
        <v xml:space="preserve">       </v>
      </c>
      <c r="T709" s="24" t="str">
        <f>IF(Saisie!U709=0,"000",Saisie!U709*100)</f>
        <v>000</v>
      </c>
      <c r="U709" s="15" t="str">
        <f t="shared" si="117"/>
        <v xml:space="preserve">  </v>
      </c>
      <c r="V709" s="24">
        <f>Saisie!AA709</f>
        <v>0</v>
      </c>
      <c r="W709" s="15" t="str">
        <f t="shared" si="118"/>
        <v xml:space="preserve">       </v>
      </c>
      <c r="X709" s="24" t="str">
        <f>IF(Saisie!Z709=0,"000",Saisie!Z709*100)</f>
        <v>000</v>
      </c>
      <c r="Y709" s="15" t="str">
        <f t="shared" si="119"/>
        <v xml:space="preserve">         </v>
      </c>
      <c r="Z709" s="24" t="str">
        <f>IF(Saisie!AB709=0,"000",Saisie!AB709*100)</f>
        <v>000</v>
      </c>
      <c r="AA709" s="24" t="str">
        <f>IF(Saisie!F709=0,"",Saisie!F709)</f>
        <v>26112017</v>
      </c>
      <c r="AB709" s="24" t="str">
        <f>IF(Saisie!G709=0,"",Saisie!G709)</f>
        <v>01012724</v>
      </c>
      <c r="AC709" s="8" t="str">
        <f t="shared" si="120"/>
        <v xml:space="preserve">                    </v>
      </c>
    </row>
    <row r="710" spans="1:29" x14ac:dyDescent="0.25">
      <c r="A710" s="3" t="s">
        <v>765</v>
      </c>
      <c r="B710" s="15" t="str">
        <f t="shared" si="110"/>
        <v xml:space="preserve">   </v>
      </c>
      <c r="C710" s="26" t="str">
        <f>Saisie!D710</f>
        <v>000000000704</v>
      </c>
      <c r="D710" s="24" t="str">
        <f>Saisie!B710</f>
        <v>NOM705</v>
      </c>
      <c r="E710" s="16" t="str">
        <f>VLOOKUP((25-LEN(D710)),'Data S'!AE$5:AF$10000,2,FALSE)</f>
        <v xml:space="preserve">                   </v>
      </c>
      <c r="F710" s="25" t="str">
        <f>Saisie!C710</f>
        <v>PRENOM705</v>
      </c>
      <c r="G710" s="15" t="str">
        <f>VLOOKUP((25-LEN(F710)),'Data S'!AE$5:AF$10000,2,FALSE)</f>
        <v xml:space="preserve">                </v>
      </c>
      <c r="H710" s="3" t="str">
        <f>Saisie!E710</f>
        <v>01012703</v>
      </c>
      <c r="I710" s="15" t="str">
        <f t="shared" si="111"/>
        <v xml:space="preserve">  </v>
      </c>
      <c r="J710" s="24">
        <f>Saisie!L710</f>
        <v>0</v>
      </c>
      <c r="K710" s="15" t="str">
        <f t="shared" si="112"/>
        <v xml:space="preserve">       </v>
      </c>
      <c r="L710" s="24" t="str">
        <f>IF(Saisie!K710=0,"000",Saisie!K710*100)</f>
        <v>000</v>
      </c>
      <c r="M710" s="15" t="str">
        <f t="shared" si="113"/>
        <v xml:space="preserve">  </v>
      </c>
      <c r="N710" s="24">
        <f>Saisie!Q710</f>
        <v>0</v>
      </c>
      <c r="O710" s="15" t="str">
        <f t="shared" si="114"/>
        <v xml:space="preserve">       </v>
      </c>
      <c r="P710" s="24" t="str">
        <f>IF(Saisie!P710=0,"000",Saisie!P710*100)</f>
        <v>000</v>
      </c>
      <c r="Q710" s="15" t="str">
        <f t="shared" si="115"/>
        <v xml:space="preserve">  </v>
      </c>
      <c r="R710" s="24">
        <f>Saisie!V710</f>
        <v>0</v>
      </c>
      <c r="S710" s="15" t="str">
        <f t="shared" si="116"/>
        <v xml:space="preserve">       </v>
      </c>
      <c r="T710" s="24" t="str">
        <f>IF(Saisie!U710=0,"000",Saisie!U710*100)</f>
        <v>000</v>
      </c>
      <c r="U710" s="15" t="str">
        <f t="shared" si="117"/>
        <v xml:space="preserve">  </v>
      </c>
      <c r="V710" s="24">
        <f>Saisie!AA710</f>
        <v>0</v>
      </c>
      <c r="W710" s="15" t="str">
        <f t="shared" si="118"/>
        <v xml:space="preserve">       </v>
      </c>
      <c r="X710" s="24" t="str">
        <f>IF(Saisie!Z710=0,"000",Saisie!Z710*100)</f>
        <v>000</v>
      </c>
      <c r="Y710" s="15" t="str">
        <f t="shared" si="119"/>
        <v xml:space="preserve">         </v>
      </c>
      <c r="Z710" s="24" t="str">
        <f>IF(Saisie!AB710=0,"000",Saisie!AB710*100)</f>
        <v>000</v>
      </c>
      <c r="AA710" s="24" t="str">
        <f>IF(Saisie!F710=0,"",Saisie!F710)</f>
        <v>26112017</v>
      </c>
      <c r="AB710" s="24" t="str">
        <f>IF(Saisie!G710=0,"",Saisie!G710)</f>
        <v>01012725</v>
      </c>
      <c r="AC710" s="8" t="str">
        <f t="shared" si="120"/>
        <v xml:space="preserve">                    </v>
      </c>
    </row>
    <row r="711" spans="1:29" x14ac:dyDescent="0.25">
      <c r="A711" s="3" t="s">
        <v>766</v>
      </c>
      <c r="B711" s="15" t="str">
        <f t="shared" ref="B711:B774" si="121">VLOOKUP((6-LEN(A711)),AE$5:AF$9999,2,FALSE)</f>
        <v xml:space="preserve">   </v>
      </c>
      <c r="C711" s="26" t="str">
        <f>Saisie!D711</f>
        <v>000000000705</v>
      </c>
      <c r="D711" s="24" t="str">
        <f>Saisie!B711</f>
        <v>NOM706</v>
      </c>
      <c r="E711" s="16" t="str">
        <f>VLOOKUP((25-LEN(D711)),'Data S'!AE$5:AF$10000,2,FALSE)</f>
        <v xml:space="preserve">                   </v>
      </c>
      <c r="F711" s="25" t="str">
        <f>Saisie!C711</f>
        <v>PRENOM706</v>
      </c>
      <c r="G711" s="15" t="str">
        <f>VLOOKUP((25-LEN(F711)),'Data S'!AE$5:AF$10000,2,FALSE)</f>
        <v xml:space="preserve">                </v>
      </c>
      <c r="H711" s="3" t="str">
        <f>Saisie!E711</f>
        <v>01012704</v>
      </c>
      <c r="I711" s="15" t="str">
        <f t="shared" ref="I711:I774" si="122">VLOOKUP((3-LEN(J711)),AE$5:AF$9999,2,FALSE)</f>
        <v xml:space="preserve">  </v>
      </c>
      <c r="J711" s="24">
        <f>Saisie!L711</f>
        <v>0</v>
      </c>
      <c r="K711" s="15" t="str">
        <f t="shared" ref="K711:K774" si="123">VLOOKUP((10-LEN(L711)),AE$5:AF$10000,2,FALSE)</f>
        <v xml:space="preserve">       </v>
      </c>
      <c r="L711" s="24" t="str">
        <f>IF(Saisie!K711=0,"000",Saisie!K711*100)</f>
        <v>000</v>
      </c>
      <c r="M711" s="15" t="str">
        <f t="shared" ref="M711:M774" si="124">VLOOKUP((3-LEN(N711)),AE$5:AF$9999,2,FALSE)</f>
        <v xml:space="preserve">  </v>
      </c>
      <c r="N711" s="24">
        <f>Saisie!Q711</f>
        <v>0</v>
      </c>
      <c r="O711" s="15" t="str">
        <f t="shared" ref="O711:O774" si="125">VLOOKUP((10-LEN(P711)),AE$5:AF$10000,2,FALSE)</f>
        <v xml:space="preserve">       </v>
      </c>
      <c r="P711" s="24" t="str">
        <f>IF(Saisie!P711=0,"000",Saisie!P711*100)</f>
        <v>000</v>
      </c>
      <c r="Q711" s="15" t="str">
        <f t="shared" ref="Q711:Q774" si="126">VLOOKUP((3-LEN(R711)),AE$5:AF$9999,2,FALSE)</f>
        <v xml:space="preserve">  </v>
      </c>
      <c r="R711" s="24">
        <f>Saisie!V711</f>
        <v>0</v>
      </c>
      <c r="S711" s="15" t="str">
        <f t="shared" ref="S711:S774" si="127">VLOOKUP((10-LEN(T711)),AE$5:AF$10000,2,FALSE)</f>
        <v xml:space="preserve">       </v>
      </c>
      <c r="T711" s="24" t="str">
        <f>IF(Saisie!U711=0,"000",Saisie!U711*100)</f>
        <v>000</v>
      </c>
      <c r="U711" s="15" t="str">
        <f t="shared" ref="U711:U774" si="128">VLOOKUP((3-LEN(V711)),AE$5:AF$9999,2,FALSE)</f>
        <v xml:space="preserve">  </v>
      </c>
      <c r="V711" s="24">
        <f>Saisie!AA711</f>
        <v>0</v>
      </c>
      <c r="W711" s="15" t="str">
        <f t="shared" ref="W711:W774" si="129">VLOOKUP((10-LEN(X711)),AE$5:AF$10000,2,FALSE)</f>
        <v xml:space="preserve">       </v>
      </c>
      <c r="X711" s="24" t="str">
        <f>IF(Saisie!Z711=0,"000",Saisie!Z711*100)</f>
        <v>000</v>
      </c>
      <c r="Y711" s="15" t="str">
        <f t="shared" ref="Y711:Y774" si="130">VLOOKUP((12-LEN(Z711)),AE$5:AF$10000,2,FALSE)</f>
        <v xml:space="preserve">         </v>
      </c>
      <c r="Z711" s="24" t="str">
        <f>IF(Saisie!AB711=0,"000",Saisie!AB711*100)</f>
        <v>000</v>
      </c>
      <c r="AA711" s="24" t="str">
        <f>IF(Saisie!F711=0,"",Saisie!F711)</f>
        <v>26112017</v>
      </c>
      <c r="AB711" s="24" t="str">
        <f>IF(Saisie!G711=0,"",Saisie!G711)</f>
        <v>01012726</v>
      </c>
      <c r="AC711" s="8" t="str">
        <f t="shared" ref="AC711:AC774" si="131">VLOOKUP((28-LEN(AB711)),AE$5:AF$9999,2,FALSE)</f>
        <v xml:space="preserve">                    </v>
      </c>
    </row>
    <row r="712" spans="1:29" x14ac:dyDescent="0.25">
      <c r="A712" s="3" t="s">
        <v>767</v>
      </c>
      <c r="B712" s="15" t="str">
        <f t="shared" si="121"/>
        <v xml:space="preserve">   </v>
      </c>
      <c r="C712" s="26" t="str">
        <f>Saisie!D712</f>
        <v>000000000706</v>
      </c>
      <c r="D712" s="24" t="str">
        <f>Saisie!B712</f>
        <v>NOM707</v>
      </c>
      <c r="E712" s="16" t="str">
        <f>VLOOKUP((25-LEN(D712)),'Data S'!AE$5:AF$10000,2,FALSE)</f>
        <v xml:space="preserve">                   </v>
      </c>
      <c r="F712" s="25" t="str">
        <f>Saisie!C712</f>
        <v>PRENOM707</v>
      </c>
      <c r="G712" s="15" t="str">
        <f>VLOOKUP((25-LEN(F712)),'Data S'!AE$5:AF$10000,2,FALSE)</f>
        <v xml:space="preserve">                </v>
      </c>
      <c r="H712" s="3" t="str">
        <f>Saisie!E712</f>
        <v>01012705</v>
      </c>
      <c r="I712" s="15" t="str">
        <f t="shared" si="122"/>
        <v xml:space="preserve">  </v>
      </c>
      <c r="J712" s="24">
        <f>Saisie!L712</f>
        <v>0</v>
      </c>
      <c r="K712" s="15" t="str">
        <f t="shared" si="123"/>
        <v xml:space="preserve">       </v>
      </c>
      <c r="L712" s="24" t="str">
        <f>IF(Saisie!K712=0,"000",Saisie!K712*100)</f>
        <v>000</v>
      </c>
      <c r="M712" s="15" t="str">
        <f t="shared" si="124"/>
        <v xml:space="preserve">  </v>
      </c>
      <c r="N712" s="24">
        <f>Saisie!Q712</f>
        <v>0</v>
      </c>
      <c r="O712" s="15" t="str">
        <f t="shared" si="125"/>
        <v xml:space="preserve">       </v>
      </c>
      <c r="P712" s="24" t="str">
        <f>IF(Saisie!P712=0,"000",Saisie!P712*100)</f>
        <v>000</v>
      </c>
      <c r="Q712" s="15" t="str">
        <f t="shared" si="126"/>
        <v xml:space="preserve">  </v>
      </c>
      <c r="R712" s="24">
        <f>Saisie!V712</f>
        <v>0</v>
      </c>
      <c r="S712" s="15" t="str">
        <f t="shared" si="127"/>
        <v xml:space="preserve">       </v>
      </c>
      <c r="T712" s="24" t="str">
        <f>IF(Saisie!U712=0,"000",Saisie!U712*100)</f>
        <v>000</v>
      </c>
      <c r="U712" s="15" t="str">
        <f t="shared" si="128"/>
        <v xml:space="preserve">  </v>
      </c>
      <c r="V712" s="24">
        <f>Saisie!AA712</f>
        <v>0</v>
      </c>
      <c r="W712" s="15" t="str">
        <f t="shared" si="129"/>
        <v xml:space="preserve">       </v>
      </c>
      <c r="X712" s="24" t="str">
        <f>IF(Saisie!Z712=0,"000",Saisie!Z712*100)</f>
        <v>000</v>
      </c>
      <c r="Y712" s="15" t="str">
        <f t="shared" si="130"/>
        <v xml:space="preserve">         </v>
      </c>
      <c r="Z712" s="24" t="str">
        <f>IF(Saisie!AB712=0,"000",Saisie!AB712*100)</f>
        <v>000</v>
      </c>
      <c r="AA712" s="24" t="str">
        <f>IF(Saisie!F712=0,"",Saisie!F712)</f>
        <v>26112017</v>
      </c>
      <c r="AB712" s="24" t="str">
        <f>IF(Saisie!G712=0,"",Saisie!G712)</f>
        <v>01012727</v>
      </c>
      <c r="AC712" s="8" t="str">
        <f t="shared" si="131"/>
        <v xml:space="preserve">                    </v>
      </c>
    </row>
    <row r="713" spans="1:29" x14ac:dyDescent="0.25">
      <c r="A713" s="3" t="s">
        <v>768</v>
      </c>
      <c r="B713" s="15" t="str">
        <f t="shared" si="121"/>
        <v xml:space="preserve">   </v>
      </c>
      <c r="C713" s="26" t="str">
        <f>Saisie!D713</f>
        <v>000000000707</v>
      </c>
      <c r="D713" s="24" t="str">
        <f>Saisie!B713</f>
        <v>NOM708</v>
      </c>
      <c r="E713" s="16" t="str">
        <f>VLOOKUP((25-LEN(D713)),'Data S'!AE$5:AF$10000,2,FALSE)</f>
        <v xml:space="preserve">                   </v>
      </c>
      <c r="F713" s="25" t="str">
        <f>Saisie!C713</f>
        <v>PRENOM708</v>
      </c>
      <c r="G713" s="15" t="str">
        <f>VLOOKUP((25-LEN(F713)),'Data S'!AE$5:AF$10000,2,FALSE)</f>
        <v xml:space="preserve">                </v>
      </c>
      <c r="H713" s="3" t="str">
        <f>Saisie!E713</f>
        <v>01012706</v>
      </c>
      <c r="I713" s="15" t="str">
        <f t="shared" si="122"/>
        <v xml:space="preserve">  </v>
      </c>
      <c r="J713" s="24">
        <f>Saisie!L713</f>
        <v>0</v>
      </c>
      <c r="K713" s="15" t="str">
        <f t="shared" si="123"/>
        <v xml:space="preserve">       </v>
      </c>
      <c r="L713" s="24" t="str">
        <f>IF(Saisie!K713=0,"000",Saisie!K713*100)</f>
        <v>000</v>
      </c>
      <c r="M713" s="15" t="str">
        <f t="shared" si="124"/>
        <v xml:space="preserve">  </v>
      </c>
      <c r="N713" s="24">
        <f>Saisie!Q713</f>
        <v>0</v>
      </c>
      <c r="O713" s="15" t="str">
        <f t="shared" si="125"/>
        <v xml:space="preserve">       </v>
      </c>
      <c r="P713" s="24" t="str">
        <f>IF(Saisie!P713=0,"000",Saisie!P713*100)</f>
        <v>000</v>
      </c>
      <c r="Q713" s="15" t="str">
        <f t="shared" si="126"/>
        <v xml:space="preserve">  </v>
      </c>
      <c r="R713" s="24">
        <f>Saisie!V713</f>
        <v>0</v>
      </c>
      <c r="S713" s="15" t="str">
        <f t="shared" si="127"/>
        <v xml:space="preserve">       </v>
      </c>
      <c r="T713" s="24" t="str">
        <f>IF(Saisie!U713=0,"000",Saisie!U713*100)</f>
        <v>000</v>
      </c>
      <c r="U713" s="15" t="str">
        <f t="shared" si="128"/>
        <v xml:space="preserve">  </v>
      </c>
      <c r="V713" s="24">
        <f>Saisie!AA713</f>
        <v>0</v>
      </c>
      <c r="W713" s="15" t="str">
        <f t="shared" si="129"/>
        <v xml:space="preserve">       </v>
      </c>
      <c r="X713" s="24" t="str">
        <f>IF(Saisie!Z713=0,"000",Saisie!Z713*100)</f>
        <v>000</v>
      </c>
      <c r="Y713" s="15" t="str">
        <f t="shared" si="130"/>
        <v xml:space="preserve">         </v>
      </c>
      <c r="Z713" s="24" t="str">
        <f>IF(Saisie!AB713=0,"000",Saisie!AB713*100)</f>
        <v>000</v>
      </c>
      <c r="AA713" s="24" t="str">
        <f>IF(Saisie!F713=0,"",Saisie!F713)</f>
        <v>26112017</v>
      </c>
      <c r="AB713" s="24" t="str">
        <f>IF(Saisie!G713=0,"",Saisie!G713)</f>
        <v>01012728</v>
      </c>
      <c r="AC713" s="8" t="str">
        <f t="shared" si="131"/>
        <v xml:space="preserve">                    </v>
      </c>
    </row>
    <row r="714" spans="1:29" x14ac:dyDescent="0.25">
      <c r="A714" s="3" t="s">
        <v>769</v>
      </c>
      <c r="B714" s="15" t="str">
        <f t="shared" si="121"/>
        <v xml:space="preserve">   </v>
      </c>
      <c r="C714" s="26" t="str">
        <f>Saisie!D714</f>
        <v>000000000708</v>
      </c>
      <c r="D714" s="24" t="str">
        <f>Saisie!B714</f>
        <v>NOM709</v>
      </c>
      <c r="E714" s="16" t="str">
        <f>VLOOKUP((25-LEN(D714)),'Data S'!AE$5:AF$10000,2,FALSE)</f>
        <v xml:space="preserve">                   </v>
      </c>
      <c r="F714" s="25" t="str">
        <f>Saisie!C714</f>
        <v>PRENOM709</v>
      </c>
      <c r="G714" s="15" t="str">
        <f>VLOOKUP((25-LEN(F714)),'Data S'!AE$5:AF$10000,2,FALSE)</f>
        <v xml:space="preserve">                </v>
      </c>
      <c r="H714" s="3" t="str">
        <f>Saisie!E714</f>
        <v>01012707</v>
      </c>
      <c r="I714" s="15" t="str">
        <f t="shared" si="122"/>
        <v xml:space="preserve">  </v>
      </c>
      <c r="J714" s="24">
        <f>Saisie!L714</f>
        <v>0</v>
      </c>
      <c r="K714" s="15" t="str">
        <f t="shared" si="123"/>
        <v xml:space="preserve">       </v>
      </c>
      <c r="L714" s="24" t="str">
        <f>IF(Saisie!K714=0,"000",Saisie!K714*100)</f>
        <v>000</v>
      </c>
      <c r="M714" s="15" t="str">
        <f t="shared" si="124"/>
        <v xml:space="preserve">  </v>
      </c>
      <c r="N714" s="24">
        <f>Saisie!Q714</f>
        <v>0</v>
      </c>
      <c r="O714" s="15" t="str">
        <f t="shared" si="125"/>
        <v xml:space="preserve">       </v>
      </c>
      <c r="P714" s="24" t="str">
        <f>IF(Saisie!P714=0,"000",Saisie!P714*100)</f>
        <v>000</v>
      </c>
      <c r="Q714" s="15" t="str">
        <f t="shared" si="126"/>
        <v xml:space="preserve">  </v>
      </c>
      <c r="R714" s="24">
        <f>Saisie!V714</f>
        <v>0</v>
      </c>
      <c r="S714" s="15" t="str">
        <f t="shared" si="127"/>
        <v xml:space="preserve">       </v>
      </c>
      <c r="T714" s="24" t="str">
        <f>IF(Saisie!U714=0,"000",Saisie!U714*100)</f>
        <v>000</v>
      </c>
      <c r="U714" s="15" t="str">
        <f t="shared" si="128"/>
        <v xml:space="preserve">  </v>
      </c>
      <c r="V714" s="24">
        <f>Saisie!AA714</f>
        <v>0</v>
      </c>
      <c r="W714" s="15" t="str">
        <f t="shared" si="129"/>
        <v xml:space="preserve">       </v>
      </c>
      <c r="X714" s="24" t="str">
        <f>IF(Saisie!Z714=0,"000",Saisie!Z714*100)</f>
        <v>000</v>
      </c>
      <c r="Y714" s="15" t="str">
        <f t="shared" si="130"/>
        <v xml:space="preserve">         </v>
      </c>
      <c r="Z714" s="24" t="str">
        <f>IF(Saisie!AB714=0,"000",Saisie!AB714*100)</f>
        <v>000</v>
      </c>
      <c r="AA714" s="24" t="str">
        <f>IF(Saisie!F714=0,"",Saisie!F714)</f>
        <v>26112017</v>
      </c>
      <c r="AB714" s="24" t="str">
        <f>IF(Saisie!G714=0,"",Saisie!G714)</f>
        <v>01012729</v>
      </c>
      <c r="AC714" s="8" t="str">
        <f t="shared" si="131"/>
        <v xml:space="preserve">                    </v>
      </c>
    </row>
    <row r="715" spans="1:29" x14ac:dyDescent="0.25">
      <c r="A715" s="3" t="s">
        <v>770</v>
      </c>
      <c r="B715" s="15" t="str">
        <f t="shared" si="121"/>
        <v xml:space="preserve">   </v>
      </c>
      <c r="C715" s="26" t="str">
        <f>Saisie!D715</f>
        <v>000000000709</v>
      </c>
      <c r="D715" s="24" t="str">
        <f>Saisie!B715</f>
        <v>NOM710</v>
      </c>
      <c r="E715" s="16" t="str">
        <f>VLOOKUP((25-LEN(D715)),'Data S'!AE$5:AF$10000,2,FALSE)</f>
        <v xml:space="preserve">                   </v>
      </c>
      <c r="F715" s="25" t="str">
        <f>Saisie!C715</f>
        <v>PRENOM710</v>
      </c>
      <c r="G715" s="15" t="str">
        <f>VLOOKUP((25-LEN(F715)),'Data S'!AE$5:AF$10000,2,FALSE)</f>
        <v xml:space="preserve">                </v>
      </c>
      <c r="H715" s="3" t="str">
        <f>Saisie!E715</f>
        <v>01012708</v>
      </c>
      <c r="I715" s="15" t="str">
        <f t="shared" si="122"/>
        <v xml:space="preserve">  </v>
      </c>
      <c r="J715" s="24">
        <f>Saisie!L715</f>
        <v>0</v>
      </c>
      <c r="K715" s="15" t="str">
        <f t="shared" si="123"/>
        <v xml:space="preserve">       </v>
      </c>
      <c r="L715" s="24" t="str">
        <f>IF(Saisie!K715=0,"000",Saisie!K715*100)</f>
        <v>000</v>
      </c>
      <c r="M715" s="15" t="str">
        <f t="shared" si="124"/>
        <v xml:space="preserve">  </v>
      </c>
      <c r="N715" s="24">
        <f>Saisie!Q715</f>
        <v>0</v>
      </c>
      <c r="O715" s="15" t="str">
        <f t="shared" si="125"/>
        <v xml:space="preserve">       </v>
      </c>
      <c r="P715" s="24" t="str">
        <f>IF(Saisie!P715=0,"000",Saisie!P715*100)</f>
        <v>000</v>
      </c>
      <c r="Q715" s="15" t="str">
        <f t="shared" si="126"/>
        <v xml:space="preserve">  </v>
      </c>
      <c r="R715" s="24">
        <f>Saisie!V715</f>
        <v>0</v>
      </c>
      <c r="S715" s="15" t="str">
        <f t="shared" si="127"/>
        <v xml:space="preserve">       </v>
      </c>
      <c r="T715" s="24" t="str">
        <f>IF(Saisie!U715=0,"000",Saisie!U715*100)</f>
        <v>000</v>
      </c>
      <c r="U715" s="15" t="str">
        <f t="shared" si="128"/>
        <v xml:space="preserve">  </v>
      </c>
      <c r="V715" s="24">
        <f>Saisie!AA715</f>
        <v>0</v>
      </c>
      <c r="W715" s="15" t="str">
        <f t="shared" si="129"/>
        <v xml:space="preserve">       </v>
      </c>
      <c r="X715" s="24" t="str">
        <f>IF(Saisie!Z715=0,"000",Saisie!Z715*100)</f>
        <v>000</v>
      </c>
      <c r="Y715" s="15" t="str">
        <f t="shared" si="130"/>
        <v xml:space="preserve">         </v>
      </c>
      <c r="Z715" s="24" t="str">
        <f>IF(Saisie!AB715=0,"000",Saisie!AB715*100)</f>
        <v>000</v>
      </c>
      <c r="AA715" s="24" t="str">
        <f>IF(Saisie!F715=0,"",Saisie!F715)</f>
        <v>26112017</v>
      </c>
      <c r="AB715" s="24" t="str">
        <f>IF(Saisie!G715=0,"",Saisie!G715)</f>
        <v>01012730</v>
      </c>
      <c r="AC715" s="8" t="str">
        <f t="shared" si="131"/>
        <v xml:space="preserve">                    </v>
      </c>
    </row>
    <row r="716" spans="1:29" x14ac:dyDescent="0.25">
      <c r="A716" s="3" t="s">
        <v>771</v>
      </c>
      <c r="B716" s="15" t="str">
        <f t="shared" si="121"/>
        <v xml:space="preserve">   </v>
      </c>
      <c r="C716" s="26" t="str">
        <f>Saisie!D716</f>
        <v>000000000710</v>
      </c>
      <c r="D716" s="24" t="str">
        <f>Saisie!B716</f>
        <v>NOM711</v>
      </c>
      <c r="E716" s="16" t="str">
        <f>VLOOKUP((25-LEN(D716)),'Data S'!AE$5:AF$10000,2,FALSE)</f>
        <v xml:space="preserve">                   </v>
      </c>
      <c r="F716" s="25" t="str">
        <f>Saisie!C716</f>
        <v>PRENOM711</v>
      </c>
      <c r="G716" s="15" t="str">
        <f>VLOOKUP((25-LEN(F716)),'Data S'!AE$5:AF$10000,2,FALSE)</f>
        <v xml:space="preserve">                </v>
      </c>
      <c r="H716" s="3" t="str">
        <f>Saisie!E716</f>
        <v>01012709</v>
      </c>
      <c r="I716" s="15" t="str">
        <f t="shared" si="122"/>
        <v xml:space="preserve">  </v>
      </c>
      <c r="J716" s="24">
        <f>Saisie!L716</f>
        <v>0</v>
      </c>
      <c r="K716" s="15" t="str">
        <f t="shared" si="123"/>
        <v xml:space="preserve">       </v>
      </c>
      <c r="L716" s="24" t="str">
        <f>IF(Saisie!K716=0,"000",Saisie!K716*100)</f>
        <v>000</v>
      </c>
      <c r="M716" s="15" t="str">
        <f t="shared" si="124"/>
        <v xml:space="preserve">  </v>
      </c>
      <c r="N716" s="24">
        <f>Saisie!Q716</f>
        <v>0</v>
      </c>
      <c r="O716" s="15" t="str">
        <f t="shared" si="125"/>
        <v xml:space="preserve">       </v>
      </c>
      <c r="P716" s="24" t="str">
        <f>IF(Saisie!P716=0,"000",Saisie!P716*100)</f>
        <v>000</v>
      </c>
      <c r="Q716" s="15" t="str">
        <f t="shared" si="126"/>
        <v xml:space="preserve">  </v>
      </c>
      <c r="R716" s="24">
        <f>Saisie!V716</f>
        <v>0</v>
      </c>
      <c r="S716" s="15" t="str">
        <f t="shared" si="127"/>
        <v xml:space="preserve">       </v>
      </c>
      <c r="T716" s="24" t="str">
        <f>IF(Saisie!U716=0,"000",Saisie!U716*100)</f>
        <v>000</v>
      </c>
      <c r="U716" s="15" t="str">
        <f t="shared" si="128"/>
        <v xml:space="preserve">  </v>
      </c>
      <c r="V716" s="24">
        <f>Saisie!AA716</f>
        <v>0</v>
      </c>
      <c r="W716" s="15" t="str">
        <f t="shared" si="129"/>
        <v xml:space="preserve">       </v>
      </c>
      <c r="X716" s="24" t="str">
        <f>IF(Saisie!Z716=0,"000",Saisie!Z716*100)</f>
        <v>000</v>
      </c>
      <c r="Y716" s="15" t="str">
        <f t="shared" si="130"/>
        <v xml:space="preserve">         </v>
      </c>
      <c r="Z716" s="24" t="str">
        <f>IF(Saisie!AB716=0,"000",Saisie!AB716*100)</f>
        <v>000</v>
      </c>
      <c r="AA716" s="24" t="str">
        <f>IF(Saisie!F716=0,"",Saisie!F716)</f>
        <v>26112017</v>
      </c>
      <c r="AB716" s="24" t="str">
        <f>IF(Saisie!G716=0,"",Saisie!G716)</f>
        <v>01012731</v>
      </c>
      <c r="AC716" s="8" t="str">
        <f t="shared" si="131"/>
        <v xml:space="preserve">                    </v>
      </c>
    </row>
    <row r="717" spans="1:29" x14ac:dyDescent="0.25">
      <c r="A717" s="3" t="s">
        <v>772</v>
      </c>
      <c r="B717" s="15" t="str">
        <f t="shared" si="121"/>
        <v xml:space="preserve">   </v>
      </c>
      <c r="C717" s="26" t="str">
        <f>Saisie!D717</f>
        <v>000000000711</v>
      </c>
      <c r="D717" s="24" t="str">
        <f>Saisie!B717</f>
        <v>NOM712</v>
      </c>
      <c r="E717" s="16" t="str">
        <f>VLOOKUP((25-LEN(D717)),'Data S'!AE$5:AF$10000,2,FALSE)</f>
        <v xml:space="preserve">                   </v>
      </c>
      <c r="F717" s="25" t="str">
        <f>Saisie!C717</f>
        <v>PRENOM712</v>
      </c>
      <c r="G717" s="15" t="str">
        <f>VLOOKUP((25-LEN(F717)),'Data S'!AE$5:AF$10000,2,FALSE)</f>
        <v xml:space="preserve">                </v>
      </c>
      <c r="H717" s="3" t="str">
        <f>Saisie!E717</f>
        <v>01012710</v>
      </c>
      <c r="I717" s="15" t="str">
        <f t="shared" si="122"/>
        <v xml:space="preserve">  </v>
      </c>
      <c r="J717" s="24">
        <f>Saisie!L717</f>
        <v>0</v>
      </c>
      <c r="K717" s="15" t="str">
        <f t="shared" si="123"/>
        <v xml:space="preserve">       </v>
      </c>
      <c r="L717" s="24" t="str">
        <f>IF(Saisie!K717=0,"000",Saisie!K717*100)</f>
        <v>000</v>
      </c>
      <c r="M717" s="15" t="str">
        <f t="shared" si="124"/>
        <v xml:space="preserve">  </v>
      </c>
      <c r="N717" s="24">
        <f>Saisie!Q717</f>
        <v>0</v>
      </c>
      <c r="O717" s="15" t="str">
        <f t="shared" si="125"/>
        <v xml:space="preserve">       </v>
      </c>
      <c r="P717" s="24" t="str">
        <f>IF(Saisie!P717=0,"000",Saisie!P717*100)</f>
        <v>000</v>
      </c>
      <c r="Q717" s="15" t="str">
        <f t="shared" si="126"/>
        <v xml:space="preserve">  </v>
      </c>
      <c r="R717" s="24">
        <f>Saisie!V717</f>
        <v>0</v>
      </c>
      <c r="S717" s="15" t="str">
        <f t="shared" si="127"/>
        <v xml:space="preserve">       </v>
      </c>
      <c r="T717" s="24" t="str">
        <f>IF(Saisie!U717=0,"000",Saisie!U717*100)</f>
        <v>000</v>
      </c>
      <c r="U717" s="15" t="str">
        <f t="shared" si="128"/>
        <v xml:space="preserve">  </v>
      </c>
      <c r="V717" s="24">
        <f>Saisie!AA717</f>
        <v>0</v>
      </c>
      <c r="W717" s="15" t="str">
        <f t="shared" si="129"/>
        <v xml:space="preserve">       </v>
      </c>
      <c r="X717" s="24" t="str">
        <f>IF(Saisie!Z717=0,"000",Saisie!Z717*100)</f>
        <v>000</v>
      </c>
      <c r="Y717" s="15" t="str">
        <f t="shared" si="130"/>
        <v xml:space="preserve">         </v>
      </c>
      <c r="Z717" s="24" t="str">
        <f>IF(Saisie!AB717=0,"000",Saisie!AB717*100)</f>
        <v>000</v>
      </c>
      <c r="AA717" s="24" t="str">
        <f>IF(Saisie!F717=0,"",Saisie!F717)</f>
        <v>26112017</v>
      </c>
      <c r="AB717" s="24" t="str">
        <f>IF(Saisie!G717=0,"",Saisie!G717)</f>
        <v>01012732</v>
      </c>
      <c r="AC717" s="8" t="str">
        <f t="shared" si="131"/>
        <v xml:space="preserve">                    </v>
      </c>
    </row>
    <row r="718" spans="1:29" x14ac:dyDescent="0.25">
      <c r="A718" s="3" t="s">
        <v>773</v>
      </c>
      <c r="B718" s="15" t="str">
        <f t="shared" si="121"/>
        <v xml:space="preserve">   </v>
      </c>
      <c r="C718" s="26" t="str">
        <f>Saisie!D718</f>
        <v>000000000712</v>
      </c>
      <c r="D718" s="24" t="str">
        <f>Saisie!B718</f>
        <v>NOM713</v>
      </c>
      <c r="E718" s="16" t="str">
        <f>VLOOKUP((25-LEN(D718)),'Data S'!AE$5:AF$10000,2,FALSE)</f>
        <v xml:space="preserve">                   </v>
      </c>
      <c r="F718" s="25" t="str">
        <f>Saisie!C718</f>
        <v>PRENOM713</v>
      </c>
      <c r="G718" s="15" t="str">
        <f>VLOOKUP((25-LEN(F718)),'Data S'!AE$5:AF$10000,2,FALSE)</f>
        <v xml:space="preserve">                </v>
      </c>
      <c r="H718" s="3" t="str">
        <f>Saisie!E718</f>
        <v>01012711</v>
      </c>
      <c r="I718" s="15" t="str">
        <f t="shared" si="122"/>
        <v xml:space="preserve">  </v>
      </c>
      <c r="J718" s="24">
        <f>Saisie!L718</f>
        <v>0</v>
      </c>
      <c r="K718" s="15" t="str">
        <f t="shared" si="123"/>
        <v xml:space="preserve">       </v>
      </c>
      <c r="L718" s="24" t="str">
        <f>IF(Saisie!K718=0,"000",Saisie!K718*100)</f>
        <v>000</v>
      </c>
      <c r="M718" s="15" t="str">
        <f t="shared" si="124"/>
        <v xml:space="preserve">  </v>
      </c>
      <c r="N718" s="24">
        <f>Saisie!Q718</f>
        <v>0</v>
      </c>
      <c r="O718" s="15" t="str">
        <f t="shared" si="125"/>
        <v xml:space="preserve">       </v>
      </c>
      <c r="P718" s="24" t="str">
        <f>IF(Saisie!P718=0,"000",Saisie!P718*100)</f>
        <v>000</v>
      </c>
      <c r="Q718" s="15" t="str">
        <f t="shared" si="126"/>
        <v xml:space="preserve">  </v>
      </c>
      <c r="R718" s="24">
        <f>Saisie!V718</f>
        <v>0</v>
      </c>
      <c r="S718" s="15" t="str">
        <f t="shared" si="127"/>
        <v xml:space="preserve">       </v>
      </c>
      <c r="T718" s="24" t="str">
        <f>IF(Saisie!U718=0,"000",Saisie!U718*100)</f>
        <v>000</v>
      </c>
      <c r="U718" s="15" t="str">
        <f t="shared" si="128"/>
        <v xml:space="preserve">  </v>
      </c>
      <c r="V718" s="24">
        <f>Saisie!AA718</f>
        <v>0</v>
      </c>
      <c r="W718" s="15" t="str">
        <f t="shared" si="129"/>
        <v xml:space="preserve">       </v>
      </c>
      <c r="X718" s="24" t="str">
        <f>IF(Saisie!Z718=0,"000",Saisie!Z718*100)</f>
        <v>000</v>
      </c>
      <c r="Y718" s="15" t="str">
        <f t="shared" si="130"/>
        <v xml:space="preserve">         </v>
      </c>
      <c r="Z718" s="24" t="str">
        <f>IF(Saisie!AB718=0,"000",Saisie!AB718*100)</f>
        <v>000</v>
      </c>
      <c r="AA718" s="24" t="str">
        <f>IF(Saisie!F718=0,"",Saisie!F718)</f>
        <v>26112017</v>
      </c>
      <c r="AB718" s="24" t="str">
        <f>IF(Saisie!G718=0,"",Saisie!G718)</f>
        <v>01012733</v>
      </c>
      <c r="AC718" s="8" t="str">
        <f t="shared" si="131"/>
        <v xml:space="preserve">                    </v>
      </c>
    </row>
    <row r="719" spans="1:29" x14ac:dyDescent="0.25">
      <c r="A719" s="3" t="s">
        <v>774</v>
      </c>
      <c r="B719" s="15" t="str">
        <f t="shared" si="121"/>
        <v xml:space="preserve">   </v>
      </c>
      <c r="C719" s="26" t="str">
        <f>Saisie!D719</f>
        <v>000000000713</v>
      </c>
      <c r="D719" s="24" t="str">
        <f>Saisie!B719</f>
        <v>NOM714</v>
      </c>
      <c r="E719" s="16" t="str">
        <f>VLOOKUP((25-LEN(D719)),'Data S'!AE$5:AF$10000,2,FALSE)</f>
        <v xml:space="preserve">                   </v>
      </c>
      <c r="F719" s="25" t="str">
        <f>Saisie!C719</f>
        <v>PRENOM714</v>
      </c>
      <c r="G719" s="15" t="str">
        <f>VLOOKUP((25-LEN(F719)),'Data S'!AE$5:AF$10000,2,FALSE)</f>
        <v xml:space="preserve">                </v>
      </c>
      <c r="H719" s="3" t="str">
        <f>Saisie!E719</f>
        <v>01012712</v>
      </c>
      <c r="I719" s="15" t="str">
        <f t="shared" si="122"/>
        <v xml:space="preserve">  </v>
      </c>
      <c r="J719" s="24">
        <f>Saisie!L719</f>
        <v>0</v>
      </c>
      <c r="K719" s="15" t="str">
        <f t="shared" si="123"/>
        <v xml:space="preserve">       </v>
      </c>
      <c r="L719" s="24" t="str">
        <f>IF(Saisie!K719=0,"000",Saisie!K719*100)</f>
        <v>000</v>
      </c>
      <c r="M719" s="15" t="str">
        <f t="shared" si="124"/>
        <v xml:space="preserve">  </v>
      </c>
      <c r="N719" s="24">
        <f>Saisie!Q719</f>
        <v>0</v>
      </c>
      <c r="O719" s="15" t="str">
        <f t="shared" si="125"/>
        <v xml:space="preserve">       </v>
      </c>
      <c r="P719" s="24" t="str">
        <f>IF(Saisie!P719=0,"000",Saisie!P719*100)</f>
        <v>000</v>
      </c>
      <c r="Q719" s="15" t="str">
        <f t="shared" si="126"/>
        <v xml:space="preserve">  </v>
      </c>
      <c r="R719" s="24">
        <f>Saisie!V719</f>
        <v>0</v>
      </c>
      <c r="S719" s="15" t="str">
        <f t="shared" si="127"/>
        <v xml:space="preserve">       </v>
      </c>
      <c r="T719" s="24" t="str">
        <f>IF(Saisie!U719=0,"000",Saisie!U719*100)</f>
        <v>000</v>
      </c>
      <c r="U719" s="15" t="str">
        <f t="shared" si="128"/>
        <v xml:space="preserve">  </v>
      </c>
      <c r="V719" s="24">
        <f>Saisie!AA719</f>
        <v>0</v>
      </c>
      <c r="W719" s="15" t="str">
        <f t="shared" si="129"/>
        <v xml:space="preserve">       </v>
      </c>
      <c r="X719" s="24" t="str">
        <f>IF(Saisie!Z719=0,"000",Saisie!Z719*100)</f>
        <v>000</v>
      </c>
      <c r="Y719" s="15" t="str">
        <f t="shared" si="130"/>
        <v xml:space="preserve">         </v>
      </c>
      <c r="Z719" s="24" t="str">
        <f>IF(Saisie!AB719=0,"000",Saisie!AB719*100)</f>
        <v>000</v>
      </c>
      <c r="AA719" s="24" t="str">
        <f>IF(Saisie!F719=0,"",Saisie!F719)</f>
        <v>26112017</v>
      </c>
      <c r="AB719" s="24" t="str">
        <f>IF(Saisie!G719=0,"",Saisie!G719)</f>
        <v>01012734</v>
      </c>
      <c r="AC719" s="8" t="str">
        <f t="shared" si="131"/>
        <v xml:space="preserve">                    </v>
      </c>
    </row>
    <row r="720" spans="1:29" x14ac:dyDescent="0.25">
      <c r="A720" s="3" t="s">
        <v>775</v>
      </c>
      <c r="B720" s="15" t="str">
        <f t="shared" si="121"/>
        <v xml:space="preserve">   </v>
      </c>
      <c r="C720" s="26" t="str">
        <f>Saisie!D720</f>
        <v>000000000714</v>
      </c>
      <c r="D720" s="24" t="str">
        <f>Saisie!B720</f>
        <v>NOM715</v>
      </c>
      <c r="E720" s="16" t="str">
        <f>VLOOKUP((25-LEN(D720)),'Data S'!AE$5:AF$10000,2,FALSE)</f>
        <v xml:space="preserve">                   </v>
      </c>
      <c r="F720" s="25" t="str">
        <f>Saisie!C720</f>
        <v>PRENOM715</v>
      </c>
      <c r="G720" s="15" t="str">
        <f>VLOOKUP((25-LEN(F720)),'Data S'!AE$5:AF$10000,2,FALSE)</f>
        <v xml:space="preserve">                </v>
      </c>
      <c r="H720" s="3" t="str">
        <f>Saisie!E720</f>
        <v>01012713</v>
      </c>
      <c r="I720" s="15" t="str">
        <f t="shared" si="122"/>
        <v xml:space="preserve">  </v>
      </c>
      <c r="J720" s="24">
        <f>Saisie!L720</f>
        <v>0</v>
      </c>
      <c r="K720" s="15" t="str">
        <f t="shared" si="123"/>
        <v xml:space="preserve">       </v>
      </c>
      <c r="L720" s="24" t="str">
        <f>IF(Saisie!K720=0,"000",Saisie!K720*100)</f>
        <v>000</v>
      </c>
      <c r="M720" s="15" t="str">
        <f t="shared" si="124"/>
        <v xml:space="preserve">  </v>
      </c>
      <c r="N720" s="24">
        <f>Saisie!Q720</f>
        <v>0</v>
      </c>
      <c r="O720" s="15" t="str">
        <f t="shared" si="125"/>
        <v xml:space="preserve">       </v>
      </c>
      <c r="P720" s="24" t="str">
        <f>IF(Saisie!P720=0,"000",Saisie!P720*100)</f>
        <v>000</v>
      </c>
      <c r="Q720" s="15" t="str">
        <f t="shared" si="126"/>
        <v xml:space="preserve">  </v>
      </c>
      <c r="R720" s="24">
        <f>Saisie!V720</f>
        <v>0</v>
      </c>
      <c r="S720" s="15" t="str">
        <f t="shared" si="127"/>
        <v xml:space="preserve">       </v>
      </c>
      <c r="T720" s="24" t="str">
        <f>IF(Saisie!U720=0,"000",Saisie!U720*100)</f>
        <v>000</v>
      </c>
      <c r="U720" s="15" t="str">
        <f t="shared" si="128"/>
        <v xml:space="preserve">  </v>
      </c>
      <c r="V720" s="24">
        <f>Saisie!AA720</f>
        <v>0</v>
      </c>
      <c r="W720" s="15" t="str">
        <f t="shared" si="129"/>
        <v xml:space="preserve">       </v>
      </c>
      <c r="X720" s="24" t="str">
        <f>IF(Saisie!Z720=0,"000",Saisie!Z720*100)</f>
        <v>000</v>
      </c>
      <c r="Y720" s="15" t="str">
        <f t="shared" si="130"/>
        <v xml:space="preserve">         </v>
      </c>
      <c r="Z720" s="24" t="str">
        <f>IF(Saisie!AB720=0,"000",Saisie!AB720*100)</f>
        <v>000</v>
      </c>
      <c r="AA720" s="24" t="str">
        <f>IF(Saisie!F720=0,"",Saisie!F720)</f>
        <v>26112017</v>
      </c>
      <c r="AB720" s="24" t="str">
        <f>IF(Saisie!G720=0,"",Saisie!G720)</f>
        <v>01012735</v>
      </c>
      <c r="AC720" s="8" t="str">
        <f t="shared" si="131"/>
        <v xml:space="preserve">                    </v>
      </c>
    </row>
    <row r="721" spans="1:29" x14ac:dyDescent="0.25">
      <c r="A721" s="3" t="s">
        <v>776</v>
      </c>
      <c r="B721" s="15" t="str">
        <f t="shared" si="121"/>
        <v xml:space="preserve">   </v>
      </c>
      <c r="C721" s="26" t="str">
        <f>Saisie!D721</f>
        <v>000000000715</v>
      </c>
      <c r="D721" s="24" t="str">
        <f>Saisie!B721</f>
        <v>NOM716</v>
      </c>
      <c r="E721" s="16" t="str">
        <f>VLOOKUP((25-LEN(D721)),'Data S'!AE$5:AF$10000,2,FALSE)</f>
        <v xml:space="preserve">                   </v>
      </c>
      <c r="F721" s="25" t="str">
        <f>Saisie!C721</f>
        <v>PRENOM716</v>
      </c>
      <c r="G721" s="15" t="str">
        <f>VLOOKUP((25-LEN(F721)),'Data S'!AE$5:AF$10000,2,FALSE)</f>
        <v xml:space="preserve">                </v>
      </c>
      <c r="H721" s="3" t="str">
        <f>Saisie!E721</f>
        <v>01012714</v>
      </c>
      <c r="I721" s="15" t="str">
        <f t="shared" si="122"/>
        <v xml:space="preserve">  </v>
      </c>
      <c r="J721" s="24">
        <f>Saisie!L721</f>
        <v>0</v>
      </c>
      <c r="K721" s="15" t="str">
        <f t="shared" si="123"/>
        <v xml:space="preserve">       </v>
      </c>
      <c r="L721" s="24" t="str">
        <f>IF(Saisie!K721=0,"000",Saisie!K721*100)</f>
        <v>000</v>
      </c>
      <c r="M721" s="15" t="str">
        <f t="shared" si="124"/>
        <v xml:space="preserve">  </v>
      </c>
      <c r="N721" s="24">
        <f>Saisie!Q721</f>
        <v>0</v>
      </c>
      <c r="O721" s="15" t="str">
        <f t="shared" si="125"/>
        <v xml:space="preserve">       </v>
      </c>
      <c r="P721" s="24" t="str">
        <f>IF(Saisie!P721=0,"000",Saisie!P721*100)</f>
        <v>000</v>
      </c>
      <c r="Q721" s="15" t="str">
        <f t="shared" si="126"/>
        <v xml:space="preserve">  </v>
      </c>
      <c r="R721" s="24">
        <f>Saisie!V721</f>
        <v>0</v>
      </c>
      <c r="S721" s="15" t="str">
        <f t="shared" si="127"/>
        <v xml:space="preserve">       </v>
      </c>
      <c r="T721" s="24" t="str">
        <f>IF(Saisie!U721=0,"000",Saisie!U721*100)</f>
        <v>000</v>
      </c>
      <c r="U721" s="15" t="str">
        <f t="shared" si="128"/>
        <v xml:space="preserve">  </v>
      </c>
      <c r="V721" s="24">
        <f>Saisie!AA721</f>
        <v>0</v>
      </c>
      <c r="W721" s="15" t="str">
        <f t="shared" si="129"/>
        <v xml:space="preserve">       </v>
      </c>
      <c r="X721" s="24" t="str">
        <f>IF(Saisie!Z721=0,"000",Saisie!Z721*100)</f>
        <v>000</v>
      </c>
      <c r="Y721" s="15" t="str">
        <f t="shared" si="130"/>
        <v xml:space="preserve">         </v>
      </c>
      <c r="Z721" s="24" t="str">
        <f>IF(Saisie!AB721=0,"000",Saisie!AB721*100)</f>
        <v>000</v>
      </c>
      <c r="AA721" s="24" t="str">
        <f>IF(Saisie!F721=0,"",Saisie!F721)</f>
        <v>26112017</v>
      </c>
      <c r="AB721" s="24" t="str">
        <f>IF(Saisie!G721=0,"",Saisie!G721)</f>
        <v>01012736</v>
      </c>
      <c r="AC721" s="8" t="str">
        <f t="shared" si="131"/>
        <v xml:space="preserve">                    </v>
      </c>
    </row>
    <row r="722" spans="1:29" x14ac:dyDescent="0.25">
      <c r="A722" s="3" t="s">
        <v>777</v>
      </c>
      <c r="B722" s="15" t="str">
        <f t="shared" si="121"/>
        <v xml:space="preserve">   </v>
      </c>
      <c r="C722" s="26" t="str">
        <f>Saisie!D722</f>
        <v>000000000716</v>
      </c>
      <c r="D722" s="24" t="str">
        <f>Saisie!B722</f>
        <v>NOM717</v>
      </c>
      <c r="E722" s="16" t="str">
        <f>VLOOKUP((25-LEN(D722)),'Data S'!AE$5:AF$10000,2,FALSE)</f>
        <v xml:space="preserve">                   </v>
      </c>
      <c r="F722" s="25" t="str">
        <f>Saisie!C722</f>
        <v>PRENOM717</v>
      </c>
      <c r="G722" s="15" t="str">
        <f>VLOOKUP((25-LEN(F722)),'Data S'!AE$5:AF$10000,2,FALSE)</f>
        <v xml:space="preserve">                </v>
      </c>
      <c r="H722" s="3" t="str">
        <f>Saisie!E722</f>
        <v>01012715</v>
      </c>
      <c r="I722" s="15" t="str">
        <f t="shared" si="122"/>
        <v xml:space="preserve">  </v>
      </c>
      <c r="J722" s="24">
        <f>Saisie!L722</f>
        <v>0</v>
      </c>
      <c r="K722" s="15" t="str">
        <f t="shared" si="123"/>
        <v xml:space="preserve">       </v>
      </c>
      <c r="L722" s="24" t="str">
        <f>IF(Saisie!K722=0,"000",Saisie!K722*100)</f>
        <v>000</v>
      </c>
      <c r="M722" s="15" t="str">
        <f t="shared" si="124"/>
        <v xml:space="preserve">  </v>
      </c>
      <c r="N722" s="24">
        <f>Saisie!Q722</f>
        <v>0</v>
      </c>
      <c r="O722" s="15" t="str">
        <f t="shared" si="125"/>
        <v xml:space="preserve">       </v>
      </c>
      <c r="P722" s="24" t="str">
        <f>IF(Saisie!P722=0,"000",Saisie!P722*100)</f>
        <v>000</v>
      </c>
      <c r="Q722" s="15" t="str">
        <f t="shared" si="126"/>
        <v xml:space="preserve">  </v>
      </c>
      <c r="R722" s="24">
        <f>Saisie!V722</f>
        <v>0</v>
      </c>
      <c r="S722" s="15" t="str">
        <f t="shared" si="127"/>
        <v xml:space="preserve">       </v>
      </c>
      <c r="T722" s="24" t="str">
        <f>IF(Saisie!U722=0,"000",Saisie!U722*100)</f>
        <v>000</v>
      </c>
      <c r="U722" s="15" t="str">
        <f t="shared" si="128"/>
        <v xml:space="preserve">  </v>
      </c>
      <c r="V722" s="24">
        <f>Saisie!AA722</f>
        <v>0</v>
      </c>
      <c r="W722" s="15" t="str">
        <f t="shared" si="129"/>
        <v xml:space="preserve">       </v>
      </c>
      <c r="X722" s="24" t="str">
        <f>IF(Saisie!Z722=0,"000",Saisie!Z722*100)</f>
        <v>000</v>
      </c>
      <c r="Y722" s="15" t="str">
        <f t="shared" si="130"/>
        <v xml:space="preserve">         </v>
      </c>
      <c r="Z722" s="24" t="str">
        <f>IF(Saisie!AB722=0,"000",Saisie!AB722*100)</f>
        <v>000</v>
      </c>
      <c r="AA722" s="24" t="str">
        <f>IF(Saisie!F722=0,"",Saisie!F722)</f>
        <v>26112017</v>
      </c>
      <c r="AB722" s="24" t="str">
        <f>IF(Saisie!G722=0,"",Saisie!G722)</f>
        <v>01012737</v>
      </c>
      <c r="AC722" s="8" t="str">
        <f t="shared" si="131"/>
        <v xml:space="preserve">                    </v>
      </c>
    </row>
    <row r="723" spans="1:29" x14ac:dyDescent="0.25">
      <c r="A723" s="3" t="s">
        <v>778</v>
      </c>
      <c r="B723" s="15" t="str">
        <f t="shared" si="121"/>
        <v xml:space="preserve">   </v>
      </c>
      <c r="C723" s="26" t="str">
        <f>Saisie!D723</f>
        <v>000000000717</v>
      </c>
      <c r="D723" s="24" t="str">
        <f>Saisie!B723</f>
        <v>NOM718</v>
      </c>
      <c r="E723" s="16" t="str">
        <f>VLOOKUP((25-LEN(D723)),'Data S'!AE$5:AF$10000,2,FALSE)</f>
        <v xml:space="preserve">                   </v>
      </c>
      <c r="F723" s="25" t="str">
        <f>Saisie!C723</f>
        <v>PRENOM718</v>
      </c>
      <c r="G723" s="15" t="str">
        <f>VLOOKUP((25-LEN(F723)),'Data S'!AE$5:AF$10000,2,FALSE)</f>
        <v xml:space="preserve">                </v>
      </c>
      <c r="H723" s="3" t="str">
        <f>Saisie!E723</f>
        <v>01012716</v>
      </c>
      <c r="I723" s="15" t="str">
        <f t="shared" si="122"/>
        <v xml:space="preserve">  </v>
      </c>
      <c r="J723" s="24">
        <f>Saisie!L723</f>
        <v>0</v>
      </c>
      <c r="K723" s="15" t="str">
        <f t="shared" si="123"/>
        <v xml:space="preserve">       </v>
      </c>
      <c r="L723" s="24" t="str">
        <f>IF(Saisie!K723=0,"000",Saisie!K723*100)</f>
        <v>000</v>
      </c>
      <c r="M723" s="15" t="str">
        <f t="shared" si="124"/>
        <v xml:space="preserve">  </v>
      </c>
      <c r="N723" s="24">
        <f>Saisie!Q723</f>
        <v>0</v>
      </c>
      <c r="O723" s="15" t="str">
        <f t="shared" si="125"/>
        <v xml:space="preserve">       </v>
      </c>
      <c r="P723" s="24" t="str">
        <f>IF(Saisie!P723=0,"000",Saisie!P723*100)</f>
        <v>000</v>
      </c>
      <c r="Q723" s="15" t="str">
        <f t="shared" si="126"/>
        <v xml:space="preserve">  </v>
      </c>
      <c r="R723" s="24">
        <f>Saisie!V723</f>
        <v>0</v>
      </c>
      <c r="S723" s="15" t="str">
        <f t="shared" si="127"/>
        <v xml:space="preserve">       </v>
      </c>
      <c r="T723" s="24" t="str">
        <f>IF(Saisie!U723=0,"000",Saisie!U723*100)</f>
        <v>000</v>
      </c>
      <c r="U723" s="15" t="str">
        <f t="shared" si="128"/>
        <v xml:space="preserve">  </v>
      </c>
      <c r="V723" s="24">
        <f>Saisie!AA723</f>
        <v>0</v>
      </c>
      <c r="W723" s="15" t="str">
        <f t="shared" si="129"/>
        <v xml:space="preserve">       </v>
      </c>
      <c r="X723" s="24" t="str">
        <f>IF(Saisie!Z723=0,"000",Saisie!Z723*100)</f>
        <v>000</v>
      </c>
      <c r="Y723" s="15" t="str">
        <f t="shared" si="130"/>
        <v xml:space="preserve">         </v>
      </c>
      <c r="Z723" s="24" t="str">
        <f>IF(Saisie!AB723=0,"000",Saisie!AB723*100)</f>
        <v>000</v>
      </c>
      <c r="AA723" s="24" t="str">
        <f>IF(Saisie!F723=0,"",Saisie!F723)</f>
        <v>26112017</v>
      </c>
      <c r="AB723" s="24" t="str">
        <f>IF(Saisie!G723=0,"",Saisie!G723)</f>
        <v>01012738</v>
      </c>
      <c r="AC723" s="8" t="str">
        <f t="shared" si="131"/>
        <v xml:space="preserve">                    </v>
      </c>
    </row>
    <row r="724" spans="1:29" x14ac:dyDescent="0.25">
      <c r="A724" s="3" t="s">
        <v>779</v>
      </c>
      <c r="B724" s="15" t="str">
        <f t="shared" si="121"/>
        <v xml:space="preserve">   </v>
      </c>
      <c r="C724" s="26" t="str">
        <f>Saisie!D724</f>
        <v>000000000718</v>
      </c>
      <c r="D724" s="24" t="str">
        <f>Saisie!B724</f>
        <v>NOM719</v>
      </c>
      <c r="E724" s="16" t="str">
        <f>VLOOKUP((25-LEN(D724)),'Data S'!AE$5:AF$10000,2,FALSE)</f>
        <v xml:space="preserve">                   </v>
      </c>
      <c r="F724" s="25" t="str">
        <f>Saisie!C724</f>
        <v>PRENOM719</v>
      </c>
      <c r="G724" s="15" t="str">
        <f>VLOOKUP((25-LEN(F724)),'Data S'!AE$5:AF$10000,2,FALSE)</f>
        <v xml:space="preserve">                </v>
      </c>
      <c r="H724" s="3" t="str">
        <f>Saisie!E724</f>
        <v>01012717</v>
      </c>
      <c r="I724" s="15" t="str">
        <f t="shared" si="122"/>
        <v xml:space="preserve">  </v>
      </c>
      <c r="J724" s="24">
        <f>Saisie!L724</f>
        <v>0</v>
      </c>
      <c r="K724" s="15" t="str">
        <f t="shared" si="123"/>
        <v xml:space="preserve">       </v>
      </c>
      <c r="L724" s="24" t="str">
        <f>IF(Saisie!K724=0,"000",Saisie!K724*100)</f>
        <v>000</v>
      </c>
      <c r="M724" s="15" t="str">
        <f t="shared" si="124"/>
        <v xml:space="preserve">  </v>
      </c>
      <c r="N724" s="24">
        <f>Saisie!Q724</f>
        <v>0</v>
      </c>
      <c r="O724" s="15" t="str">
        <f t="shared" si="125"/>
        <v xml:space="preserve">       </v>
      </c>
      <c r="P724" s="24" t="str">
        <f>IF(Saisie!P724=0,"000",Saisie!P724*100)</f>
        <v>000</v>
      </c>
      <c r="Q724" s="15" t="str">
        <f t="shared" si="126"/>
        <v xml:space="preserve">  </v>
      </c>
      <c r="R724" s="24">
        <f>Saisie!V724</f>
        <v>0</v>
      </c>
      <c r="S724" s="15" t="str">
        <f t="shared" si="127"/>
        <v xml:space="preserve">       </v>
      </c>
      <c r="T724" s="24" t="str">
        <f>IF(Saisie!U724=0,"000",Saisie!U724*100)</f>
        <v>000</v>
      </c>
      <c r="U724" s="15" t="str">
        <f t="shared" si="128"/>
        <v xml:space="preserve">  </v>
      </c>
      <c r="V724" s="24">
        <f>Saisie!AA724</f>
        <v>0</v>
      </c>
      <c r="W724" s="15" t="str">
        <f t="shared" si="129"/>
        <v xml:space="preserve">       </v>
      </c>
      <c r="X724" s="24" t="str">
        <f>IF(Saisie!Z724=0,"000",Saisie!Z724*100)</f>
        <v>000</v>
      </c>
      <c r="Y724" s="15" t="str">
        <f t="shared" si="130"/>
        <v xml:space="preserve">         </v>
      </c>
      <c r="Z724" s="24" t="str">
        <f>IF(Saisie!AB724=0,"000",Saisie!AB724*100)</f>
        <v>000</v>
      </c>
      <c r="AA724" s="24" t="str">
        <f>IF(Saisie!F724=0,"",Saisie!F724)</f>
        <v>26112017</v>
      </c>
      <c r="AB724" s="24" t="str">
        <f>IF(Saisie!G724=0,"",Saisie!G724)</f>
        <v>01012739</v>
      </c>
      <c r="AC724" s="8" t="str">
        <f t="shared" si="131"/>
        <v xml:space="preserve">                    </v>
      </c>
    </row>
    <row r="725" spans="1:29" x14ac:dyDescent="0.25">
      <c r="A725" s="3" t="s">
        <v>780</v>
      </c>
      <c r="B725" s="15" t="str">
        <f t="shared" si="121"/>
        <v xml:space="preserve">   </v>
      </c>
      <c r="C725" s="26" t="str">
        <f>Saisie!D725</f>
        <v>000000000719</v>
      </c>
      <c r="D725" s="24" t="str">
        <f>Saisie!B725</f>
        <v>NOM720</v>
      </c>
      <c r="E725" s="16" t="str">
        <f>VLOOKUP((25-LEN(D725)),'Data S'!AE$5:AF$10000,2,FALSE)</f>
        <v xml:space="preserve">                   </v>
      </c>
      <c r="F725" s="25" t="str">
        <f>Saisie!C725</f>
        <v>PRENOM720</v>
      </c>
      <c r="G725" s="15" t="str">
        <f>VLOOKUP((25-LEN(F725)),'Data S'!AE$5:AF$10000,2,FALSE)</f>
        <v xml:space="preserve">                </v>
      </c>
      <c r="H725" s="3" t="str">
        <f>Saisie!E725</f>
        <v>01012718</v>
      </c>
      <c r="I725" s="15" t="str">
        <f t="shared" si="122"/>
        <v xml:space="preserve">  </v>
      </c>
      <c r="J725" s="24">
        <f>Saisie!L725</f>
        <v>0</v>
      </c>
      <c r="K725" s="15" t="str">
        <f t="shared" si="123"/>
        <v xml:space="preserve">       </v>
      </c>
      <c r="L725" s="24" t="str">
        <f>IF(Saisie!K725=0,"000",Saisie!K725*100)</f>
        <v>000</v>
      </c>
      <c r="M725" s="15" t="str">
        <f t="shared" si="124"/>
        <v xml:space="preserve">  </v>
      </c>
      <c r="N725" s="24">
        <f>Saisie!Q725</f>
        <v>0</v>
      </c>
      <c r="O725" s="15" t="str">
        <f t="shared" si="125"/>
        <v xml:space="preserve">       </v>
      </c>
      <c r="P725" s="24" t="str">
        <f>IF(Saisie!P725=0,"000",Saisie!P725*100)</f>
        <v>000</v>
      </c>
      <c r="Q725" s="15" t="str">
        <f t="shared" si="126"/>
        <v xml:space="preserve">  </v>
      </c>
      <c r="R725" s="24">
        <f>Saisie!V725</f>
        <v>0</v>
      </c>
      <c r="S725" s="15" t="str">
        <f t="shared" si="127"/>
        <v xml:space="preserve">       </v>
      </c>
      <c r="T725" s="24" t="str">
        <f>IF(Saisie!U725=0,"000",Saisie!U725*100)</f>
        <v>000</v>
      </c>
      <c r="U725" s="15" t="str">
        <f t="shared" si="128"/>
        <v xml:space="preserve">  </v>
      </c>
      <c r="V725" s="24">
        <f>Saisie!AA725</f>
        <v>0</v>
      </c>
      <c r="W725" s="15" t="str">
        <f t="shared" si="129"/>
        <v xml:space="preserve">       </v>
      </c>
      <c r="X725" s="24" t="str">
        <f>IF(Saisie!Z725=0,"000",Saisie!Z725*100)</f>
        <v>000</v>
      </c>
      <c r="Y725" s="15" t="str">
        <f t="shared" si="130"/>
        <v xml:space="preserve">         </v>
      </c>
      <c r="Z725" s="24" t="str">
        <f>IF(Saisie!AB725=0,"000",Saisie!AB725*100)</f>
        <v>000</v>
      </c>
      <c r="AA725" s="24" t="str">
        <f>IF(Saisie!F725=0,"",Saisie!F725)</f>
        <v>26112017</v>
      </c>
      <c r="AB725" s="24" t="str">
        <f>IF(Saisie!G725=0,"",Saisie!G725)</f>
        <v>01012740</v>
      </c>
      <c r="AC725" s="8" t="str">
        <f t="shared" si="131"/>
        <v xml:space="preserve">                    </v>
      </c>
    </row>
    <row r="726" spans="1:29" x14ac:dyDescent="0.25">
      <c r="A726" s="3" t="s">
        <v>781</v>
      </c>
      <c r="B726" s="15" t="str">
        <f t="shared" si="121"/>
        <v xml:space="preserve">   </v>
      </c>
      <c r="C726" s="26" t="str">
        <f>Saisie!D726</f>
        <v>000000000720</v>
      </c>
      <c r="D726" s="24" t="str">
        <f>Saisie!B726</f>
        <v>NOM721</v>
      </c>
      <c r="E726" s="16" t="str">
        <f>VLOOKUP((25-LEN(D726)),'Data S'!AE$5:AF$10000,2,FALSE)</f>
        <v xml:space="preserve">                   </v>
      </c>
      <c r="F726" s="25" t="str">
        <f>Saisie!C726</f>
        <v>PRENOM721</v>
      </c>
      <c r="G726" s="15" t="str">
        <f>VLOOKUP((25-LEN(F726)),'Data S'!AE$5:AF$10000,2,FALSE)</f>
        <v xml:space="preserve">                </v>
      </c>
      <c r="H726" s="3" t="str">
        <f>Saisie!E726</f>
        <v>01012719</v>
      </c>
      <c r="I726" s="15" t="str">
        <f t="shared" si="122"/>
        <v xml:space="preserve">  </v>
      </c>
      <c r="J726" s="24">
        <f>Saisie!L726</f>
        <v>0</v>
      </c>
      <c r="K726" s="15" t="str">
        <f t="shared" si="123"/>
        <v xml:space="preserve">       </v>
      </c>
      <c r="L726" s="24" t="str">
        <f>IF(Saisie!K726=0,"000",Saisie!K726*100)</f>
        <v>000</v>
      </c>
      <c r="M726" s="15" t="str">
        <f t="shared" si="124"/>
        <v xml:space="preserve">  </v>
      </c>
      <c r="N726" s="24">
        <f>Saisie!Q726</f>
        <v>0</v>
      </c>
      <c r="O726" s="15" t="str">
        <f t="shared" si="125"/>
        <v xml:space="preserve">       </v>
      </c>
      <c r="P726" s="24" t="str">
        <f>IF(Saisie!P726=0,"000",Saisie!P726*100)</f>
        <v>000</v>
      </c>
      <c r="Q726" s="15" t="str">
        <f t="shared" si="126"/>
        <v xml:space="preserve">  </v>
      </c>
      <c r="R726" s="24">
        <f>Saisie!V726</f>
        <v>0</v>
      </c>
      <c r="S726" s="15" t="str">
        <f t="shared" si="127"/>
        <v xml:space="preserve">       </v>
      </c>
      <c r="T726" s="24" t="str">
        <f>IF(Saisie!U726=0,"000",Saisie!U726*100)</f>
        <v>000</v>
      </c>
      <c r="U726" s="15" t="str">
        <f t="shared" si="128"/>
        <v xml:space="preserve">  </v>
      </c>
      <c r="V726" s="24">
        <f>Saisie!AA726</f>
        <v>0</v>
      </c>
      <c r="W726" s="15" t="str">
        <f t="shared" si="129"/>
        <v xml:space="preserve">       </v>
      </c>
      <c r="X726" s="24" t="str">
        <f>IF(Saisie!Z726=0,"000",Saisie!Z726*100)</f>
        <v>000</v>
      </c>
      <c r="Y726" s="15" t="str">
        <f t="shared" si="130"/>
        <v xml:space="preserve">         </v>
      </c>
      <c r="Z726" s="24" t="str">
        <f>IF(Saisie!AB726=0,"000",Saisie!AB726*100)</f>
        <v>000</v>
      </c>
      <c r="AA726" s="24" t="str">
        <f>IF(Saisie!F726=0,"",Saisie!F726)</f>
        <v>26112017</v>
      </c>
      <c r="AB726" s="24" t="str">
        <f>IF(Saisie!G726=0,"",Saisie!G726)</f>
        <v>01012741</v>
      </c>
      <c r="AC726" s="8" t="str">
        <f t="shared" si="131"/>
        <v xml:space="preserve">                    </v>
      </c>
    </row>
    <row r="727" spans="1:29" x14ac:dyDescent="0.25">
      <c r="A727" s="3" t="s">
        <v>782</v>
      </c>
      <c r="B727" s="15" t="str">
        <f t="shared" si="121"/>
        <v xml:space="preserve">   </v>
      </c>
      <c r="C727" s="26" t="str">
        <f>Saisie!D727</f>
        <v>000000000721</v>
      </c>
      <c r="D727" s="24" t="str">
        <f>Saisie!B727</f>
        <v>NOM722</v>
      </c>
      <c r="E727" s="16" t="str">
        <f>VLOOKUP((25-LEN(D727)),'Data S'!AE$5:AF$10000,2,FALSE)</f>
        <v xml:space="preserve">                   </v>
      </c>
      <c r="F727" s="25" t="str">
        <f>Saisie!C727</f>
        <v>PRENOM722</v>
      </c>
      <c r="G727" s="15" t="str">
        <f>VLOOKUP((25-LEN(F727)),'Data S'!AE$5:AF$10000,2,FALSE)</f>
        <v xml:space="preserve">                </v>
      </c>
      <c r="H727" s="3" t="str">
        <f>Saisie!E727</f>
        <v>01012720</v>
      </c>
      <c r="I727" s="15" t="str">
        <f t="shared" si="122"/>
        <v xml:space="preserve">  </v>
      </c>
      <c r="J727" s="24">
        <f>Saisie!L727</f>
        <v>0</v>
      </c>
      <c r="K727" s="15" t="str">
        <f t="shared" si="123"/>
        <v xml:space="preserve">       </v>
      </c>
      <c r="L727" s="24" t="str">
        <f>IF(Saisie!K727=0,"000",Saisie!K727*100)</f>
        <v>000</v>
      </c>
      <c r="M727" s="15" t="str">
        <f t="shared" si="124"/>
        <v xml:space="preserve">  </v>
      </c>
      <c r="N727" s="24">
        <f>Saisie!Q727</f>
        <v>0</v>
      </c>
      <c r="O727" s="15" t="str">
        <f t="shared" si="125"/>
        <v xml:space="preserve">       </v>
      </c>
      <c r="P727" s="24" t="str">
        <f>IF(Saisie!P727=0,"000",Saisie!P727*100)</f>
        <v>000</v>
      </c>
      <c r="Q727" s="15" t="str">
        <f t="shared" si="126"/>
        <v xml:space="preserve">  </v>
      </c>
      <c r="R727" s="24">
        <f>Saisie!V727</f>
        <v>0</v>
      </c>
      <c r="S727" s="15" t="str">
        <f t="shared" si="127"/>
        <v xml:space="preserve">       </v>
      </c>
      <c r="T727" s="24" t="str">
        <f>IF(Saisie!U727=0,"000",Saisie!U727*100)</f>
        <v>000</v>
      </c>
      <c r="U727" s="15" t="str">
        <f t="shared" si="128"/>
        <v xml:space="preserve">  </v>
      </c>
      <c r="V727" s="24">
        <f>Saisie!AA727</f>
        <v>0</v>
      </c>
      <c r="W727" s="15" t="str">
        <f t="shared" si="129"/>
        <v xml:space="preserve">       </v>
      </c>
      <c r="X727" s="24" t="str">
        <f>IF(Saisie!Z727=0,"000",Saisie!Z727*100)</f>
        <v>000</v>
      </c>
      <c r="Y727" s="15" t="str">
        <f t="shared" si="130"/>
        <v xml:space="preserve">         </v>
      </c>
      <c r="Z727" s="24" t="str">
        <f>IF(Saisie!AB727=0,"000",Saisie!AB727*100)</f>
        <v>000</v>
      </c>
      <c r="AA727" s="24" t="str">
        <f>IF(Saisie!F727=0,"",Saisie!F727)</f>
        <v>26112017</v>
      </c>
      <c r="AB727" s="24" t="str">
        <f>IF(Saisie!G727=0,"",Saisie!G727)</f>
        <v>01012742</v>
      </c>
      <c r="AC727" s="8" t="str">
        <f t="shared" si="131"/>
        <v xml:space="preserve">                    </v>
      </c>
    </row>
    <row r="728" spans="1:29" x14ac:dyDescent="0.25">
      <c r="A728" s="3" t="s">
        <v>783</v>
      </c>
      <c r="B728" s="15" t="str">
        <f t="shared" si="121"/>
        <v xml:space="preserve">   </v>
      </c>
      <c r="C728" s="26" t="str">
        <f>Saisie!D728</f>
        <v>000000000722</v>
      </c>
      <c r="D728" s="24" t="str">
        <f>Saisie!B728</f>
        <v>NOM723</v>
      </c>
      <c r="E728" s="16" t="str">
        <f>VLOOKUP((25-LEN(D728)),'Data S'!AE$5:AF$10000,2,FALSE)</f>
        <v xml:space="preserve">                   </v>
      </c>
      <c r="F728" s="25" t="str">
        <f>Saisie!C728</f>
        <v>PRENOM723</v>
      </c>
      <c r="G728" s="15" t="str">
        <f>VLOOKUP((25-LEN(F728)),'Data S'!AE$5:AF$10000,2,FALSE)</f>
        <v xml:space="preserve">                </v>
      </c>
      <c r="H728" s="3" t="str">
        <f>Saisie!E728</f>
        <v>01012721</v>
      </c>
      <c r="I728" s="15" t="str">
        <f t="shared" si="122"/>
        <v xml:space="preserve">  </v>
      </c>
      <c r="J728" s="24">
        <f>Saisie!L728</f>
        <v>0</v>
      </c>
      <c r="K728" s="15" t="str">
        <f t="shared" si="123"/>
        <v xml:space="preserve">       </v>
      </c>
      <c r="L728" s="24" t="str">
        <f>IF(Saisie!K728=0,"000",Saisie!K728*100)</f>
        <v>000</v>
      </c>
      <c r="M728" s="15" t="str">
        <f t="shared" si="124"/>
        <v xml:space="preserve">  </v>
      </c>
      <c r="N728" s="24">
        <f>Saisie!Q728</f>
        <v>0</v>
      </c>
      <c r="O728" s="15" t="str">
        <f t="shared" si="125"/>
        <v xml:space="preserve">       </v>
      </c>
      <c r="P728" s="24" t="str">
        <f>IF(Saisie!P728=0,"000",Saisie!P728*100)</f>
        <v>000</v>
      </c>
      <c r="Q728" s="15" t="str">
        <f t="shared" si="126"/>
        <v xml:space="preserve">  </v>
      </c>
      <c r="R728" s="24">
        <f>Saisie!V728</f>
        <v>0</v>
      </c>
      <c r="S728" s="15" t="str">
        <f t="shared" si="127"/>
        <v xml:space="preserve">       </v>
      </c>
      <c r="T728" s="24" t="str">
        <f>IF(Saisie!U728=0,"000",Saisie!U728*100)</f>
        <v>000</v>
      </c>
      <c r="U728" s="15" t="str">
        <f t="shared" si="128"/>
        <v xml:space="preserve">  </v>
      </c>
      <c r="V728" s="24">
        <f>Saisie!AA728</f>
        <v>0</v>
      </c>
      <c r="W728" s="15" t="str">
        <f t="shared" si="129"/>
        <v xml:space="preserve">       </v>
      </c>
      <c r="X728" s="24" t="str">
        <f>IF(Saisie!Z728=0,"000",Saisie!Z728*100)</f>
        <v>000</v>
      </c>
      <c r="Y728" s="15" t="str">
        <f t="shared" si="130"/>
        <v xml:space="preserve">         </v>
      </c>
      <c r="Z728" s="24" t="str">
        <f>IF(Saisie!AB728=0,"000",Saisie!AB728*100)</f>
        <v>000</v>
      </c>
      <c r="AA728" s="24" t="str">
        <f>IF(Saisie!F728=0,"",Saisie!F728)</f>
        <v>26112017</v>
      </c>
      <c r="AB728" s="24" t="str">
        <f>IF(Saisie!G728=0,"",Saisie!G728)</f>
        <v>01012743</v>
      </c>
      <c r="AC728" s="8" t="str">
        <f t="shared" si="131"/>
        <v xml:space="preserve">                    </v>
      </c>
    </row>
    <row r="729" spans="1:29" x14ac:dyDescent="0.25">
      <c r="A729" s="3" t="s">
        <v>784</v>
      </c>
      <c r="B729" s="15" t="str">
        <f t="shared" si="121"/>
        <v xml:space="preserve">   </v>
      </c>
      <c r="C729" s="26" t="str">
        <f>Saisie!D729</f>
        <v>000000000723</v>
      </c>
      <c r="D729" s="24" t="str">
        <f>Saisie!B729</f>
        <v>NOM724</v>
      </c>
      <c r="E729" s="16" t="str">
        <f>VLOOKUP((25-LEN(D729)),'Data S'!AE$5:AF$10000,2,FALSE)</f>
        <v xml:space="preserve">                   </v>
      </c>
      <c r="F729" s="25" t="str">
        <f>Saisie!C729</f>
        <v>PRENOM724</v>
      </c>
      <c r="G729" s="15" t="str">
        <f>VLOOKUP((25-LEN(F729)),'Data S'!AE$5:AF$10000,2,FALSE)</f>
        <v xml:space="preserve">                </v>
      </c>
      <c r="H729" s="3" t="str">
        <f>Saisie!E729</f>
        <v>01012722</v>
      </c>
      <c r="I729" s="15" t="str">
        <f t="shared" si="122"/>
        <v xml:space="preserve">  </v>
      </c>
      <c r="J729" s="24">
        <f>Saisie!L729</f>
        <v>0</v>
      </c>
      <c r="K729" s="15" t="str">
        <f t="shared" si="123"/>
        <v xml:space="preserve">       </v>
      </c>
      <c r="L729" s="24" t="str">
        <f>IF(Saisie!K729=0,"000",Saisie!K729*100)</f>
        <v>000</v>
      </c>
      <c r="M729" s="15" t="str">
        <f t="shared" si="124"/>
        <v xml:space="preserve">  </v>
      </c>
      <c r="N729" s="24">
        <f>Saisie!Q729</f>
        <v>0</v>
      </c>
      <c r="O729" s="15" t="str">
        <f t="shared" si="125"/>
        <v xml:space="preserve">       </v>
      </c>
      <c r="P729" s="24" t="str">
        <f>IF(Saisie!P729=0,"000",Saisie!P729*100)</f>
        <v>000</v>
      </c>
      <c r="Q729" s="15" t="str">
        <f t="shared" si="126"/>
        <v xml:space="preserve">  </v>
      </c>
      <c r="R729" s="24">
        <f>Saisie!V729</f>
        <v>0</v>
      </c>
      <c r="S729" s="15" t="str">
        <f t="shared" si="127"/>
        <v xml:space="preserve">       </v>
      </c>
      <c r="T729" s="24" t="str">
        <f>IF(Saisie!U729=0,"000",Saisie!U729*100)</f>
        <v>000</v>
      </c>
      <c r="U729" s="15" t="str">
        <f t="shared" si="128"/>
        <v xml:space="preserve">  </v>
      </c>
      <c r="V729" s="24">
        <f>Saisie!AA729</f>
        <v>0</v>
      </c>
      <c r="W729" s="15" t="str">
        <f t="shared" si="129"/>
        <v xml:space="preserve">       </v>
      </c>
      <c r="X729" s="24" t="str">
        <f>IF(Saisie!Z729=0,"000",Saisie!Z729*100)</f>
        <v>000</v>
      </c>
      <c r="Y729" s="15" t="str">
        <f t="shared" si="130"/>
        <v xml:space="preserve">         </v>
      </c>
      <c r="Z729" s="24" t="str">
        <f>IF(Saisie!AB729=0,"000",Saisie!AB729*100)</f>
        <v>000</v>
      </c>
      <c r="AA729" s="24" t="str">
        <f>IF(Saisie!F729=0,"",Saisie!F729)</f>
        <v>26112017</v>
      </c>
      <c r="AB729" s="24" t="str">
        <f>IF(Saisie!G729=0,"",Saisie!G729)</f>
        <v>01012744</v>
      </c>
      <c r="AC729" s="8" t="str">
        <f t="shared" si="131"/>
        <v xml:space="preserve">                    </v>
      </c>
    </row>
    <row r="730" spans="1:29" x14ac:dyDescent="0.25">
      <c r="A730" s="3" t="s">
        <v>785</v>
      </c>
      <c r="B730" s="15" t="str">
        <f t="shared" si="121"/>
        <v xml:space="preserve">   </v>
      </c>
      <c r="C730" s="26" t="str">
        <f>Saisie!D730</f>
        <v>000000000724</v>
      </c>
      <c r="D730" s="24" t="str">
        <f>Saisie!B730</f>
        <v>NOM725</v>
      </c>
      <c r="E730" s="16" t="str">
        <f>VLOOKUP((25-LEN(D730)),'Data S'!AE$5:AF$10000,2,FALSE)</f>
        <v xml:space="preserve">                   </v>
      </c>
      <c r="F730" s="25" t="str">
        <f>Saisie!C730</f>
        <v>PRENOM725</v>
      </c>
      <c r="G730" s="15" t="str">
        <f>VLOOKUP((25-LEN(F730)),'Data S'!AE$5:AF$10000,2,FALSE)</f>
        <v xml:space="preserve">                </v>
      </c>
      <c r="H730" s="3" t="str">
        <f>Saisie!E730</f>
        <v>01012723</v>
      </c>
      <c r="I730" s="15" t="str">
        <f t="shared" si="122"/>
        <v xml:space="preserve">  </v>
      </c>
      <c r="J730" s="24">
        <f>Saisie!L730</f>
        <v>0</v>
      </c>
      <c r="K730" s="15" t="str">
        <f t="shared" si="123"/>
        <v xml:space="preserve">       </v>
      </c>
      <c r="L730" s="24" t="str">
        <f>IF(Saisie!K730=0,"000",Saisie!K730*100)</f>
        <v>000</v>
      </c>
      <c r="M730" s="15" t="str">
        <f t="shared" si="124"/>
        <v xml:space="preserve">  </v>
      </c>
      <c r="N730" s="24">
        <f>Saisie!Q730</f>
        <v>0</v>
      </c>
      <c r="O730" s="15" t="str">
        <f t="shared" si="125"/>
        <v xml:space="preserve">       </v>
      </c>
      <c r="P730" s="24" t="str">
        <f>IF(Saisie!P730=0,"000",Saisie!P730*100)</f>
        <v>000</v>
      </c>
      <c r="Q730" s="15" t="str">
        <f t="shared" si="126"/>
        <v xml:space="preserve">  </v>
      </c>
      <c r="R730" s="24">
        <f>Saisie!V730</f>
        <v>0</v>
      </c>
      <c r="S730" s="15" t="str">
        <f t="shared" si="127"/>
        <v xml:space="preserve">       </v>
      </c>
      <c r="T730" s="24" t="str">
        <f>IF(Saisie!U730=0,"000",Saisie!U730*100)</f>
        <v>000</v>
      </c>
      <c r="U730" s="15" t="str">
        <f t="shared" si="128"/>
        <v xml:space="preserve">  </v>
      </c>
      <c r="V730" s="24">
        <f>Saisie!AA730</f>
        <v>0</v>
      </c>
      <c r="W730" s="15" t="str">
        <f t="shared" si="129"/>
        <v xml:space="preserve">       </v>
      </c>
      <c r="X730" s="24" t="str">
        <f>IF(Saisie!Z730=0,"000",Saisie!Z730*100)</f>
        <v>000</v>
      </c>
      <c r="Y730" s="15" t="str">
        <f t="shared" si="130"/>
        <v xml:space="preserve">         </v>
      </c>
      <c r="Z730" s="24" t="str">
        <f>IF(Saisie!AB730=0,"000",Saisie!AB730*100)</f>
        <v>000</v>
      </c>
      <c r="AA730" s="24" t="str">
        <f>IF(Saisie!F730=0,"",Saisie!F730)</f>
        <v>26112017</v>
      </c>
      <c r="AB730" s="24" t="str">
        <f>IF(Saisie!G730=0,"",Saisie!G730)</f>
        <v>01012745</v>
      </c>
      <c r="AC730" s="8" t="str">
        <f t="shared" si="131"/>
        <v xml:space="preserve">                    </v>
      </c>
    </row>
    <row r="731" spans="1:29" x14ac:dyDescent="0.25">
      <c r="A731" s="3" t="s">
        <v>786</v>
      </c>
      <c r="B731" s="15" t="str">
        <f t="shared" si="121"/>
        <v xml:space="preserve">   </v>
      </c>
      <c r="C731" s="26" t="str">
        <f>Saisie!D731</f>
        <v>000000000725</v>
      </c>
      <c r="D731" s="24" t="str">
        <f>Saisie!B731</f>
        <v>NOM726</v>
      </c>
      <c r="E731" s="16" t="str">
        <f>VLOOKUP((25-LEN(D731)),'Data S'!AE$5:AF$10000,2,FALSE)</f>
        <v xml:space="preserve">                   </v>
      </c>
      <c r="F731" s="25" t="str">
        <f>Saisie!C731</f>
        <v>PRENOM726</v>
      </c>
      <c r="G731" s="15" t="str">
        <f>VLOOKUP((25-LEN(F731)),'Data S'!AE$5:AF$10000,2,FALSE)</f>
        <v xml:space="preserve">                </v>
      </c>
      <c r="H731" s="3" t="str">
        <f>Saisie!E731</f>
        <v>01012724</v>
      </c>
      <c r="I731" s="15" t="str">
        <f t="shared" si="122"/>
        <v xml:space="preserve">  </v>
      </c>
      <c r="J731" s="24">
        <f>Saisie!L731</f>
        <v>0</v>
      </c>
      <c r="K731" s="15" t="str">
        <f t="shared" si="123"/>
        <v xml:space="preserve">       </v>
      </c>
      <c r="L731" s="24" t="str">
        <f>IF(Saisie!K731=0,"000",Saisie!K731*100)</f>
        <v>000</v>
      </c>
      <c r="M731" s="15" t="str">
        <f t="shared" si="124"/>
        <v xml:space="preserve">  </v>
      </c>
      <c r="N731" s="24">
        <f>Saisie!Q731</f>
        <v>0</v>
      </c>
      <c r="O731" s="15" t="str">
        <f t="shared" si="125"/>
        <v xml:space="preserve">       </v>
      </c>
      <c r="P731" s="24" t="str">
        <f>IF(Saisie!P731=0,"000",Saisie!P731*100)</f>
        <v>000</v>
      </c>
      <c r="Q731" s="15" t="str">
        <f t="shared" si="126"/>
        <v xml:space="preserve">  </v>
      </c>
      <c r="R731" s="24">
        <f>Saisie!V731</f>
        <v>0</v>
      </c>
      <c r="S731" s="15" t="str">
        <f t="shared" si="127"/>
        <v xml:space="preserve">       </v>
      </c>
      <c r="T731" s="24" t="str">
        <f>IF(Saisie!U731=0,"000",Saisie!U731*100)</f>
        <v>000</v>
      </c>
      <c r="U731" s="15" t="str">
        <f t="shared" si="128"/>
        <v xml:space="preserve">  </v>
      </c>
      <c r="V731" s="24">
        <f>Saisie!AA731</f>
        <v>0</v>
      </c>
      <c r="W731" s="15" t="str">
        <f t="shared" si="129"/>
        <v xml:space="preserve">       </v>
      </c>
      <c r="X731" s="24" t="str">
        <f>IF(Saisie!Z731=0,"000",Saisie!Z731*100)</f>
        <v>000</v>
      </c>
      <c r="Y731" s="15" t="str">
        <f t="shared" si="130"/>
        <v xml:space="preserve">         </v>
      </c>
      <c r="Z731" s="24" t="str">
        <f>IF(Saisie!AB731=0,"000",Saisie!AB731*100)</f>
        <v>000</v>
      </c>
      <c r="AA731" s="24" t="str">
        <f>IF(Saisie!F731=0,"",Saisie!F731)</f>
        <v>26112017</v>
      </c>
      <c r="AB731" s="24" t="str">
        <f>IF(Saisie!G731=0,"",Saisie!G731)</f>
        <v>01012746</v>
      </c>
      <c r="AC731" s="8" t="str">
        <f t="shared" si="131"/>
        <v xml:space="preserve">                    </v>
      </c>
    </row>
    <row r="732" spans="1:29" x14ac:dyDescent="0.25">
      <c r="A732" s="3" t="s">
        <v>787</v>
      </c>
      <c r="B732" s="15" t="str">
        <f t="shared" si="121"/>
        <v xml:space="preserve">   </v>
      </c>
      <c r="C732" s="26" t="str">
        <f>Saisie!D732</f>
        <v>000000000726</v>
      </c>
      <c r="D732" s="24" t="str">
        <f>Saisie!B732</f>
        <v>NOM727</v>
      </c>
      <c r="E732" s="16" t="str">
        <f>VLOOKUP((25-LEN(D732)),'Data S'!AE$5:AF$10000,2,FALSE)</f>
        <v xml:space="preserve">                   </v>
      </c>
      <c r="F732" s="25" t="str">
        <f>Saisie!C732</f>
        <v>PRENOM727</v>
      </c>
      <c r="G732" s="15" t="str">
        <f>VLOOKUP((25-LEN(F732)),'Data S'!AE$5:AF$10000,2,FALSE)</f>
        <v xml:space="preserve">                </v>
      </c>
      <c r="H732" s="3" t="str">
        <f>Saisie!E732</f>
        <v>01012725</v>
      </c>
      <c r="I732" s="15" t="str">
        <f t="shared" si="122"/>
        <v xml:space="preserve">  </v>
      </c>
      <c r="J732" s="24">
        <f>Saisie!L732</f>
        <v>0</v>
      </c>
      <c r="K732" s="15" t="str">
        <f t="shared" si="123"/>
        <v xml:space="preserve">       </v>
      </c>
      <c r="L732" s="24" t="str">
        <f>IF(Saisie!K732=0,"000",Saisie!K732*100)</f>
        <v>000</v>
      </c>
      <c r="M732" s="15" t="str">
        <f t="shared" si="124"/>
        <v xml:space="preserve">  </v>
      </c>
      <c r="N732" s="24">
        <f>Saisie!Q732</f>
        <v>0</v>
      </c>
      <c r="O732" s="15" t="str">
        <f t="shared" si="125"/>
        <v xml:space="preserve">       </v>
      </c>
      <c r="P732" s="24" t="str">
        <f>IF(Saisie!P732=0,"000",Saisie!P732*100)</f>
        <v>000</v>
      </c>
      <c r="Q732" s="15" t="str">
        <f t="shared" si="126"/>
        <v xml:space="preserve">  </v>
      </c>
      <c r="R732" s="24">
        <f>Saisie!V732</f>
        <v>0</v>
      </c>
      <c r="S732" s="15" t="str">
        <f t="shared" si="127"/>
        <v xml:space="preserve">       </v>
      </c>
      <c r="T732" s="24" t="str">
        <f>IF(Saisie!U732=0,"000",Saisie!U732*100)</f>
        <v>000</v>
      </c>
      <c r="U732" s="15" t="str">
        <f t="shared" si="128"/>
        <v xml:space="preserve">  </v>
      </c>
      <c r="V732" s="24">
        <f>Saisie!AA732</f>
        <v>0</v>
      </c>
      <c r="W732" s="15" t="str">
        <f t="shared" si="129"/>
        <v xml:space="preserve">       </v>
      </c>
      <c r="X732" s="24" t="str">
        <f>IF(Saisie!Z732=0,"000",Saisie!Z732*100)</f>
        <v>000</v>
      </c>
      <c r="Y732" s="15" t="str">
        <f t="shared" si="130"/>
        <v xml:space="preserve">         </v>
      </c>
      <c r="Z732" s="24" t="str">
        <f>IF(Saisie!AB732=0,"000",Saisie!AB732*100)</f>
        <v>000</v>
      </c>
      <c r="AA732" s="24" t="str">
        <f>IF(Saisie!F732=0,"",Saisie!F732)</f>
        <v>26112017</v>
      </c>
      <c r="AB732" s="24" t="str">
        <f>IF(Saisie!G732=0,"",Saisie!G732)</f>
        <v>01012747</v>
      </c>
      <c r="AC732" s="8" t="str">
        <f t="shared" si="131"/>
        <v xml:space="preserve">                    </v>
      </c>
    </row>
    <row r="733" spans="1:29" x14ac:dyDescent="0.25">
      <c r="A733" s="3" t="s">
        <v>788</v>
      </c>
      <c r="B733" s="15" t="str">
        <f t="shared" si="121"/>
        <v xml:space="preserve">   </v>
      </c>
      <c r="C733" s="26" t="str">
        <f>Saisie!D733</f>
        <v>000000000727</v>
      </c>
      <c r="D733" s="24" t="str">
        <f>Saisie!B733</f>
        <v>NOM728</v>
      </c>
      <c r="E733" s="16" t="str">
        <f>VLOOKUP((25-LEN(D733)),'Data S'!AE$5:AF$10000,2,FALSE)</f>
        <v xml:space="preserve">                   </v>
      </c>
      <c r="F733" s="25" t="str">
        <f>Saisie!C733</f>
        <v>PRENOM728</v>
      </c>
      <c r="G733" s="15" t="str">
        <f>VLOOKUP((25-LEN(F733)),'Data S'!AE$5:AF$10000,2,FALSE)</f>
        <v xml:space="preserve">                </v>
      </c>
      <c r="H733" s="3" t="str">
        <f>Saisie!E733</f>
        <v>01012726</v>
      </c>
      <c r="I733" s="15" t="str">
        <f t="shared" si="122"/>
        <v xml:space="preserve">  </v>
      </c>
      <c r="J733" s="24">
        <f>Saisie!L733</f>
        <v>0</v>
      </c>
      <c r="K733" s="15" t="str">
        <f t="shared" si="123"/>
        <v xml:space="preserve">       </v>
      </c>
      <c r="L733" s="24" t="str">
        <f>IF(Saisie!K733=0,"000",Saisie!K733*100)</f>
        <v>000</v>
      </c>
      <c r="M733" s="15" t="str">
        <f t="shared" si="124"/>
        <v xml:space="preserve">  </v>
      </c>
      <c r="N733" s="24">
        <f>Saisie!Q733</f>
        <v>0</v>
      </c>
      <c r="O733" s="15" t="str">
        <f t="shared" si="125"/>
        <v xml:space="preserve">       </v>
      </c>
      <c r="P733" s="24" t="str">
        <f>IF(Saisie!P733=0,"000",Saisie!P733*100)</f>
        <v>000</v>
      </c>
      <c r="Q733" s="15" t="str">
        <f t="shared" si="126"/>
        <v xml:space="preserve">  </v>
      </c>
      <c r="R733" s="24">
        <f>Saisie!V733</f>
        <v>0</v>
      </c>
      <c r="S733" s="15" t="str">
        <f t="shared" si="127"/>
        <v xml:space="preserve">       </v>
      </c>
      <c r="T733" s="24" t="str">
        <f>IF(Saisie!U733=0,"000",Saisie!U733*100)</f>
        <v>000</v>
      </c>
      <c r="U733" s="15" t="str">
        <f t="shared" si="128"/>
        <v xml:space="preserve">  </v>
      </c>
      <c r="V733" s="24">
        <f>Saisie!AA733</f>
        <v>0</v>
      </c>
      <c r="W733" s="15" t="str">
        <f t="shared" si="129"/>
        <v xml:space="preserve">       </v>
      </c>
      <c r="X733" s="24" t="str">
        <f>IF(Saisie!Z733=0,"000",Saisie!Z733*100)</f>
        <v>000</v>
      </c>
      <c r="Y733" s="15" t="str">
        <f t="shared" si="130"/>
        <v xml:space="preserve">         </v>
      </c>
      <c r="Z733" s="24" t="str">
        <f>IF(Saisie!AB733=0,"000",Saisie!AB733*100)</f>
        <v>000</v>
      </c>
      <c r="AA733" s="24" t="str">
        <f>IF(Saisie!F733=0,"",Saisie!F733)</f>
        <v>26112017</v>
      </c>
      <c r="AB733" s="24" t="str">
        <f>IF(Saisie!G733=0,"",Saisie!G733)</f>
        <v>01012748</v>
      </c>
      <c r="AC733" s="8" t="str">
        <f t="shared" si="131"/>
        <v xml:space="preserve">                    </v>
      </c>
    </row>
    <row r="734" spans="1:29" x14ac:dyDescent="0.25">
      <c r="A734" s="3" t="s">
        <v>789</v>
      </c>
      <c r="B734" s="15" t="str">
        <f t="shared" si="121"/>
        <v xml:space="preserve">   </v>
      </c>
      <c r="C734" s="26" t="str">
        <f>Saisie!D734</f>
        <v>000000000728</v>
      </c>
      <c r="D734" s="24" t="str">
        <f>Saisie!B734</f>
        <v>NOM729</v>
      </c>
      <c r="E734" s="16" t="str">
        <f>VLOOKUP((25-LEN(D734)),'Data S'!AE$5:AF$10000,2,FALSE)</f>
        <v xml:space="preserve">                   </v>
      </c>
      <c r="F734" s="25" t="str">
        <f>Saisie!C734</f>
        <v>PRENOM729</v>
      </c>
      <c r="G734" s="15" t="str">
        <f>VLOOKUP((25-LEN(F734)),'Data S'!AE$5:AF$10000,2,FALSE)</f>
        <v xml:space="preserve">                </v>
      </c>
      <c r="H734" s="3" t="str">
        <f>Saisie!E734</f>
        <v>01012727</v>
      </c>
      <c r="I734" s="15" t="str">
        <f t="shared" si="122"/>
        <v xml:space="preserve">  </v>
      </c>
      <c r="J734" s="24">
        <f>Saisie!L734</f>
        <v>0</v>
      </c>
      <c r="K734" s="15" t="str">
        <f t="shared" si="123"/>
        <v xml:space="preserve">       </v>
      </c>
      <c r="L734" s="24" t="str">
        <f>IF(Saisie!K734=0,"000",Saisie!K734*100)</f>
        <v>000</v>
      </c>
      <c r="M734" s="15" t="str">
        <f t="shared" si="124"/>
        <v xml:space="preserve">  </v>
      </c>
      <c r="N734" s="24">
        <f>Saisie!Q734</f>
        <v>0</v>
      </c>
      <c r="O734" s="15" t="str">
        <f t="shared" si="125"/>
        <v xml:space="preserve">       </v>
      </c>
      <c r="P734" s="24" t="str">
        <f>IF(Saisie!P734=0,"000",Saisie!P734*100)</f>
        <v>000</v>
      </c>
      <c r="Q734" s="15" t="str">
        <f t="shared" si="126"/>
        <v xml:space="preserve">  </v>
      </c>
      <c r="R734" s="24">
        <f>Saisie!V734</f>
        <v>0</v>
      </c>
      <c r="S734" s="15" t="str">
        <f t="shared" si="127"/>
        <v xml:space="preserve">       </v>
      </c>
      <c r="T734" s="24" t="str">
        <f>IF(Saisie!U734=0,"000",Saisie!U734*100)</f>
        <v>000</v>
      </c>
      <c r="U734" s="15" t="str">
        <f t="shared" si="128"/>
        <v xml:space="preserve">  </v>
      </c>
      <c r="V734" s="24">
        <f>Saisie!AA734</f>
        <v>0</v>
      </c>
      <c r="W734" s="15" t="str">
        <f t="shared" si="129"/>
        <v xml:space="preserve">       </v>
      </c>
      <c r="X734" s="24" t="str">
        <f>IF(Saisie!Z734=0,"000",Saisie!Z734*100)</f>
        <v>000</v>
      </c>
      <c r="Y734" s="15" t="str">
        <f t="shared" si="130"/>
        <v xml:space="preserve">         </v>
      </c>
      <c r="Z734" s="24" t="str">
        <f>IF(Saisie!AB734=0,"000",Saisie!AB734*100)</f>
        <v>000</v>
      </c>
      <c r="AA734" s="24" t="str">
        <f>IF(Saisie!F734=0,"",Saisie!F734)</f>
        <v>26112017</v>
      </c>
      <c r="AB734" s="24" t="str">
        <f>IF(Saisie!G734=0,"",Saisie!G734)</f>
        <v>01012749</v>
      </c>
      <c r="AC734" s="8" t="str">
        <f t="shared" si="131"/>
        <v xml:space="preserve">                    </v>
      </c>
    </row>
    <row r="735" spans="1:29" x14ac:dyDescent="0.25">
      <c r="A735" s="3" t="s">
        <v>790</v>
      </c>
      <c r="B735" s="15" t="str">
        <f t="shared" si="121"/>
        <v xml:space="preserve">   </v>
      </c>
      <c r="C735" s="26" t="str">
        <f>Saisie!D735</f>
        <v>000000000729</v>
      </c>
      <c r="D735" s="24" t="str">
        <f>Saisie!B735</f>
        <v>NOM730</v>
      </c>
      <c r="E735" s="16" t="str">
        <f>VLOOKUP((25-LEN(D735)),'Data S'!AE$5:AF$10000,2,FALSE)</f>
        <v xml:space="preserve">                   </v>
      </c>
      <c r="F735" s="25" t="str">
        <f>Saisie!C735</f>
        <v>PRENOM730</v>
      </c>
      <c r="G735" s="15" t="str">
        <f>VLOOKUP((25-LEN(F735)),'Data S'!AE$5:AF$10000,2,FALSE)</f>
        <v xml:space="preserve">                </v>
      </c>
      <c r="H735" s="3" t="str">
        <f>Saisie!E735</f>
        <v>01012728</v>
      </c>
      <c r="I735" s="15" t="str">
        <f t="shared" si="122"/>
        <v xml:space="preserve">  </v>
      </c>
      <c r="J735" s="24">
        <f>Saisie!L735</f>
        <v>0</v>
      </c>
      <c r="K735" s="15" t="str">
        <f t="shared" si="123"/>
        <v xml:space="preserve">       </v>
      </c>
      <c r="L735" s="24" t="str">
        <f>IF(Saisie!K735=0,"000",Saisie!K735*100)</f>
        <v>000</v>
      </c>
      <c r="M735" s="15" t="str">
        <f t="shared" si="124"/>
        <v xml:space="preserve">  </v>
      </c>
      <c r="N735" s="24">
        <f>Saisie!Q735</f>
        <v>0</v>
      </c>
      <c r="O735" s="15" t="str">
        <f t="shared" si="125"/>
        <v xml:space="preserve">       </v>
      </c>
      <c r="P735" s="24" t="str">
        <f>IF(Saisie!P735=0,"000",Saisie!P735*100)</f>
        <v>000</v>
      </c>
      <c r="Q735" s="15" t="str">
        <f t="shared" si="126"/>
        <v xml:space="preserve">  </v>
      </c>
      <c r="R735" s="24">
        <f>Saisie!V735</f>
        <v>0</v>
      </c>
      <c r="S735" s="15" t="str">
        <f t="shared" si="127"/>
        <v xml:space="preserve">       </v>
      </c>
      <c r="T735" s="24" t="str">
        <f>IF(Saisie!U735=0,"000",Saisie!U735*100)</f>
        <v>000</v>
      </c>
      <c r="U735" s="15" t="str">
        <f t="shared" si="128"/>
        <v xml:space="preserve">  </v>
      </c>
      <c r="V735" s="24">
        <f>Saisie!AA735</f>
        <v>0</v>
      </c>
      <c r="W735" s="15" t="str">
        <f t="shared" si="129"/>
        <v xml:space="preserve">       </v>
      </c>
      <c r="X735" s="24" t="str">
        <f>IF(Saisie!Z735=0,"000",Saisie!Z735*100)</f>
        <v>000</v>
      </c>
      <c r="Y735" s="15" t="str">
        <f t="shared" si="130"/>
        <v xml:space="preserve">         </v>
      </c>
      <c r="Z735" s="24" t="str">
        <f>IF(Saisie!AB735=0,"000",Saisie!AB735*100)</f>
        <v>000</v>
      </c>
      <c r="AA735" s="24" t="str">
        <f>IF(Saisie!F735=0,"",Saisie!F735)</f>
        <v>26112017</v>
      </c>
      <c r="AB735" s="24" t="str">
        <f>IF(Saisie!G735=0,"",Saisie!G735)</f>
        <v>01012750</v>
      </c>
      <c r="AC735" s="8" t="str">
        <f t="shared" si="131"/>
        <v xml:space="preserve">                    </v>
      </c>
    </row>
    <row r="736" spans="1:29" x14ac:dyDescent="0.25">
      <c r="A736" s="3" t="s">
        <v>791</v>
      </c>
      <c r="B736" s="15" t="str">
        <f t="shared" si="121"/>
        <v xml:space="preserve">   </v>
      </c>
      <c r="C736" s="26" t="str">
        <f>Saisie!D736</f>
        <v>000000000730</v>
      </c>
      <c r="D736" s="24" t="str">
        <f>Saisie!B736</f>
        <v>NOM731</v>
      </c>
      <c r="E736" s="16" t="str">
        <f>VLOOKUP((25-LEN(D736)),'Data S'!AE$5:AF$10000,2,FALSE)</f>
        <v xml:space="preserve">                   </v>
      </c>
      <c r="F736" s="25" t="str">
        <f>Saisie!C736</f>
        <v>PRENOM731</v>
      </c>
      <c r="G736" s="15" t="str">
        <f>VLOOKUP((25-LEN(F736)),'Data S'!AE$5:AF$10000,2,FALSE)</f>
        <v xml:space="preserve">                </v>
      </c>
      <c r="H736" s="3" t="str">
        <f>Saisie!E736</f>
        <v>01012729</v>
      </c>
      <c r="I736" s="15" t="str">
        <f t="shared" si="122"/>
        <v xml:space="preserve">  </v>
      </c>
      <c r="J736" s="24">
        <f>Saisie!L736</f>
        <v>0</v>
      </c>
      <c r="K736" s="15" t="str">
        <f t="shared" si="123"/>
        <v xml:space="preserve">       </v>
      </c>
      <c r="L736" s="24" t="str">
        <f>IF(Saisie!K736=0,"000",Saisie!K736*100)</f>
        <v>000</v>
      </c>
      <c r="M736" s="15" t="str">
        <f t="shared" si="124"/>
        <v xml:space="preserve">  </v>
      </c>
      <c r="N736" s="24">
        <f>Saisie!Q736</f>
        <v>0</v>
      </c>
      <c r="O736" s="15" t="str">
        <f t="shared" si="125"/>
        <v xml:space="preserve">       </v>
      </c>
      <c r="P736" s="24" t="str">
        <f>IF(Saisie!P736=0,"000",Saisie!P736*100)</f>
        <v>000</v>
      </c>
      <c r="Q736" s="15" t="str">
        <f t="shared" si="126"/>
        <v xml:space="preserve">  </v>
      </c>
      <c r="R736" s="24">
        <f>Saisie!V736</f>
        <v>0</v>
      </c>
      <c r="S736" s="15" t="str">
        <f t="shared" si="127"/>
        <v xml:space="preserve">       </v>
      </c>
      <c r="T736" s="24" t="str">
        <f>IF(Saisie!U736=0,"000",Saisie!U736*100)</f>
        <v>000</v>
      </c>
      <c r="U736" s="15" t="str">
        <f t="shared" si="128"/>
        <v xml:space="preserve">  </v>
      </c>
      <c r="V736" s="24">
        <f>Saisie!AA736</f>
        <v>0</v>
      </c>
      <c r="W736" s="15" t="str">
        <f t="shared" si="129"/>
        <v xml:space="preserve">       </v>
      </c>
      <c r="X736" s="24" t="str">
        <f>IF(Saisie!Z736=0,"000",Saisie!Z736*100)</f>
        <v>000</v>
      </c>
      <c r="Y736" s="15" t="str">
        <f t="shared" si="130"/>
        <v xml:space="preserve">         </v>
      </c>
      <c r="Z736" s="24" t="str">
        <f>IF(Saisie!AB736=0,"000",Saisie!AB736*100)</f>
        <v>000</v>
      </c>
      <c r="AA736" s="24" t="str">
        <f>IF(Saisie!F736=0,"",Saisie!F736)</f>
        <v>26112017</v>
      </c>
      <c r="AB736" s="24" t="str">
        <f>IF(Saisie!G736=0,"",Saisie!G736)</f>
        <v>01012751</v>
      </c>
      <c r="AC736" s="8" t="str">
        <f t="shared" si="131"/>
        <v xml:space="preserve">                    </v>
      </c>
    </row>
    <row r="737" spans="1:29" x14ac:dyDescent="0.25">
      <c r="A737" s="3" t="s">
        <v>792</v>
      </c>
      <c r="B737" s="15" t="str">
        <f t="shared" si="121"/>
        <v xml:space="preserve">   </v>
      </c>
      <c r="C737" s="26" t="str">
        <f>Saisie!D737</f>
        <v>000000000731</v>
      </c>
      <c r="D737" s="24" t="str">
        <f>Saisie!B737</f>
        <v>NOM732</v>
      </c>
      <c r="E737" s="16" t="str">
        <f>VLOOKUP((25-LEN(D737)),'Data S'!AE$5:AF$10000,2,FALSE)</f>
        <v xml:space="preserve">                   </v>
      </c>
      <c r="F737" s="25" t="str">
        <f>Saisie!C737</f>
        <v>PRENOM732</v>
      </c>
      <c r="G737" s="15" t="str">
        <f>VLOOKUP((25-LEN(F737)),'Data S'!AE$5:AF$10000,2,FALSE)</f>
        <v xml:space="preserve">                </v>
      </c>
      <c r="H737" s="3" t="str">
        <f>Saisie!E737</f>
        <v>01012730</v>
      </c>
      <c r="I737" s="15" t="str">
        <f t="shared" si="122"/>
        <v xml:space="preserve">  </v>
      </c>
      <c r="J737" s="24">
        <f>Saisie!L737</f>
        <v>0</v>
      </c>
      <c r="K737" s="15" t="str">
        <f t="shared" si="123"/>
        <v xml:space="preserve">       </v>
      </c>
      <c r="L737" s="24" t="str">
        <f>IF(Saisie!K737=0,"000",Saisie!K737*100)</f>
        <v>000</v>
      </c>
      <c r="M737" s="15" t="str">
        <f t="shared" si="124"/>
        <v xml:space="preserve">  </v>
      </c>
      <c r="N737" s="24">
        <f>Saisie!Q737</f>
        <v>0</v>
      </c>
      <c r="O737" s="15" t="str">
        <f t="shared" si="125"/>
        <v xml:space="preserve">       </v>
      </c>
      <c r="P737" s="24" t="str">
        <f>IF(Saisie!P737=0,"000",Saisie!P737*100)</f>
        <v>000</v>
      </c>
      <c r="Q737" s="15" t="str">
        <f t="shared" si="126"/>
        <v xml:space="preserve">  </v>
      </c>
      <c r="R737" s="24">
        <f>Saisie!V737</f>
        <v>0</v>
      </c>
      <c r="S737" s="15" t="str">
        <f t="shared" si="127"/>
        <v xml:space="preserve">       </v>
      </c>
      <c r="T737" s="24" t="str">
        <f>IF(Saisie!U737=0,"000",Saisie!U737*100)</f>
        <v>000</v>
      </c>
      <c r="U737" s="15" t="str">
        <f t="shared" si="128"/>
        <v xml:space="preserve">  </v>
      </c>
      <c r="V737" s="24">
        <f>Saisie!AA737</f>
        <v>0</v>
      </c>
      <c r="W737" s="15" t="str">
        <f t="shared" si="129"/>
        <v xml:space="preserve">       </v>
      </c>
      <c r="X737" s="24" t="str">
        <f>IF(Saisie!Z737=0,"000",Saisie!Z737*100)</f>
        <v>000</v>
      </c>
      <c r="Y737" s="15" t="str">
        <f t="shared" si="130"/>
        <v xml:space="preserve">         </v>
      </c>
      <c r="Z737" s="24" t="str">
        <f>IF(Saisie!AB737=0,"000",Saisie!AB737*100)</f>
        <v>000</v>
      </c>
      <c r="AA737" s="24" t="str">
        <f>IF(Saisie!F737=0,"",Saisie!F737)</f>
        <v>26112017</v>
      </c>
      <c r="AB737" s="24" t="str">
        <f>IF(Saisie!G737=0,"",Saisie!G737)</f>
        <v>01012752</v>
      </c>
      <c r="AC737" s="8" t="str">
        <f t="shared" si="131"/>
        <v xml:space="preserve">                    </v>
      </c>
    </row>
    <row r="738" spans="1:29" x14ac:dyDescent="0.25">
      <c r="A738" s="3" t="s">
        <v>793</v>
      </c>
      <c r="B738" s="15" t="str">
        <f t="shared" si="121"/>
        <v xml:space="preserve">   </v>
      </c>
      <c r="C738" s="26" t="str">
        <f>Saisie!D738</f>
        <v>000000000732</v>
      </c>
      <c r="D738" s="24" t="str">
        <f>Saisie!B738</f>
        <v>NOM733</v>
      </c>
      <c r="E738" s="16" t="str">
        <f>VLOOKUP((25-LEN(D738)),'Data S'!AE$5:AF$10000,2,FALSE)</f>
        <v xml:space="preserve">                   </v>
      </c>
      <c r="F738" s="25" t="str">
        <f>Saisie!C738</f>
        <v>PRENOM733</v>
      </c>
      <c r="G738" s="15" t="str">
        <f>VLOOKUP((25-LEN(F738)),'Data S'!AE$5:AF$10000,2,FALSE)</f>
        <v xml:space="preserve">                </v>
      </c>
      <c r="H738" s="3" t="str">
        <f>Saisie!E738</f>
        <v>01012731</v>
      </c>
      <c r="I738" s="15" t="str">
        <f t="shared" si="122"/>
        <v xml:space="preserve">  </v>
      </c>
      <c r="J738" s="24">
        <f>Saisie!L738</f>
        <v>0</v>
      </c>
      <c r="K738" s="15" t="str">
        <f t="shared" si="123"/>
        <v xml:space="preserve">       </v>
      </c>
      <c r="L738" s="24" t="str">
        <f>IF(Saisie!K738=0,"000",Saisie!K738*100)</f>
        <v>000</v>
      </c>
      <c r="M738" s="15" t="str">
        <f t="shared" si="124"/>
        <v xml:space="preserve">  </v>
      </c>
      <c r="N738" s="24">
        <f>Saisie!Q738</f>
        <v>0</v>
      </c>
      <c r="O738" s="15" t="str">
        <f t="shared" si="125"/>
        <v xml:space="preserve">       </v>
      </c>
      <c r="P738" s="24" t="str">
        <f>IF(Saisie!P738=0,"000",Saisie!P738*100)</f>
        <v>000</v>
      </c>
      <c r="Q738" s="15" t="str">
        <f t="shared" si="126"/>
        <v xml:space="preserve">  </v>
      </c>
      <c r="R738" s="24">
        <f>Saisie!V738</f>
        <v>0</v>
      </c>
      <c r="S738" s="15" t="str">
        <f t="shared" si="127"/>
        <v xml:space="preserve">       </v>
      </c>
      <c r="T738" s="24" t="str">
        <f>IF(Saisie!U738=0,"000",Saisie!U738*100)</f>
        <v>000</v>
      </c>
      <c r="U738" s="15" t="str">
        <f t="shared" si="128"/>
        <v xml:space="preserve">  </v>
      </c>
      <c r="V738" s="24">
        <f>Saisie!AA738</f>
        <v>0</v>
      </c>
      <c r="W738" s="15" t="str">
        <f t="shared" si="129"/>
        <v xml:space="preserve">       </v>
      </c>
      <c r="X738" s="24" t="str">
        <f>IF(Saisie!Z738=0,"000",Saisie!Z738*100)</f>
        <v>000</v>
      </c>
      <c r="Y738" s="15" t="str">
        <f t="shared" si="130"/>
        <v xml:space="preserve">         </v>
      </c>
      <c r="Z738" s="24" t="str">
        <f>IF(Saisie!AB738=0,"000",Saisie!AB738*100)</f>
        <v>000</v>
      </c>
      <c r="AA738" s="24" t="str">
        <f>IF(Saisie!F738=0,"",Saisie!F738)</f>
        <v>26112017</v>
      </c>
      <c r="AB738" s="24" t="str">
        <f>IF(Saisie!G738=0,"",Saisie!G738)</f>
        <v>01012753</v>
      </c>
      <c r="AC738" s="8" t="str">
        <f t="shared" si="131"/>
        <v xml:space="preserve">                    </v>
      </c>
    </row>
    <row r="739" spans="1:29" x14ac:dyDescent="0.25">
      <c r="A739" s="3" t="s">
        <v>794</v>
      </c>
      <c r="B739" s="15" t="str">
        <f t="shared" si="121"/>
        <v xml:space="preserve">   </v>
      </c>
      <c r="C739" s="26" t="str">
        <f>Saisie!D739</f>
        <v>000000000733</v>
      </c>
      <c r="D739" s="24" t="str">
        <f>Saisie!B739</f>
        <v>NOM734</v>
      </c>
      <c r="E739" s="16" t="str">
        <f>VLOOKUP((25-LEN(D739)),'Data S'!AE$5:AF$10000,2,FALSE)</f>
        <v xml:space="preserve">                   </v>
      </c>
      <c r="F739" s="25" t="str">
        <f>Saisie!C739</f>
        <v>PRENOM734</v>
      </c>
      <c r="G739" s="15" t="str">
        <f>VLOOKUP((25-LEN(F739)),'Data S'!AE$5:AF$10000,2,FALSE)</f>
        <v xml:space="preserve">                </v>
      </c>
      <c r="H739" s="3" t="str">
        <f>Saisie!E739</f>
        <v>01012732</v>
      </c>
      <c r="I739" s="15" t="str">
        <f t="shared" si="122"/>
        <v xml:space="preserve">  </v>
      </c>
      <c r="J739" s="24">
        <f>Saisie!L739</f>
        <v>0</v>
      </c>
      <c r="K739" s="15" t="str">
        <f t="shared" si="123"/>
        <v xml:space="preserve">       </v>
      </c>
      <c r="L739" s="24" t="str">
        <f>IF(Saisie!K739=0,"000",Saisie!K739*100)</f>
        <v>000</v>
      </c>
      <c r="M739" s="15" t="str">
        <f t="shared" si="124"/>
        <v xml:space="preserve">  </v>
      </c>
      <c r="N739" s="24">
        <f>Saisie!Q739</f>
        <v>0</v>
      </c>
      <c r="O739" s="15" t="str">
        <f t="shared" si="125"/>
        <v xml:space="preserve">       </v>
      </c>
      <c r="P739" s="24" t="str">
        <f>IF(Saisie!P739=0,"000",Saisie!P739*100)</f>
        <v>000</v>
      </c>
      <c r="Q739" s="15" t="str">
        <f t="shared" si="126"/>
        <v xml:space="preserve">  </v>
      </c>
      <c r="R739" s="24">
        <f>Saisie!V739</f>
        <v>0</v>
      </c>
      <c r="S739" s="15" t="str">
        <f t="shared" si="127"/>
        <v xml:space="preserve">       </v>
      </c>
      <c r="T739" s="24" t="str">
        <f>IF(Saisie!U739=0,"000",Saisie!U739*100)</f>
        <v>000</v>
      </c>
      <c r="U739" s="15" t="str">
        <f t="shared" si="128"/>
        <v xml:space="preserve">  </v>
      </c>
      <c r="V739" s="24">
        <f>Saisie!AA739</f>
        <v>0</v>
      </c>
      <c r="W739" s="15" t="str">
        <f t="shared" si="129"/>
        <v xml:space="preserve">       </v>
      </c>
      <c r="X739" s="24" t="str">
        <f>IF(Saisie!Z739=0,"000",Saisie!Z739*100)</f>
        <v>000</v>
      </c>
      <c r="Y739" s="15" t="str">
        <f t="shared" si="130"/>
        <v xml:space="preserve">         </v>
      </c>
      <c r="Z739" s="24" t="str">
        <f>IF(Saisie!AB739=0,"000",Saisie!AB739*100)</f>
        <v>000</v>
      </c>
      <c r="AA739" s="24" t="str">
        <f>IF(Saisie!F739=0,"",Saisie!F739)</f>
        <v>26112017</v>
      </c>
      <c r="AB739" s="24" t="str">
        <f>IF(Saisie!G739=0,"",Saisie!G739)</f>
        <v>01012754</v>
      </c>
      <c r="AC739" s="8" t="str">
        <f t="shared" si="131"/>
        <v xml:space="preserve">                    </v>
      </c>
    </row>
    <row r="740" spans="1:29" x14ac:dyDescent="0.25">
      <c r="A740" s="3" t="s">
        <v>795</v>
      </c>
      <c r="B740" s="15" t="str">
        <f t="shared" si="121"/>
        <v xml:space="preserve">   </v>
      </c>
      <c r="C740" s="26" t="str">
        <f>Saisie!D740</f>
        <v>000000000734</v>
      </c>
      <c r="D740" s="24" t="str">
        <f>Saisie!B740</f>
        <v>NOM735</v>
      </c>
      <c r="E740" s="16" t="str">
        <f>VLOOKUP((25-LEN(D740)),'Data S'!AE$5:AF$10000,2,FALSE)</f>
        <v xml:space="preserve">                   </v>
      </c>
      <c r="F740" s="25" t="str">
        <f>Saisie!C740</f>
        <v>PRENOM735</v>
      </c>
      <c r="G740" s="15" t="str">
        <f>VLOOKUP((25-LEN(F740)),'Data S'!AE$5:AF$10000,2,FALSE)</f>
        <v xml:space="preserve">                </v>
      </c>
      <c r="H740" s="3" t="str">
        <f>Saisie!E740</f>
        <v>01012733</v>
      </c>
      <c r="I740" s="15" t="str">
        <f t="shared" si="122"/>
        <v xml:space="preserve">  </v>
      </c>
      <c r="J740" s="24">
        <f>Saisie!L740</f>
        <v>0</v>
      </c>
      <c r="K740" s="15" t="str">
        <f t="shared" si="123"/>
        <v xml:space="preserve">       </v>
      </c>
      <c r="L740" s="24" t="str">
        <f>IF(Saisie!K740=0,"000",Saisie!K740*100)</f>
        <v>000</v>
      </c>
      <c r="M740" s="15" t="str">
        <f t="shared" si="124"/>
        <v xml:space="preserve">  </v>
      </c>
      <c r="N740" s="24">
        <f>Saisie!Q740</f>
        <v>0</v>
      </c>
      <c r="O740" s="15" t="str">
        <f t="shared" si="125"/>
        <v xml:space="preserve">       </v>
      </c>
      <c r="P740" s="24" t="str">
        <f>IF(Saisie!P740=0,"000",Saisie!P740*100)</f>
        <v>000</v>
      </c>
      <c r="Q740" s="15" t="str">
        <f t="shared" si="126"/>
        <v xml:space="preserve">  </v>
      </c>
      <c r="R740" s="24">
        <f>Saisie!V740</f>
        <v>0</v>
      </c>
      <c r="S740" s="15" t="str">
        <f t="shared" si="127"/>
        <v xml:space="preserve">       </v>
      </c>
      <c r="T740" s="24" t="str">
        <f>IF(Saisie!U740=0,"000",Saisie!U740*100)</f>
        <v>000</v>
      </c>
      <c r="U740" s="15" t="str">
        <f t="shared" si="128"/>
        <v xml:space="preserve">  </v>
      </c>
      <c r="V740" s="24">
        <f>Saisie!AA740</f>
        <v>0</v>
      </c>
      <c r="W740" s="15" t="str">
        <f t="shared" si="129"/>
        <v xml:space="preserve">       </v>
      </c>
      <c r="X740" s="24" t="str">
        <f>IF(Saisie!Z740=0,"000",Saisie!Z740*100)</f>
        <v>000</v>
      </c>
      <c r="Y740" s="15" t="str">
        <f t="shared" si="130"/>
        <v xml:space="preserve">         </v>
      </c>
      <c r="Z740" s="24" t="str">
        <f>IF(Saisie!AB740=0,"000",Saisie!AB740*100)</f>
        <v>000</v>
      </c>
      <c r="AA740" s="24" t="str">
        <f>IF(Saisie!F740=0,"",Saisie!F740)</f>
        <v>26112017</v>
      </c>
      <c r="AB740" s="24" t="str">
        <f>IF(Saisie!G740=0,"",Saisie!G740)</f>
        <v>01012755</v>
      </c>
      <c r="AC740" s="8" t="str">
        <f t="shared" si="131"/>
        <v xml:space="preserve">                    </v>
      </c>
    </row>
    <row r="741" spans="1:29" x14ac:dyDescent="0.25">
      <c r="A741" s="3" t="s">
        <v>796</v>
      </c>
      <c r="B741" s="15" t="str">
        <f t="shared" si="121"/>
        <v xml:space="preserve">   </v>
      </c>
      <c r="C741" s="26" t="str">
        <f>Saisie!D741</f>
        <v>000000000735</v>
      </c>
      <c r="D741" s="24" t="str">
        <f>Saisie!B741</f>
        <v>NOM736</v>
      </c>
      <c r="E741" s="16" t="str">
        <f>VLOOKUP((25-LEN(D741)),'Data S'!AE$5:AF$10000,2,FALSE)</f>
        <v xml:space="preserve">                   </v>
      </c>
      <c r="F741" s="25" t="str">
        <f>Saisie!C741</f>
        <v>PRENOM736</v>
      </c>
      <c r="G741" s="15" t="str">
        <f>VLOOKUP((25-LEN(F741)),'Data S'!AE$5:AF$10000,2,FALSE)</f>
        <v xml:space="preserve">                </v>
      </c>
      <c r="H741" s="3" t="str">
        <f>Saisie!E741</f>
        <v>01012734</v>
      </c>
      <c r="I741" s="15" t="str">
        <f t="shared" si="122"/>
        <v xml:space="preserve">  </v>
      </c>
      <c r="J741" s="24">
        <f>Saisie!L741</f>
        <v>0</v>
      </c>
      <c r="K741" s="15" t="str">
        <f t="shared" si="123"/>
        <v xml:space="preserve">       </v>
      </c>
      <c r="L741" s="24" t="str">
        <f>IF(Saisie!K741=0,"000",Saisie!K741*100)</f>
        <v>000</v>
      </c>
      <c r="M741" s="15" t="str">
        <f t="shared" si="124"/>
        <v xml:space="preserve">  </v>
      </c>
      <c r="N741" s="24">
        <f>Saisie!Q741</f>
        <v>0</v>
      </c>
      <c r="O741" s="15" t="str">
        <f t="shared" si="125"/>
        <v xml:space="preserve">       </v>
      </c>
      <c r="P741" s="24" t="str">
        <f>IF(Saisie!P741=0,"000",Saisie!P741*100)</f>
        <v>000</v>
      </c>
      <c r="Q741" s="15" t="str">
        <f t="shared" si="126"/>
        <v xml:space="preserve">  </v>
      </c>
      <c r="R741" s="24">
        <f>Saisie!V741</f>
        <v>0</v>
      </c>
      <c r="S741" s="15" t="str">
        <f t="shared" si="127"/>
        <v xml:space="preserve">       </v>
      </c>
      <c r="T741" s="24" t="str">
        <f>IF(Saisie!U741=0,"000",Saisie!U741*100)</f>
        <v>000</v>
      </c>
      <c r="U741" s="15" t="str">
        <f t="shared" si="128"/>
        <v xml:space="preserve">  </v>
      </c>
      <c r="V741" s="24">
        <f>Saisie!AA741</f>
        <v>0</v>
      </c>
      <c r="W741" s="15" t="str">
        <f t="shared" si="129"/>
        <v xml:space="preserve">       </v>
      </c>
      <c r="X741" s="24" t="str">
        <f>IF(Saisie!Z741=0,"000",Saisie!Z741*100)</f>
        <v>000</v>
      </c>
      <c r="Y741" s="15" t="str">
        <f t="shared" si="130"/>
        <v xml:space="preserve">         </v>
      </c>
      <c r="Z741" s="24" t="str">
        <f>IF(Saisie!AB741=0,"000",Saisie!AB741*100)</f>
        <v>000</v>
      </c>
      <c r="AA741" s="24" t="str">
        <f>IF(Saisie!F741=0,"",Saisie!F741)</f>
        <v>26112017</v>
      </c>
      <c r="AB741" s="24" t="str">
        <f>IF(Saisie!G741=0,"",Saisie!G741)</f>
        <v>01012756</v>
      </c>
      <c r="AC741" s="8" t="str">
        <f t="shared" si="131"/>
        <v xml:space="preserve">                    </v>
      </c>
    </row>
    <row r="742" spans="1:29" x14ac:dyDescent="0.25">
      <c r="A742" s="3" t="s">
        <v>797</v>
      </c>
      <c r="B742" s="15" t="str">
        <f t="shared" si="121"/>
        <v xml:space="preserve">   </v>
      </c>
      <c r="C742" s="26" t="str">
        <f>Saisie!D742</f>
        <v>000000000736</v>
      </c>
      <c r="D742" s="24" t="str">
        <f>Saisie!B742</f>
        <v>NOM737</v>
      </c>
      <c r="E742" s="16" t="str">
        <f>VLOOKUP((25-LEN(D742)),'Data S'!AE$5:AF$10000,2,FALSE)</f>
        <v xml:space="preserve">                   </v>
      </c>
      <c r="F742" s="25" t="str">
        <f>Saisie!C742</f>
        <v>PRENOM737</v>
      </c>
      <c r="G742" s="15" t="str">
        <f>VLOOKUP((25-LEN(F742)),'Data S'!AE$5:AF$10000,2,FALSE)</f>
        <v xml:space="preserve">                </v>
      </c>
      <c r="H742" s="3" t="str">
        <f>Saisie!E742</f>
        <v>01012735</v>
      </c>
      <c r="I742" s="15" t="str">
        <f t="shared" si="122"/>
        <v xml:space="preserve">  </v>
      </c>
      <c r="J742" s="24">
        <f>Saisie!L742</f>
        <v>0</v>
      </c>
      <c r="K742" s="15" t="str">
        <f t="shared" si="123"/>
        <v xml:space="preserve">       </v>
      </c>
      <c r="L742" s="24" t="str">
        <f>IF(Saisie!K742=0,"000",Saisie!K742*100)</f>
        <v>000</v>
      </c>
      <c r="M742" s="15" t="str">
        <f t="shared" si="124"/>
        <v xml:space="preserve">  </v>
      </c>
      <c r="N742" s="24">
        <f>Saisie!Q742</f>
        <v>0</v>
      </c>
      <c r="O742" s="15" t="str">
        <f t="shared" si="125"/>
        <v xml:space="preserve">       </v>
      </c>
      <c r="P742" s="24" t="str">
        <f>IF(Saisie!P742=0,"000",Saisie!P742*100)</f>
        <v>000</v>
      </c>
      <c r="Q742" s="15" t="str">
        <f t="shared" si="126"/>
        <v xml:space="preserve">  </v>
      </c>
      <c r="R742" s="24">
        <f>Saisie!V742</f>
        <v>0</v>
      </c>
      <c r="S742" s="15" t="str">
        <f t="shared" si="127"/>
        <v xml:space="preserve">       </v>
      </c>
      <c r="T742" s="24" t="str">
        <f>IF(Saisie!U742=0,"000",Saisie!U742*100)</f>
        <v>000</v>
      </c>
      <c r="U742" s="15" t="str">
        <f t="shared" si="128"/>
        <v xml:space="preserve">  </v>
      </c>
      <c r="V742" s="24">
        <f>Saisie!AA742</f>
        <v>0</v>
      </c>
      <c r="W742" s="15" t="str">
        <f t="shared" si="129"/>
        <v xml:space="preserve">       </v>
      </c>
      <c r="X742" s="24" t="str">
        <f>IF(Saisie!Z742=0,"000",Saisie!Z742*100)</f>
        <v>000</v>
      </c>
      <c r="Y742" s="15" t="str">
        <f t="shared" si="130"/>
        <v xml:space="preserve">         </v>
      </c>
      <c r="Z742" s="24" t="str">
        <f>IF(Saisie!AB742=0,"000",Saisie!AB742*100)</f>
        <v>000</v>
      </c>
      <c r="AA742" s="24" t="str">
        <f>IF(Saisie!F742=0,"",Saisie!F742)</f>
        <v>26112017</v>
      </c>
      <c r="AB742" s="24" t="str">
        <f>IF(Saisie!G742=0,"",Saisie!G742)</f>
        <v>01012757</v>
      </c>
      <c r="AC742" s="8" t="str">
        <f t="shared" si="131"/>
        <v xml:space="preserve">                    </v>
      </c>
    </row>
    <row r="743" spans="1:29" x14ac:dyDescent="0.25">
      <c r="A743" s="3" t="s">
        <v>798</v>
      </c>
      <c r="B743" s="15" t="str">
        <f t="shared" si="121"/>
        <v xml:space="preserve">   </v>
      </c>
      <c r="C743" s="26" t="str">
        <f>Saisie!D743</f>
        <v>000000000737</v>
      </c>
      <c r="D743" s="24" t="str">
        <f>Saisie!B743</f>
        <v>NOM738</v>
      </c>
      <c r="E743" s="16" t="str">
        <f>VLOOKUP((25-LEN(D743)),'Data S'!AE$5:AF$10000,2,FALSE)</f>
        <v xml:space="preserve">                   </v>
      </c>
      <c r="F743" s="25" t="str">
        <f>Saisie!C743</f>
        <v>PRENOM738</v>
      </c>
      <c r="G743" s="15" t="str">
        <f>VLOOKUP((25-LEN(F743)),'Data S'!AE$5:AF$10000,2,FALSE)</f>
        <v xml:space="preserve">                </v>
      </c>
      <c r="H743" s="3" t="str">
        <f>Saisie!E743</f>
        <v>01012736</v>
      </c>
      <c r="I743" s="15" t="str">
        <f t="shared" si="122"/>
        <v xml:space="preserve">  </v>
      </c>
      <c r="J743" s="24">
        <f>Saisie!L743</f>
        <v>0</v>
      </c>
      <c r="K743" s="15" t="str">
        <f t="shared" si="123"/>
        <v xml:space="preserve">       </v>
      </c>
      <c r="L743" s="24" t="str">
        <f>IF(Saisie!K743=0,"000",Saisie!K743*100)</f>
        <v>000</v>
      </c>
      <c r="M743" s="15" t="str">
        <f t="shared" si="124"/>
        <v xml:space="preserve">  </v>
      </c>
      <c r="N743" s="24">
        <f>Saisie!Q743</f>
        <v>0</v>
      </c>
      <c r="O743" s="15" t="str">
        <f t="shared" si="125"/>
        <v xml:space="preserve">       </v>
      </c>
      <c r="P743" s="24" t="str">
        <f>IF(Saisie!P743=0,"000",Saisie!P743*100)</f>
        <v>000</v>
      </c>
      <c r="Q743" s="15" t="str">
        <f t="shared" si="126"/>
        <v xml:space="preserve">  </v>
      </c>
      <c r="R743" s="24">
        <f>Saisie!V743</f>
        <v>0</v>
      </c>
      <c r="S743" s="15" t="str">
        <f t="shared" si="127"/>
        <v xml:space="preserve">       </v>
      </c>
      <c r="T743" s="24" t="str">
        <f>IF(Saisie!U743=0,"000",Saisie!U743*100)</f>
        <v>000</v>
      </c>
      <c r="U743" s="15" t="str">
        <f t="shared" si="128"/>
        <v xml:space="preserve">  </v>
      </c>
      <c r="V743" s="24">
        <f>Saisie!AA743</f>
        <v>0</v>
      </c>
      <c r="W743" s="15" t="str">
        <f t="shared" si="129"/>
        <v xml:space="preserve">       </v>
      </c>
      <c r="X743" s="24" t="str">
        <f>IF(Saisie!Z743=0,"000",Saisie!Z743*100)</f>
        <v>000</v>
      </c>
      <c r="Y743" s="15" t="str">
        <f t="shared" si="130"/>
        <v xml:space="preserve">         </v>
      </c>
      <c r="Z743" s="24" t="str">
        <f>IF(Saisie!AB743=0,"000",Saisie!AB743*100)</f>
        <v>000</v>
      </c>
      <c r="AA743" s="24" t="str">
        <f>IF(Saisie!F743=0,"",Saisie!F743)</f>
        <v>26112017</v>
      </c>
      <c r="AB743" s="24" t="str">
        <f>IF(Saisie!G743=0,"",Saisie!G743)</f>
        <v>01012758</v>
      </c>
      <c r="AC743" s="8" t="str">
        <f t="shared" si="131"/>
        <v xml:space="preserve">                    </v>
      </c>
    </row>
    <row r="744" spans="1:29" x14ac:dyDescent="0.25">
      <c r="A744" s="3" t="s">
        <v>799</v>
      </c>
      <c r="B744" s="15" t="str">
        <f t="shared" si="121"/>
        <v xml:space="preserve">   </v>
      </c>
      <c r="C744" s="26" t="str">
        <f>Saisie!D744</f>
        <v>000000000738</v>
      </c>
      <c r="D744" s="24" t="str">
        <f>Saisie!B744</f>
        <v>NOM739</v>
      </c>
      <c r="E744" s="16" t="str">
        <f>VLOOKUP((25-LEN(D744)),'Data S'!AE$5:AF$10000,2,FALSE)</f>
        <v xml:space="preserve">                   </v>
      </c>
      <c r="F744" s="25" t="str">
        <f>Saisie!C744</f>
        <v>PRENOM739</v>
      </c>
      <c r="G744" s="15" t="str">
        <f>VLOOKUP((25-LEN(F744)),'Data S'!AE$5:AF$10000,2,FALSE)</f>
        <v xml:space="preserve">                </v>
      </c>
      <c r="H744" s="3" t="str">
        <f>Saisie!E744</f>
        <v>01012737</v>
      </c>
      <c r="I744" s="15" t="str">
        <f t="shared" si="122"/>
        <v xml:space="preserve">  </v>
      </c>
      <c r="J744" s="24">
        <f>Saisie!L744</f>
        <v>0</v>
      </c>
      <c r="K744" s="15" t="str">
        <f t="shared" si="123"/>
        <v xml:space="preserve">       </v>
      </c>
      <c r="L744" s="24" t="str">
        <f>IF(Saisie!K744=0,"000",Saisie!K744*100)</f>
        <v>000</v>
      </c>
      <c r="M744" s="15" t="str">
        <f t="shared" si="124"/>
        <v xml:space="preserve">  </v>
      </c>
      <c r="N744" s="24">
        <f>Saisie!Q744</f>
        <v>0</v>
      </c>
      <c r="O744" s="15" t="str">
        <f t="shared" si="125"/>
        <v xml:space="preserve">       </v>
      </c>
      <c r="P744" s="24" t="str">
        <f>IF(Saisie!P744=0,"000",Saisie!P744*100)</f>
        <v>000</v>
      </c>
      <c r="Q744" s="15" t="str">
        <f t="shared" si="126"/>
        <v xml:space="preserve">  </v>
      </c>
      <c r="R744" s="24">
        <f>Saisie!V744</f>
        <v>0</v>
      </c>
      <c r="S744" s="15" t="str">
        <f t="shared" si="127"/>
        <v xml:space="preserve">       </v>
      </c>
      <c r="T744" s="24" t="str">
        <f>IF(Saisie!U744=0,"000",Saisie!U744*100)</f>
        <v>000</v>
      </c>
      <c r="U744" s="15" t="str">
        <f t="shared" si="128"/>
        <v xml:space="preserve">  </v>
      </c>
      <c r="V744" s="24">
        <f>Saisie!AA744</f>
        <v>0</v>
      </c>
      <c r="W744" s="15" t="str">
        <f t="shared" si="129"/>
        <v xml:space="preserve">       </v>
      </c>
      <c r="X744" s="24" t="str">
        <f>IF(Saisie!Z744=0,"000",Saisie!Z744*100)</f>
        <v>000</v>
      </c>
      <c r="Y744" s="15" t="str">
        <f t="shared" si="130"/>
        <v xml:space="preserve">         </v>
      </c>
      <c r="Z744" s="24" t="str">
        <f>IF(Saisie!AB744=0,"000",Saisie!AB744*100)</f>
        <v>000</v>
      </c>
      <c r="AA744" s="24" t="str">
        <f>IF(Saisie!F744=0,"",Saisie!F744)</f>
        <v>26112017</v>
      </c>
      <c r="AB744" s="24" t="str">
        <f>IF(Saisie!G744=0,"",Saisie!G744)</f>
        <v>01012759</v>
      </c>
      <c r="AC744" s="8" t="str">
        <f t="shared" si="131"/>
        <v xml:space="preserve">                    </v>
      </c>
    </row>
    <row r="745" spans="1:29" x14ac:dyDescent="0.25">
      <c r="A745" s="3" t="s">
        <v>800</v>
      </c>
      <c r="B745" s="15" t="str">
        <f t="shared" si="121"/>
        <v xml:space="preserve">   </v>
      </c>
      <c r="C745" s="26" t="str">
        <f>Saisie!D745</f>
        <v>000000000739</v>
      </c>
      <c r="D745" s="24" t="str">
        <f>Saisie!B745</f>
        <v>NOM740</v>
      </c>
      <c r="E745" s="16" t="str">
        <f>VLOOKUP((25-LEN(D745)),'Data S'!AE$5:AF$10000,2,FALSE)</f>
        <v xml:space="preserve">                   </v>
      </c>
      <c r="F745" s="25" t="str">
        <f>Saisie!C745</f>
        <v>PRENOM740</v>
      </c>
      <c r="G745" s="15" t="str">
        <f>VLOOKUP((25-LEN(F745)),'Data S'!AE$5:AF$10000,2,FALSE)</f>
        <v xml:space="preserve">                </v>
      </c>
      <c r="H745" s="3" t="str">
        <f>Saisie!E745</f>
        <v>01012738</v>
      </c>
      <c r="I745" s="15" t="str">
        <f t="shared" si="122"/>
        <v xml:space="preserve">  </v>
      </c>
      <c r="J745" s="24">
        <f>Saisie!L745</f>
        <v>0</v>
      </c>
      <c r="K745" s="15" t="str">
        <f t="shared" si="123"/>
        <v xml:space="preserve">       </v>
      </c>
      <c r="L745" s="24" t="str">
        <f>IF(Saisie!K745=0,"000",Saisie!K745*100)</f>
        <v>000</v>
      </c>
      <c r="M745" s="15" t="str">
        <f t="shared" si="124"/>
        <v xml:space="preserve">  </v>
      </c>
      <c r="N745" s="24">
        <f>Saisie!Q745</f>
        <v>0</v>
      </c>
      <c r="O745" s="15" t="str">
        <f t="shared" si="125"/>
        <v xml:space="preserve">       </v>
      </c>
      <c r="P745" s="24" t="str">
        <f>IF(Saisie!P745=0,"000",Saisie!P745*100)</f>
        <v>000</v>
      </c>
      <c r="Q745" s="15" t="str">
        <f t="shared" si="126"/>
        <v xml:space="preserve">  </v>
      </c>
      <c r="R745" s="24">
        <f>Saisie!V745</f>
        <v>0</v>
      </c>
      <c r="S745" s="15" t="str">
        <f t="shared" si="127"/>
        <v xml:space="preserve">       </v>
      </c>
      <c r="T745" s="24" t="str">
        <f>IF(Saisie!U745=0,"000",Saisie!U745*100)</f>
        <v>000</v>
      </c>
      <c r="U745" s="15" t="str">
        <f t="shared" si="128"/>
        <v xml:space="preserve">  </v>
      </c>
      <c r="V745" s="24">
        <f>Saisie!AA745</f>
        <v>0</v>
      </c>
      <c r="W745" s="15" t="str">
        <f t="shared" si="129"/>
        <v xml:space="preserve">       </v>
      </c>
      <c r="X745" s="24" t="str">
        <f>IF(Saisie!Z745=0,"000",Saisie!Z745*100)</f>
        <v>000</v>
      </c>
      <c r="Y745" s="15" t="str">
        <f t="shared" si="130"/>
        <v xml:space="preserve">         </v>
      </c>
      <c r="Z745" s="24" t="str">
        <f>IF(Saisie!AB745=0,"000",Saisie!AB745*100)</f>
        <v>000</v>
      </c>
      <c r="AA745" s="24" t="str">
        <f>IF(Saisie!F745=0,"",Saisie!F745)</f>
        <v>26112017</v>
      </c>
      <c r="AB745" s="24" t="str">
        <f>IF(Saisie!G745=0,"",Saisie!G745)</f>
        <v>01012760</v>
      </c>
      <c r="AC745" s="8" t="str">
        <f t="shared" si="131"/>
        <v xml:space="preserve">                    </v>
      </c>
    </row>
    <row r="746" spans="1:29" x14ac:dyDescent="0.25">
      <c r="A746" s="3" t="s">
        <v>801</v>
      </c>
      <c r="B746" s="15" t="str">
        <f t="shared" si="121"/>
        <v xml:space="preserve">   </v>
      </c>
      <c r="C746" s="26" t="str">
        <f>Saisie!D746</f>
        <v>000000000740</v>
      </c>
      <c r="D746" s="24" t="str">
        <f>Saisie!B746</f>
        <v>NOM741</v>
      </c>
      <c r="E746" s="16" t="str">
        <f>VLOOKUP((25-LEN(D746)),'Data S'!AE$5:AF$10000,2,FALSE)</f>
        <v xml:space="preserve">                   </v>
      </c>
      <c r="F746" s="25" t="str">
        <f>Saisie!C746</f>
        <v>PRENOM741</v>
      </c>
      <c r="G746" s="15" t="str">
        <f>VLOOKUP((25-LEN(F746)),'Data S'!AE$5:AF$10000,2,FALSE)</f>
        <v xml:space="preserve">                </v>
      </c>
      <c r="H746" s="3" t="str">
        <f>Saisie!E746</f>
        <v>01012739</v>
      </c>
      <c r="I746" s="15" t="str">
        <f t="shared" si="122"/>
        <v xml:space="preserve">  </v>
      </c>
      <c r="J746" s="24">
        <f>Saisie!L746</f>
        <v>0</v>
      </c>
      <c r="K746" s="15" t="str">
        <f t="shared" si="123"/>
        <v xml:space="preserve">       </v>
      </c>
      <c r="L746" s="24" t="str">
        <f>IF(Saisie!K746=0,"000",Saisie!K746*100)</f>
        <v>000</v>
      </c>
      <c r="M746" s="15" t="str">
        <f t="shared" si="124"/>
        <v xml:space="preserve">  </v>
      </c>
      <c r="N746" s="24">
        <f>Saisie!Q746</f>
        <v>0</v>
      </c>
      <c r="O746" s="15" t="str">
        <f t="shared" si="125"/>
        <v xml:space="preserve">       </v>
      </c>
      <c r="P746" s="24" t="str">
        <f>IF(Saisie!P746=0,"000",Saisie!P746*100)</f>
        <v>000</v>
      </c>
      <c r="Q746" s="15" t="str">
        <f t="shared" si="126"/>
        <v xml:space="preserve">  </v>
      </c>
      <c r="R746" s="24">
        <f>Saisie!V746</f>
        <v>0</v>
      </c>
      <c r="S746" s="15" t="str">
        <f t="shared" si="127"/>
        <v xml:space="preserve">       </v>
      </c>
      <c r="T746" s="24" t="str">
        <f>IF(Saisie!U746=0,"000",Saisie!U746*100)</f>
        <v>000</v>
      </c>
      <c r="U746" s="15" t="str">
        <f t="shared" si="128"/>
        <v xml:space="preserve">  </v>
      </c>
      <c r="V746" s="24">
        <f>Saisie!AA746</f>
        <v>0</v>
      </c>
      <c r="W746" s="15" t="str">
        <f t="shared" si="129"/>
        <v xml:space="preserve">       </v>
      </c>
      <c r="X746" s="24" t="str">
        <f>IF(Saisie!Z746=0,"000",Saisie!Z746*100)</f>
        <v>000</v>
      </c>
      <c r="Y746" s="15" t="str">
        <f t="shared" si="130"/>
        <v xml:space="preserve">         </v>
      </c>
      <c r="Z746" s="24" t="str">
        <f>IF(Saisie!AB746=0,"000",Saisie!AB746*100)</f>
        <v>000</v>
      </c>
      <c r="AA746" s="24" t="str">
        <f>IF(Saisie!F746=0,"",Saisie!F746)</f>
        <v>26112017</v>
      </c>
      <c r="AB746" s="24" t="str">
        <f>IF(Saisie!G746=0,"",Saisie!G746)</f>
        <v>01012761</v>
      </c>
      <c r="AC746" s="8" t="str">
        <f t="shared" si="131"/>
        <v xml:space="preserve">                    </v>
      </c>
    </row>
    <row r="747" spans="1:29" x14ac:dyDescent="0.25">
      <c r="A747" s="3" t="s">
        <v>802</v>
      </c>
      <c r="B747" s="15" t="str">
        <f t="shared" si="121"/>
        <v xml:space="preserve">   </v>
      </c>
      <c r="C747" s="26" t="str">
        <f>Saisie!D747</f>
        <v>000000000741</v>
      </c>
      <c r="D747" s="24" t="str">
        <f>Saisie!B747</f>
        <v>NOM742</v>
      </c>
      <c r="E747" s="16" t="str">
        <f>VLOOKUP((25-LEN(D747)),'Data S'!AE$5:AF$10000,2,FALSE)</f>
        <v xml:space="preserve">                   </v>
      </c>
      <c r="F747" s="25" t="str">
        <f>Saisie!C747</f>
        <v>PRENOM742</v>
      </c>
      <c r="G747" s="15" t="str">
        <f>VLOOKUP((25-LEN(F747)),'Data S'!AE$5:AF$10000,2,FALSE)</f>
        <v xml:space="preserve">                </v>
      </c>
      <c r="H747" s="3" t="str">
        <f>Saisie!E747</f>
        <v>01012740</v>
      </c>
      <c r="I747" s="15" t="str">
        <f t="shared" si="122"/>
        <v xml:space="preserve">  </v>
      </c>
      <c r="J747" s="24">
        <f>Saisie!L747</f>
        <v>0</v>
      </c>
      <c r="K747" s="15" t="str">
        <f t="shared" si="123"/>
        <v xml:space="preserve">       </v>
      </c>
      <c r="L747" s="24" t="str">
        <f>IF(Saisie!K747=0,"000",Saisie!K747*100)</f>
        <v>000</v>
      </c>
      <c r="M747" s="15" t="str">
        <f t="shared" si="124"/>
        <v xml:space="preserve">  </v>
      </c>
      <c r="N747" s="24">
        <f>Saisie!Q747</f>
        <v>0</v>
      </c>
      <c r="O747" s="15" t="str">
        <f t="shared" si="125"/>
        <v xml:space="preserve">       </v>
      </c>
      <c r="P747" s="24" t="str">
        <f>IF(Saisie!P747=0,"000",Saisie!P747*100)</f>
        <v>000</v>
      </c>
      <c r="Q747" s="15" t="str">
        <f t="shared" si="126"/>
        <v xml:space="preserve">  </v>
      </c>
      <c r="R747" s="24">
        <f>Saisie!V747</f>
        <v>0</v>
      </c>
      <c r="S747" s="15" t="str">
        <f t="shared" si="127"/>
        <v xml:space="preserve">       </v>
      </c>
      <c r="T747" s="24" t="str">
        <f>IF(Saisie!U747=0,"000",Saisie!U747*100)</f>
        <v>000</v>
      </c>
      <c r="U747" s="15" t="str">
        <f t="shared" si="128"/>
        <v xml:space="preserve">  </v>
      </c>
      <c r="V747" s="24">
        <f>Saisie!AA747</f>
        <v>0</v>
      </c>
      <c r="W747" s="15" t="str">
        <f t="shared" si="129"/>
        <v xml:space="preserve">       </v>
      </c>
      <c r="X747" s="24" t="str">
        <f>IF(Saisie!Z747=0,"000",Saisie!Z747*100)</f>
        <v>000</v>
      </c>
      <c r="Y747" s="15" t="str">
        <f t="shared" si="130"/>
        <v xml:space="preserve">         </v>
      </c>
      <c r="Z747" s="24" t="str">
        <f>IF(Saisie!AB747=0,"000",Saisie!AB747*100)</f>
        <v>000</v>
      </c>
      <c r="AA747" s="24" t="str">
        <f>IF(Saisie!F747=0,"",Saisie!F747)</f>
        <v>26112017</v>
      </c>
      <c r="AB747" s="24" t="str">
        <f>IF(Saisie!G747=0,"",Saisie!G747)</f>
        <v>01012762</v>
      </c>
      <c r="AC747" s="8" t="str">
        <f t="shared" si="131"/>
        <v xml:space="preserve">                    </v>
      </c>
    </row>
    <row r="748" spans="1:29" x14ac:dyDescent="0.25">
      <c r="A748" s="3" t="s">
        <v>803</v>
      </c>
      <c r="B748" s="15" t="str">
        <f t="shared" si="121"/>
        <v xml:space="preserve">   </v>
      </c>
      <c r="C748" s="26" t="str">
        <f>Saisie!D748</f>
        <v>000000000742</v>
      </c>
      <c r="D748" s="24" t="str">
        <f>Saisie!B748</f>
        <v>NOM743</v>
      </c>
      <c r="E748" s="16" t="str">
        <f>VLOOKUP((25-LEN(D748)),'Data S'!AE$5:AF$10000,2,FALSE)</f>
        <v xml:space="preserve">                   </v>
      </c>
      <c r="F748" s="25" t="str">
        <f>Saisie!C748</f>
        <v>PRENOM743</v>
      </c>
      <c r="G748" s="15" t="str">
        <f>VLOOKUP((25-LEN(F748)),'Data S'!AE$5:AF$10000,2,FALSE)</f>
        <v xml:space="preserve">                </v>
      </c>
      <c r="H748" s="3" t="str">
        <f>Saisie!E748</f>
        <v>01012741</v>
      </c>
      <c r="I748" s="15" t="str">
        <f t="shared" si="122"/>
        <v xml:space="preserve">  </v>
      </c>
      <c r="J748" s="24">
        <f>Saisie!L748</f>
        <v>0</v>
      </c>
      <c r="K748" s="15" t="str">
        <f t="shared" si="123"/>
        <v xml:space="preserve">       </v>
      </c>
      <c r="L748" s="24" t="str">
        <f>IF(Saisie!K748=0,"000",Saisie!K748*100)</f>
        <v>000</v>
      </c>
      <c r="M748" s="15" t="str">
        <f t="shared" si="124"/>
        <v xml:space="preserve">  </v>
      </c>
      <c r="N748" s="24">
        <f>Saisie!Q748</f>
        <v>0</v>
      </c>
      <c r="O748" s="15" t="str">
        <f t="shared" si="125"/>
        <v xml:space="preserve">       </v>
      </c>
      <c r="P748" s="24" t="str">
        <f>IF(Saisie!P748=0,"000",Saisie!P748*100)</f>
        <v>000</v>
      </c>
      <c r="Q748" s="15" t="str">
        <f t="shared" si="126"/>
        <v xml:space="preserve">  </v>
      </c>
      <c r="R748" s="24">
        <f>Saisie!V748</f>
        <v>0</v>
      </c>
      <c r="S748" s="15" t="str">
        <f t="shared" si="127"/>
        <v xml:space="preserve">       </v>
      </c>
      <c r="T748" s="24" t="str">
        <f>IF(Saisie!U748=0,"000",Saisie!U748*100)</f>
        <v>000</v>
      </c>
      <c r="U748" s="15" t="str">
        <f t="shared" si="128"/>
        <v xml:space="preserve">  </v>
      </c>
      <c r="V748" s="24">
        <f>Saisie!AA748</f>
        <v>0</v>
      </c>
      <c r="W748" s="15" t="str">
        <f t="shared" si="129"/>
        <v xml:space="preserve">       </v>
      </c>
      <c r="X748" s="24" t="str">
        <f>IF(Saisie!Z748=0,"000",Saisie!Z748*100)</f>
        <v>000</v>
      </c>
      <c r="Y748" s="15" t="str">
        <f t="shared" si="130"/>
        <v xml:space="preserve">         </v>
      </c>
      <c r="Z748" s="24" t="str">
        <f>IF(Saisie!AB748=0,"000",Saisie!AB748*100)</f>
        <v>000</v>
      </c>
      <c r="AA748" s="24" t="str">
        <f>IF(Saisie!F748=0,"",Saisie!F748)</f>
        <v>26112017</v>
      </c>
      <c r="AB748" s="24" t="str">
        <f>IF(Saisie!G748=0,"",Saisie!G748)</f>
        <v>01012763</v>
      </c>
      <c r="AC748" s="8" t="str">
        <f t="shared" si="131"/>
        <v xml:space="preserve">                    </v>
      </c>
    </row>
    <row r="749" spans="1:29" x14ac:dyDescent="0.25">
      <c r="A749" s="3" t="s">
        <v>804</v>
      </c>
      <c r="B749" s="15" t="str">
        <f t="shared" si="121"/>
        <v xml:space="preserve">   </v>
      </c>
      <c r="C749" s="26" t="str">
        <f>Saisie!D749</f>
        <v>000000000743</v>
      </c>
      <c r="D749" s="24" t="str">
        <f>Saisie!B749</f>
        <v>NOM744</v>
      </c>
      <c r="E749" s="16" t="str">
        <f>VLOOKUP((25-LEN(D749)),'Data S'!AE$5:AF$10000,2,FALSE)</f>
        <v xml:space="preserve">                   </v>
      </c>
      <c r="F749" s="25" t="str">
        <f>Saisie!C749</f>
        <v>PRENOM744</v>
      </c>
      <c r="G749" s="15" t="str">
        <f>VLOOKUP((25-LEN(F749)),'Data S'!AE$5:AF$10000,2,FALSE)</f>
        <v xml:space="preserve">                </v>
      </c>
      <c r="H749" s="3" t="str">
        <f>Saisie!E749</f>
        <v>01012742</v>
      </c>
      <c r="I749" s="15" t="str">
        <f t="shared" si="122"/>
        <v xml:space="preserve">  </v>
      </c>
      <c r="J749" s="24">
        <f>Saisie!L749</f>
        <v>0</v>
      </c>
      <c r="K749" s="15" t="str">
        <f t="shared" si="123"/>
        <v xml:space="preserve">       </v>
      </c>
      <c r="L749" s="24" t="str">
        <f>IF(Saisie!K749=0,"000",Saisie!K749*100)</f>
        <v>000</v>
      </c>
      <c r="M749" s="15" t="str">
        <f t="shared" si="124"/>
        <v xml:space="preserve">  </v>
      </c>
      <c r="N749" s="24">
        <f>Saisie!Q749</f>
        <v>0</v>
      </c>
      <c r="O749" s="15" t="str">
        <f t="shared" si="125"/>
        <v xml:space="preserve">       </v>
      </c>
      <c r="P749" s="24" t="str">
        <f>IF(Saisie!P749=0,"000",Saisie!P749*100)</f>
        <v>000</v>
      </c>
      <c r="Q749" s="15" t="str">
        <f t="shared" si="126"/>
        <v xml:space="preserve">  </v>
      </c>
      <c r="R749" s="24">
        <f>Saisie!V749</f>
        <v>0</v>
      </c>
      <c r="S749" s="15" t="str">
        <f t="shared" si="127"/>
        <v xml:space="preserve">       </v>
      </c>
      <c r="T749" s="24" t="str">
        <f>IF(Saisie!U749=0,"000",Saisie!U749*100)</f>
        <v>000</v>
      </c>
      <c r="U749" s="15" t="str">
        <f t="shared" si="128"/>
        <v xml:space="preserve">  </v>
      </c>
      <c r="V749" s="24">
        <f>Saisie!AA749</f>
        <v>0</v>
      </c>
      <c r="W749" s="15" t="str">
        <f t="shared" si="129"/>
        <v xml:space="preserve">       </v>
      </c>
      <c r="X749" s="24" t="str">
        <f>IF(Saisie!Z749=0,"000",Saisie!Z749*100)</f>
        <v>000</v>
      </c>
      <c r="Y749" s="15" t="str">
        <f t="shared" si="130"/>
        <v xml:space="preserve">         </v>
      </c>
      <c r="Z749" s="24" t="str">
        <f>IF(Saisie!AB749=0,"000",Saisie!AB749*100)</f>
        <v>000</v>
      </c>
      <c r="AA749" s="24" t="str">
        <f>IF(Saisie!F749=0,"",Saisie!F749)</f>
        <v>26112017</v>
      </c>
      <c r="AB749" s="24" t="str">
        <f>IF(Saisie!G749=0,"",Saisie!G749)</f>
        <v>01012764</v>
      </c>
      <c r="AC749" s="8" t="str">
        <f t="shared" si="131"/>
        <v xml:space="preserve">                    </v>
      </c>
    </row>
    <row r="750" spans="1:29" x14ac:dyDescent="0.25">
      <c r="A750" s="3" t="s">
        <v>805</v>
      </c>
      <c r="B750" s="15" t="str">
        <f t="shared" si="121"/>
        <v xml:space="preserve">   </v>
      </c>
      <c r="C750" s="26" t="str">
        <f>Saisie!D750</f>
        <v>000000000744</v>
      </c>
      <c r="D750" s="24" t="str">
        <f>Saisie!B750</f>
        <v>NOM745</v>
      </c>
      <c r="E750" s="16" t="str">
        <f>VLOOKUP((25-LEN(D750)),'Data S'!AE$5:AF$10000,2,FALSE)</f>
        <v xml:space="preserve">                   </v>
      </c>
      <c r="F750" s="25" t="str">
        <f>Saisie!C750</f>
        <v>PRENOM745</v>
      </c>
      <c r="G750" s="15" t="str">
        <f>VLOOKUP((25-LEN(F750)),'Data S'!AE$5:AF$10000,2,FALSE)</f>
        <v xml:space="preserve">                </v>
      </c>
      <c r="H750" s="3" t="str">
        <f>Saisie!E750</f>
        <v>01012743</v>
      </c>
      <c r="I750" s="15" t="str">
        <f t="shared" si="122"/>
        <v xml:space="preserve">  </v>
      </c>
      <c r="J750" s="24">
        <f>Saisie!L750</f>
        <v>0</v>
      </c>
      <c r="K750" s="15" t="str">
        <f t="shared" si="123"/>
        <v xml:space="preserve">       </v>
      </c>
      <c r="L750" s="24" t="str">
        <f>IF(Saisie!K750=0,"000",Saisie!K750*100)</f>
        <v>000</v>
      </c>
      <c r="M750" s="15" t="str">
        <f t="shared" si="124"/>
        <v xml:space="preserve">  </v>
      </c>
      <c r="N750" s="24">
        <f>Saisie!Q750</f>
        <v>0</v>
      </c>
      <c r="O750" s="15" t="str">
        <f t="shared" si="125"/>
        <v xml:space="preserve">       </v>
      </c>
      <c r="P750" s="24" t="str">
        <f>IF(Saisie!P750=0,"000",Saisie!P750*100)</f>
        <v>000</v>
      </c>
      <c r="Q750" s="15" t="str">
        <f t="shared" si="126"/>
        <v xml:space="preserve">  </v>
      </c>
      <c r="R750" s="24">
        <f>Saisie!V750</f>
        <v>0</v>
      </c>
      <c r="S750" s="15" t="str">
        <f t="shared" si="127"/>
        <v xml:space="preserve">       </v>
      </c>
      <c r="T750" s="24" t="str">
        <f>IF(Saisie!U750=0,"000",Saisie!U750*100)</f>
        <v>000</v>
      </c>
      <c r="U750" s="15" t="str">
        <f t="shared" si="128"/>
        <v xml:space="preserve">  </v>
      </c>
      <c r="V750" s="24">
        <f>Saisie!AA750</f>
        <v>0</v>
      </c>
      <c r="W750" s="15" t="str">
        <f t="shared" si="129"/>
        <v xml:space="preserve">       </v>
      </c>
      <c r="X750" s="24" t="str">
        <f>IF(Saisie!Z750=0,"000",Saisie!Z750*100)</f>
        <v>000</v>
      </c>
      <c r="Y750" s="15" t="str">
        <f t="shared" si="130"/>
        <v xml:space="preserve">         </v>
      </c>
      <c r="Z750" s="24" t="str">
        <f>IF(Saisie!AB750=0,"000",Saisie!AB750*100)</f>
        <v>000</v>
      </c>
      <c r="AA750" s="24" t="str">
        <f>IF(Saisie!F750=0,"",Saisie!F750)</f>
        <v>26112017</v>
      </c>
      <c r="AB750" s="24" t="str">
        <f>IF(Saisie!G750=0,"",Saisie!G750)</f>
        <v>01012765</v>
      </c>
      <c r="AC750" s="8" t="str">
        <f t="shared" si="131"/>
        <v xml:space="preserve">                    </v>
      </c>
    </row>
    <row r="751" spans="1:29" x14ac:dyDescent="0.25">
      <c r="A751" s="3" t="s">
        <v>806</v>
      </c>
      <c r="B751" s="15" t="str">
        <f t="shared" si="121"/>
        <v xml:space="preserve">   </v>
      </c>
      <c r="C751" s="26" t="str">
        <f>Saisie!D751</f>
        <v>000000000745</v>
      </c>
      <c r="D751" s="24" t="str">
        <f>Saisie!B751</f>
        <v>NOM746</v>
      </c>
      <c r="E751" s="16" t="str">
        <f>VLOOKUP((25-LEN(D751)),'Data S'!AE$5:AF$10000,2,FALSE)</f>
        <v xml:space="preserve">                   </v>
      </c>
      <c r="F751" s="25" t="str">
        <f>Saisie!C751</f>
        <v>PRENOM746</v>
      </c>
      <c r="G751" s="15" t="str">
        <f>VLOOKUP((25-LEN(F751)),'Data S'!AE$5:AF$10000,2,FALSE)</f>
        <v xml:space="preserve">                </v>
      </c>
      <c r="H751" s="3" t="str">
        <f>Saisie!E751</f>
        <v>01012744</v>
      </c>
      <c r="I751" s="15" t="str">
        <f t="shared" si="122"/>
        <v xml:space="preserve">  </v>
      </c>
      <c r="J751" s="24">
        <f>Saisie!L751</f>
        <v>0</v>
      </c>
      <c r="K751" s="15" t="str">
        <f t="shared" si="123"/>
        <v xml:space="preserve">       </v>
      </c>
      <c r="L751" s="24" t="str">
        <f>IF(Saisie!K751=0,"000",Saisie!K751*100)</f>
        <v>000</v>
      </c>
      <c r="M751" s="15" t="str">
        <f t="shared" si="124"/>
        <v xml:space="preserve">  </v>
      </c>
      <c r="N751" s="24">
        <f>Saisie!Q751</f>
        <v>0</v>
      </c>
      <c r="O751" s="15" t="str">
        <f t="shared" si="125"/>
        <v xml:space="preserve">       </v>
      </c>
      <c r="P751" s="24" t="str">
        <f>IF(Saisie!P751=0,"000",Saisie!P751*100)</f>
        <v>000</v>
      </c>
      <c r="Q751" s="15" t="str">
        <f t="shared" si="126"/>
        <v xml:space="preserve">  </v>
      </c>
      <c r="R751" s="24">
        <f>Saisie!V751</f>
        <v>0</v>
      </c>
      <c r="S751" s="15" t="str">
        <f t="shared" si="127"/>
        <v xml:space="preserve">       </v>
      </c>
      <c r="T751" s="24" t="str">
        <f>IF(Saisie!U751=0,"000",Saisie!U751*100)</f>
        <v>000</v>
      </c>
      <c r="U751" s="15" t="str">
        <f t="shared" si="128"/>
        <v xml:space="preserve">  </v>
      </c>
      <c r="V751" s="24">
        <f>Saisie!AA751</f>
        <v>0</v>
      </c>
      <c r="W751" s="15" t="str">
        <f t="shared" si="129"/>
        <v xml:space="preserve">       </v>
      </c>
      <c r="X751" s="24" t="str">
        <f>IF(Saisie!Z751=0,"000",Saisie!Z751*100)</f>
        <v>000</v>
      </c>
      <c r="Y751" s="15" t="str">
        <f t="shared" si="130"/>
        <v xml:space="preserve">         </v>
      </c>
      <c r="Z751" s="24" t="str">
        <f>IF(Saisie!AB751=0,"000",Saisie!AB751*100)</f>
        <v>000</v>
      </c>
      <c r="AA751" s="24" t="str">
        <f>IF(Saisie!F751=0,"",Saisie!F751)</f>
        <v>26112017</v>
      </c>
      <c r="AB751" s="24" t="str">
        <f>IF(Saisie!G751=0,"",Saisie!G751)</f>
        <v>01012766</v>
      </c>
      <c r="AC751" s="8" t="str">
        <f t="shared" si="131"/>
        <v xml:space="preserve">                    </v>
      </c>
    </row>
    <row r="752" spans="1:29" x14ac:dyDescent="0.25">
      <c r="A752" s="3" t="s">
        <v>807</v>
      </c>
      <c r="B752" s="15" t="str">
        <f t="shared" si="121"/>
        <v xml:space="preserve">   </v>
      </c>
      <c r="C752" s="26" t="str">
        <f>Saisie!D752</f>
        <v>000000000746</v>
      </c>
      <c r="D752" s="24" t="str">
        <f>Saisie!B752</f>
        <v>NOM747</v>
      </c>
      <c r="E752" s="16" t="str">
        <f>VLOOKUP((25-LEN(D752)),'Data S'!AE$5:AF$10000,2,FALSE)</f>
        <v xml:space="preserve">                   </v>
      </c>
      <c r="F752" s="25" t="str">
        <f>Saisie!C752</f>
        <v>PRENOM747</v>
      </c>
      <c r="G752" s="15" t="str">
        <f>VLOOKUP((25-LEN(F752)),'Data S'!AE$5:AF$10000,2,FALSE)</f>
        <v xml:space="preserve">                </v>
      </c>
      <c r="H752" s="3" t="str">
        <f>Saisie!E752</f>
        <v>01012745</v>
      </c>
      <c r="I752" s="15" t="str">
        <f t="shared" si="122"/>
        <v xml:space="preserve">  </v>
      </c>
      <c r="J752" s="24">
        <f>Saisie!L752</f>
        <v>0</v>
      </c>
      <c r="K752" s="15" t="str">
        <f t="shared" si="123"/>
        <v xml:space="preserve">       </v>
      </c>
      <c r="L752" s="24" t="str">
        <f>IF(Saisie!K752=0,"000",Saisie!K752*100)</f>
        <v>000</v>
      </c>
      <c r="M752" s="15" t="str">
        <f t="shared" si="124"/>
        <v xml:space="preserve">  </v>
      </c>
      <c r="N752" s="24">
        <f>Saisie!Q752</f>
        <v>0</v>
      </c>
      <c r="O752" s="15" t="str">
        <f t="shared" si="125"/>
        <v xml:space="preserve">       </v>
      </c>
      <c r="P752" s="24" t="str">
        <f>IF(Saisie!P752=0,"000",Saisie!P752*100)</f>
        <v>000</v>
      </c>
      <c r="Q752" s="15" t="str">
        <f t="shared" si="126"/>
        <v xml:space="preserve">  </v>
      </c>
      <c r="R752" s="24">
        <f>Saisie!V752</f>
        <v>0</v>
      </c>
      <c r="S752" s="15" t="str">
        <f t="shared" si="127"/>
        <v xml:space="preserve">       </v>
      </c>
      <c r="T752" s="24" t="str">
        <f>IF(Saisie!U752=0,"000",Saisie!U752*100)</f>
        <v>000</v>
      </c>
      <c r="U752" s="15" t="str">
        <f t="shared" si="128"/>
        <v xml:space="preserve">  </v>
      </c>
      <c r="V752" s="24">
        <f>Saisie!AA752</f>
        <v>0</v>
      </c>
      <c r="W752" s="15" t="str">
        <f t="shared" si="129"/>
        <v xml:space="preserve">       </v>
      </c>
      <c r="X752" s="24" t="str">
        <f>IF(Saisie!Z752=0,"000",Saisie!Z752*100)</f>
        <v>000</v>
      </c>
      <c r="Y752" s="15" t="str">
        <f t="shared" si="130"/>
        <v xml:space="preserve">         </v>
      </c>
      <c r="Z752" s="24" t="str">
        <f>IF(Saisie!AB752=0,"000",Saisie!AB752*100)</f>
        <v>000</v>
      </c>
      <c r="AA752" s="24" t="str">
        <f>IF(Saisie!F752=0,"",Saisie!F752)</f>
        <v>26112017</v>
      </c>
      <c r="AB752" s="24" t="str">
        <f>IF(Saisie!G752=0,"",Saisie!G752)</f>
        <v>01012767</v>
      </c>
      <c r="AC752" s="8" t="str">
        <f t="shared" si="131"/>
        <v xml:space="preserve">                    </v>
      </c>
    </row>
    <row r="753" spans="1:29" x14ac:dyDescent="0.25">
      <c r="A753" s="3" t="s">
        <v>808</v>
      </c>
      <c r="B753" s="15" t="str">
        <f t="shared" si="121"/>
        <v xml:space="preserve">   </v>
      </c>
      <c r="C753" s="26" t="str">
        <f>Saisie!D753</f>
        <v>000000000747</v>
      </c>
      <c r="D753" s="24" t="str">
        <f>Saisie!B753</f>
        <v>NOM748</v>
      </c>
      <c r="E753" s="16" t="str">
        <f>VLOOKUP((25-LEN(D753)),'Data S'!AE$5:AF$10000,2,FALSE)</f>
        <v xml:space="preserve">                   </v>
      </c>
      <c r="F753" s="25" t="str">
        <f>Saisie!C753</f>
        <v>PRENOM748</v>
      </c>
      <c r="G753" s="15" t="str">
        <f>VLOOKUP((25-LEN(F753)),'Data S'!AE$5:AF$10000,2,FALSE)</f>
        <v xml:space="preserve">                </v>
      </c>
      <c r="H753" s="3" t="str">
        <f>Saisie!E753</f>
        <v>01012746</v>
      </c>
      <c r="I753" s="15" t="str">
        <f t="shared" si="122"/>
        <v xml:space="preserve">  </v>
      </c>
      <c r="J753" s="24">
        <f>Saisie!L753</f>
        <v>0</v>
      </c>
      <c r="K753" s="15" t="str">
        <f t="shared" si="123"/>
        <v xml:space="preserve">       </v>
      </c>
      <c r="L753" s="24" t="str">
        <f>IF(Saisie!K753=0,"000",Saisie!K753*100)</f>
        <v>000</v>
      </c>
      <c r="M753" s="15" t="str">
        <f t="shared" si="124"/>
        <v xml:space="preserve">  </v>
      </c>
      <c r="N753" s="24">
        <f>Saisie!Q753</f>
        <v>0</v>
      </c>
      <c r="O753" s="15" t="str">
        <f t="shared" si="125"/>
        <v xml:space="preserve">       </v>
      </c>
      <c r="P753" s="24" t="str">
        <f>IF(Saisie!P753=0,"000",Saisie!P753*100)</f>
        <v>000</v>
      </c>
      <c r="Q753" s="15" t="str">
        <f t="shared" si="126"/>
        <v xml:space="preserve">  </v>
      </c>
      <c r="R753" s="24">
        <f>Saisie!V753</f>
        <v>0</v>
      </c>
      <c r="S753" s="15" t="str">
        <f t="shared" si="127"/>
        <v xml:space="preserve">       </v>
      </c>
      <c r="T753" s="24" t="str">
        <f>IF(Saisie!U753=0,"000",Saisie!U753*100)</f>
        <v>000</v>
      </c>
      <c r="U753" s="15" t="str">
        <f t="shared" si="128"/>
        <v xml:space="preserve">  </v>
      </c>
      <c r="V753" s="24">
        <f>Saisie!AA753</f>
        <v>0</v>
      </c>
      <c r="W753" s="15" t="str">
        <f t="shared" si="129"/>
        <v xml:space="preserve">       </v>
      </c>
      <c r="X753" s="24" t="str">
        <f>IF(Saisie!Z753=0,"000",Saisie!Z753*100)</f>
        <v>000</v>
      </c>
      <c r="Y753" s="15" t="str">
        <f t="shared" si="130"/>
        <v xml:space="preserve">         </v>
      </c>
      <c r="Z753" s="24" t="str">
        <f>IF(Saisie!AB753=0,"000",Saisie!AB753*100)</f>
        <v>000</v>
      </c>
      <c r="AA753" s="24" t="str">
        <f>IF(Saisie!F753=0,"",Saisie!F753)</f>
        <v>26112017</v>
      </c>
      <c r="AB753" s="24" t="str">
        <f>IF(Saisie!G753=0,"",Saisie!G753)</f>
        <v>01012768</v>
      </c>
      <c r="AC753" s="8" t="str">
        <f t="shared" si="131"/>
        <v xml:space="preserve">                    </v>
      </c>
    </row>
    <row r="754" spans="1:29" x14ac:dyDescent="0.25">
      <c r="A754" s="3" t="s">
        <v>809</v>
      </c>
      <c r="B754" s="15" t="str">
        <f t="shared" si="121"/>
        <v xml:space="preserve">   </v>
      </c>
      <c r="C754" s="26" t="str">
        <f>Saisie!D754</f>
        <v>000000000748</v>
      </c>
      <c r="D754" s="24" t="str">
        <f>Saisie!B754</f>
        <v>NOM749</v>
      </c>
      <c r="E754" s="16" t="str">
        <f>VLOOKUP((25-LEN(D754)),'Data S'!AE$5:AF$10000,2,FALSE)</f>
        <v xml:space="preserve">                   </v>
      </c>
      <c r="F754" s="25" t="str">
        <f>Saisie!C754</f>
        <v>PRENOM749</v>
      </c>
      <c r="G754" s="15" t="str">
        <f>VLOOKUP((25-LEN(F754)),'Data S'!AE$5:AF$10000,2,FALSE)</f>
        <v xml:space="preserve">                </v>
      </c>
      <c r="H754" s="3" t="str">
        <f>Saisie!E754</f>
        <v>01012747</v>
      </c>
      <c r="I754" s="15" t="str">
        <f t="shared" si="122"/>
        <v xml:space="preserve">  </v>
      </c>
      <c r="J754" s="24">
        <f>Saisie!L754</f>
        <v>0</v>
      </c>
      <c r="K754" s="15" t="str">
        <f t="shared" si="123"/>
        <v xml:space="preserve">       </v>
      </c>
      <c r="L754" s="24" t="str">
        <f>IF(Saisie!K754=0,"000",Saisie!K754*100)</f>
        <v>000</v>
      </c>
      <c r="M754" s="15" t="str">
        <f t="shared" si="124"/>
        <v xml:space="preserve">  </v>
      </c>
      <c r="N754" s="24">
        <f>Saisie!Q754</f>
        <v>0</v>
      </c>
      <c r="O754" s="15" t="str">
        <f t="shared" si="125"/>
        <v xml:space="preserve">       </v>
      </c>
      <c r="P754" s="24" t="str">
        <f>IF(Saisie!P754=0,"000",Saisie!P754*100)</f>
        <v>000</v>
      </c>
      <c r="Q754" s="15" t="str">
        <f t="shared" si="126"/>
        <v xml:space="preserve">  </v>
      </c>
      <c r="R754" s="24">
        <f>Saisie!V754</f>
        <v>0</v>
      </c>
      <c r="S754" s="15" t="str">
        <f t="shared" si="127"/>
        <v xml:space="preserve">       </v>
      </c>
      <c r="T754" s="24" t="str">
        <f>IF(Saisie!U754=0,"000",Saisie!U754*100)</f>
        <v>000</v>
      </c>
      <c r="U754" s="15" t="str">
        <f t="shared" si="128"/>
        <v xml:space="preserve">  </v>
      </c>
      <c r="V754" s="24">
        <f>Saisie!AA754</f>
        <v>0</v>
      </c>
      <c r="W754" s="15" t="str">
        <f t="shared" si="129"/>
        <v xml:space="preserve">       </v>
      </c>
      <c r="X754" s="24" t="str">
        <f>IF(Saisie!Z754=0,"000",Saisie!Z754*100)</f>
        <v>000</v>
      </c>
      <c r="Y754" s="15" t="str">
        <f t="shared" si="130"/>
        <v xml:space="preserve">         </v>
      </c>
      <c r="Z754" s="24" t="str">
        <f>IF(Saisie!AB754=0,"000",Saisie!AB754*100)</f>
        <v>000</v>
      </c>
      <c r="AA754" s="24" t="str">
        <f>IF(Saisie!F754=0,"",Saisie!F754)</f>
        <v>26112017</v>
      </c>
      <c r="AB754" s="24" t="str">
        <f>IF(Saisie!G754=0,"",Saisie!G754)</f>
        <v>01012769</v>
      </c>
      <c r="AC754" s="8" t="str">
        <f t="shared" si="131"/>
        <v xml:space="preserve">                    </v>
      </c>
    </row>
    <row r="755" spans="1:29" x14ac:dyDescent="0.25">
      <c r="A755" s="3" t="s">
        <v>810</v>
      </c>
      <c r="B755" s="15" t="str">
        <f t="shared" si="121"/>
        <v xml:space="preserve">   </v>
      </c>
      <c r="C755" s="26" t="str">
        <f>Saisie!D755</f>
        <v>000000000749</v>
      </c>
      <c r="D755" s="24" t="str">
        <f>Saisie!B755</f>
        <v>NOM750</v>
      </c>
      <c r="E755" s="16" t="str">
        <f>VLOOKUP((25-LEN(D755)),'Data S'!AE$5:AF$10000,2,FALSE)</f>
        <v xml:space="preserve">                   </v>
      </c>
      <c r="F755" s="25" t="str">
        <f>Saisie!C755</f>
        <v>PRENOM750</v>
      </c>
      <c r="G755" s="15" t="str">
        <f>VLOOKUP((25-LEN(F755)),'Data S'!AE$5:AF$10000,2,FALSE)</f>
        <v xml:space="preserve">                </v>
      </c>
      <c r="H755" s="3" t="str">
        <f>Saisie!E755</f>
        <v>01012748</v>
      </c>
      <c r="I755" s="15" t="str">
        <f t="shared" si="122"/>
        <v xml:space="preserve">  </v>
      </c>
      <c r="J755" s="24">
        <f>Saisie!L755</f>
        <v>0</v>
      </c>
      <c r="K755" s="15" t="str">
        <f t="shared" si="123"/>
        <v xml:space="preserve">       </v>
      </c>
      <c r="L755" s="24" t="str">
        <f>IF(Saisie!K755=0,"000",Saisie!K755*100)</f>
        <v>000</v>
      </c>
      <c r="M755" s="15" t="str">
        <f t="shared" si="124"/>
        <v xml:space="preserve">  </v>
      </c>
      <c r="N755" s="24">
        <f>Saisie!Q755</f>
        <v>0</v>
      </c>
      <c r="O755" s="15" t="str">
        <f t="shared" si="125"/>
        <v xml:space="preserve">       </v>
      </c>
      <c r="P755" s="24" t="str">
        <f>IF(Saisie!P755=0,"000",Saisie!P755*100)</f>
        <v>000</v>
      </c>
      <c r="Q755" s="15" t="str">
        <f t="shared" si="126"/>
        <v xml:space="preserve">  </v>
      </c>
      <c r="R755" s="24">
        <f>Saisie!V755</f>
        <v>0</v>
      </c>
      <c r="S755" s="15" t="str">
        <f t="shared" si="127"/>
        <v xml:space="preserve">       </v>
      </c>
      <c r="T755" s="24" t="str">
        <f>IF(Saisie!U755=0,"000",Saisie!U755*100)</f>
        <v>000</v>
      </c>
      <c r="U755" s="15" t="str">
        <f t="shared" si="128"/>
        <v xml:space="preserve">  </v>
      </c>
      <c r="V755" s="24">
        <f>Saisie!AA755</f>
        <v>0</v>
      </c>
      <c r="W755" s="15" t="str">
        <f t="shared" si="129"/>
        <v xml:space="preserve">       </v>
      </c>
      <c r="X755" s="24" t="str">
        <f>IF(Saisie!Z755=0,"000",Saisie!Z755*100)</f>
        <v>000</v>
      </c>
      <c r="Y755" s="15" t="str">
        <f t="shared" si="130"/>
        <v xml:space="preserve">         </v>
      </c>
      <c r="Z755" s="24" t="str">
        <f>IF(Saisie!AB755=0,"000",Saisie!AB755*100)</f>
        <v>000</v>
      </c>
      <c r="AA755" s="24" t="str">
        <f>IF(Saisie!F755=0,"",Saisie!F755)</f>
        <v>26112017</v>
      </c>
      <c r="AB755" s="24" t="str">
        <f>IF(Saisie!G755=0,"",Saisie!G755)</f>
        <v>01012770</v>
      </c>
      <c r="AC755" s="8" t="str">
        <f t="shared" si="131"/>
        <v xml:space="preserve">                    </v>
      </c>
    </row>
    <row r="756" spans="1:29" x14ac:dyDescent="0.25">
      <c r="A756" s="3" t="s">
        <v>811</v>
      </c>
      <c r="B756" s="15" t="str">
        <f t="shared" si="121"/>
        <v xml:space="preserve">   </v>
      </c>
      <c r="C756" s="26" t="str">
        <f>Saisie!D756</f>
        <v>000000000750</v>
      </c>
      <c r="D756" s="24" t="str">
        <f>Saisie!B756</f>
        <v>NOM751</v>
      </c>
      <c r="E756" s="16" t="str">
        <f>VLOOKUP((25-LEN(D756)),'Data S'!AE$5:AF$10000,2,FALSE)</f>
        <v xml:space="preserve">                   </v>
      </c>
      <c r="F756" s="25" t="str">
        <f>Saisie!C756</f>
        <v>PRENOM751</v>
      </c>
      <c r="G756" s="15" t="str">
        <f>VLOOKUP((25-LEN(F756)),'Data S'!AE$5:AF$10000,2,FALSE)</f>
        <v xml:space="preserve">                </v>
      </c>
      <c r="H756" s="3" t="str">
        <f>Saisie!E756</f>
        <v>01012749</v>
      </c>
      <c r="I756" s="15" t="str">
        <f t="shared" si="122"/>
        <v xml:space="preserve">  </v>
      </c>
      <c r="J756" s="24">
        <f>Saisie!L756</f>
        <v>0</v>
      </c>
      <c r="K756" s="15" t="str">
        <f t="shared" si="123"/>
        <v xml:space="preserve">       </v>
      </c>
      <c r="L756" s="24" t="str">
        <f>IF(Saisie!K756=0,"000",Saisie!K756*100)</f>
        <v>000</v>
      </c>
      <c r="M756" s="15" t="str">
        <f t="shared" si="124"/>
        <v xml:space="preserve">  </v>
      </c>
      <c r="N756" s="24">
        <f>Saisie!Q756</f>
        <v>0</v>
      </c>
      <c r="O756" s="15" t="str">
        <f t="shared" si="125"/>
        <v xml:space="preserve">       </v>
      </c>
      <c r="P756" s="24" t="str">
        <f>IF(Saisie!P756=0,"000",Saisie!P756*100)</f>
        <v>000</v>
      </c>
      <c r="Q756" s="15" t="str">
        <f t="shared" si="126"/>
        <v xml:space="preserve">  </v>
      </c>
      <c r="R756" s="24">
        <f>Saisie!V756</f>
        <v>0</v>
      </c>
      <c r="S756" s="15" t="str">
        <f t="shared" si="127"/>
        <v xml:space="preserve">       </v>
      </c>
      <c r="T756" s="24" t="str">
        <f>IF(Saisie!U756=0,"000",Saisie!U756*100)</f>
        <v>000</v>
      </c>
      <c r="U756" s="15" t="str">
        <f t="shared" si="128"/>
        <v xml:space="preserve">  </v>
      </c>
      <c r="V756" s="24">
        <f>Saisie!AA756</f>
        <v>0</v>
      </c>
      <c r="W756" s="15" t="str">
        <f t="shared" si="129"/>
        <v xml:space="preserve">       </v>
      </c>
      <c r="X756" s="24" t="str">
        <f>IF(Saisie!Z756=0,"000",Saisie!Z756*100)</f>
        <v>000</v>
      </c>
      <c r="Y756" s="15" t="str">
        <f t="shared" si="130"/>
        <v xml:space="preserve">         </v>
      </c>
      <c r="Z756" s="24" t="str">
        <f>IF(Saisie!AB756=0,"000",Saisie!AB756*100)</f>
        <v>000</v>
      </c>
      <c r="AA756" s="24" t="str">
        <f>IF(Saisie!F756=0,"",Saisie!F756)</f>
        <v>26112017</v>
      </c>
      <c r="AB756" s="24" t="str">
        <f>IF(Saisie!G756=0,"",Saisie!G756)</f>
        <v>01012771</v>
      </c>
      <c r="AC756" s="8" t="str">
        <f t="shared" si="131"/>
        <v xml:space="preserve">                    </v>
      </c>
    </row>
    <row r="757" spans="1:29" x14ac:dyDescent="0.25">
      <c r="A757" s="3" t="s">
        <v>812</v>
      </c>
      <c r="B757" s="15" t="str">
        <f t="shared" si="121"/>
        <v xml:space="preserve">   </v>
      </c>
      <c r="C757" s="26" t="str">
        <f>Saisie!D757</f>
        <v>000000000751</v>
      </c>
      <c r="D757" s="24" t="str">
        <f>Saisie!B757</f>
        <v>NOM752</v>
      </c>
      <c r="E757" s="16" t="str">
        <f>VLOOKUP((25-LEN(D757)),'Data S'!AE$5:AF$10000,2,FALSE)</f>
        <v xml:space="preserve">                   </v>
      </c>
      <c r="F757" s="25" t="str">
        <f>Saisie!C757</f>
        <v>PRENOM752</v>
      </c>
      <c r="G757" s="15" t="str">
        <f>VLOOKUP((25-LEN(F757)),'Data S'!AE$5:AF$10000,2,FALSE)</f>
        <v xml:space="preserve">                </v>
      </c>
      <c r="H757" s="3" t="str">
        <f>Saisie!E757</f>
        <v>01012750</v>
      </c>
      <c r="I757" s="15" t="str">
        <f t="shared" si="122"/>
        <v xml:space="preserve">  </v>
      </c>
      <c r="J757" s="24">
        <f>Saisie!L757</f>
        <v>0</v>
      </c>
      <c r="K757" s="15" t="str">
        <f t="shared" si="123"/>
        <v xml:space="preserve">       </v>
      </c>
      <c r="L757" s="24" t="str">
        <f>IF(Saisie!K757=0,"000",Saisie!K757*100)</f>
        <v>000</v>
      </c>
      <c r="M757" s="15" t="str">
        <f t="shared" si="124"/>
        <v xml:space="preserve">  </v>
      </c>
      <c r="N757" s="24">
        <f>Saisie!Q757</f>
        <v>0</v>
      </c>
      <c r="O757" s="15" t="str">
        <f t="shared" si="125"/>
        <v xml:space="preserve">       </v>
      </c>
      <c r="P757" s="24" t="str">
        <f>IF(Saisie!P757=0,"000",Saisie!P757*100)</f>
        <v>000</v>
      </c>
      <c r="Q757" s="15" t="str">
        <f t="shared" si="126"/>
        <v xml:space="preserve">  </v>
      </c>
      <c r="R757" s="24">
        <f>Saisie!V757</f>
        <v>0</v>
      </c>
      <c r="S757" s="15" t="str">
        <f t="shared" si="127"/>
        <v xml:space="preserve">       </v>
      </c>
      <c r="T757" s="24" t="str">
        <f>IF(Saisie!U757=0,"000",Saisie!U757*100)</f>
        <v>000</v>
      </c>
      <c r="U757" s="15" t="str">
        <f t="shared" si="128"/>
        <v xml:space="preserve">  </v>
      </c>
      <c r="V757" s="24">
        <f>Saisie!AA757</f>
        <v>0</v>
      </c>
      <c r="W757" s="15" t="str">
        <f t="shared" si="129"/>
        <v xml:space="preserve">       </v>
      </c>
      <c r="X757" s="24" t="str">
        <f>IF(Saisie!Z757=0,"000",Saisie!Z757*100)</f>
        <v>000</v>
      </c>
      <c r="Y757" s="15" t="str">
        <f t="shared" si="130"/>
        <v xml:space="preserve">         </v>
      </c>
      <c r="Z757" s="24" t="str">
        <f>IF(Saisie!AB757=0,"000",Saisie!AB757*100)</f>
        <v>000</v>
      </c>
      <c r="AA757" s="24" t="str">
        <f>IF(Saisie!F757=0,"",Saisie!F757)</f>
        <v>26112017</v>
      </c>
      <c r="AB757" s="24" t="str">
        <f>IF(Saisie!G757=0,"",Saisie!G757)</f>
        <v>01012772</v>
      </c>
      <c r="AC757" s="8" t="str">
        <f t="shared" si="131"/>
        <v xml:space="preserve">                    </v>
      </c>
    </row>
    <row r="758" spans="1:29" x14ac:dyDescent="0.25">
      <c r="A758" s="3" t="s">
        <v>813</v>
      </c>
      <c r="B758" s="15" t="str">
        <f t="shared" si="121"/>
        <v xml:space="preserve">   </v>
      </c>
      <c r="C758" s="26" t="str">
        <f>Saisie!D758</f>
        <v>000000000752</v>
      </c>
      <c r="D758" s="24" t="str">
        <f>Saisie!B758</f>
        <v>NOM753</v>
      </c>
      <c r="E758" s="16" t="str">
        <f>VLOOKUP((25-LEN(D758)),'Data S'!AE$5:AF$10000,2,FALSE)</f>
        <v xml:space="preserve">                   </v>
      </c>
      <c r="F758" s="25" t="str">
        <f>Saisie!C758</f>
        <v>PRENOM753</v>
      </c>
      <c r="G758" s="15" t="str">
        <f>VLOOKUP((25-LEN(F758)),'Data S'!AE$5:AF$10000,2,FALSE)</f>
        <v xml:space="preserve">                </v>
      </c>
      <c r="H758" s="3" t="str">
        <f>Saisie!E758</f>
        <v>01012751</v>
      </c>
      <c r="I758" s="15" t="str">
        <f t="shared" si="122"/>
        <v xml:space="preserve">  </v>
      </c>
      <c r="J758" s="24">
        <f>Saisie!L758</f>
        <v>0</v>
      </c>
      <c r="K758" s="15" t="str">
        <f t="shared" si="123"/>
        <v xml:space="preserve">       </v>
      </c>
      <c r="L758" s="24" t="str">
        <f>IF(Saisie!K758=0,"000",Saisie!K758*100)</f>
        <v>000</v>
      </c>
      <c r="M758" s="15" t="str">
        <f t="shared" si="124"/>
        <v xml:space="preserve">  </v>
      </c>
      <c r="N758" s="24">
        <f>Saisie!Q758</f>
        <v>0</v>
      </c>
      <c r="O758" s="15" t="str">
        <f t="shared" si="125"/>
        <v xml:space="preserve">       </v>
      </c>
      <c r="P758" s="24" t="str">
        <f>IF(Saisie!P758=0,"000",Saisie!P758*100)</f>
        <v>000</v>
      </c>
      <c r="Q758" s="15" t="str">
        <f t="shared" si="126"/>
        <v xml:space="preserve">  </v>
      </c>
      <c r="R758" s="24">
        <f>Saisie!V758</f>
        <v>0</v>
      </c>
      <c r="S758" s="15" t="str">
        <f t="shared" si="127"/>
        <v xml:space="preserve">       </v>
      </c>
      <c r="T758" s="24" t="str">
        <f>IF(Saisie!U758=0,"000",Saisie!U758*100)</f>
        <v>000</v>
      </c>
      <c r="U758" s="15" t="str">
        <f t="shared" si="128"/>
        <v xml:space="preserve">  </v>
      </c>
      <c r="V758" s="24">
        <f>Saisie!AA758</f>
        <v>0</v>
      </c>
      <c r="W758" s="15" t="str">
        <f t="shared" si="129"/>
        <v xml:space="preserve">       </v>
      </c>
      <c r="X758" s="24" t="str">
        <f>IF(Saisie!Z758=0,"000",Saisie!Z758*100)</f>
        <v>000</v>
      </c>
      <c r="Y758" s="15" t="str">
        <f t="shared" si="130"/>
        <v xml:space="preserve">         </v>
      </c>
      <c r="Z758" s="24" t="str">
        <f>IF(Saisie!AB758=0,"000",Saisie!AB758*100)</f>
        <v>000</v>
      </c>
      <c r="AA758" s="24" t="str">
        <f>IF(Saisie!F758=0,"",Saisie!F758)</f>
        <v>26112017</v>
      </c>
      <c r="AB758" s="24" t="str">
        <f>IF(Saisie!G758=0,"",Saisie!G758)</f>
        <v>01012773</v>
      </c>
      <c r="AC758" s="8" t="str">
        <f t="shared" si="131"/>
        <v xml:space="preserve">                    </v>
      </c>
    </row>
    <row r="759" spans="1:29" x14ac:dyDescent="0.25">
      <c r="A759" s="3" t="s">
        <v>814</v>
      </c>
      <c r="B759" s="15" t="str">
        <f t="shared" si="121"/>
        <v xml:space="preserve">   </v>
      </c>
      <c r="C759" s="26" t="str">
        <f>Saisie!D759</f>
        <v>000000000753</v>
      </c>
      <c r="D759" s="24" t="str">
        <f>Saisie!B759</f>
        <v>NOM754</v>
      </c>
      <c r="E759" s="16" t="str">
        <f>VLOOKUP((25-LEN(D759)),'Data S'!AE$5:AF$10000,2,FALSE)</f>
        <v xml:space="preserve">                   </v>
      </c>
      <c r="F759" s="25" t="str">
        <f>Saisie!C759</f>
        <v>PRENOM754</v>
      </c>
      <c r="G759" s="15" t="str">
        <f>VLOOKUP((25-LEN(F759)),'Data S'!AE$5:AF$10000,2,FALSE)</f>
        <v xml:space="preserve">                </v>
      </c>
      <c r="H759" s="3" t="str">
        <f>Saisie!E759</f>
        <v>01012752</v>
      </c>
      <c r="I759" s="15" t="str">
        <f t="shared" si="122"/>
        <v xml:space="preserve">  </v>
      </c>
      <c r="J759" s="24">
        <f>Saisie!L759</f>
        <v>0</v>
      </c>
      <c r="K759" s="15" t="str">
        <f t="shared" si="123"/>
        <v xml:space="preserve">       </v>
      </c>
      <c r="L759" s="24" t="str">
        <f>IF(Saisie!K759=0,"000",Saisie!K759*100)</f>
        <v>000</v>
      </c>
      <c r="M759" s="15" t="str">
        <f t="shared" si="124"/>
        <v xml:space="preserve">  </v>
      </c>
      <c r="N759" s="24">
        <f>Saisie!Q759</f>
        <v>0</v>
      </c>
      <c r="O759" s="15" t="str">
        <f t="shared" si="125"/>
        <v xml:space="preserve">       </v>
      </c>
      <c r="P759" s="24" t="str">
        <f>IF(Saisie!P759=0,"000",Saisie!P759*100)</f>
        <v>000</v>
      </c>
      <c r="Q759" s="15" t="str">
        <f t="shared" si="126"/>
        <v xml:space="preserve">  </v>
      </c>
      <c r="R759" s="24">
        <f>Saisie!V759</f>
        <v>0</v>
      </c>
      <c r="S759" s="15" t="str">
        <f t="shared" si="127"/>
        <v xml:space="preserve">       </v>
      </c>
      <c r="T759" s="24" t="str">
        <f>IF(Saisie!U759=0,"000",Saisie!U759*100)</f>
        <v>000</v>
      </c>
      <c r="U759" s="15" t="str">
        <f t="shared" si="128"/>
        <v xml:space="preserve">  </v>
      </c>
      <c r="V759" s="24">
        <f>Saisie!AA759</f>
        <v>0</v>
      </c>
      <c r="W759" s="15" t="str">
        <f t="shared" si="129"/>
        <v xml:space="preserve">       </v>
      </c>
      <c r="X759" s="24" t="str">
        <f>IF(Saisie!Z759=0,"000",Saisie!Z759*100)</f>
        <v>000</v>
      </c>
      <c r="Y759" s="15" t="str">
        <f t="shared" si="130"/>
        <v xml:space="preserve">         </v>
      </c>
      <c r="Z759" s="24" t="str">
        <f>IF(Saisie!AB759=0,"000",Saisie!AB759*100)</f>
        <v>000</v>
      </c>
      <c r="AA759" s="24" t="str">
        <f>IF(Saisie!F759=0,"",Saisie!F759)</f>
        <v>26112017</v>
      </c>
      <c r="AB759" s="24" t="str">
        <f>IF(Saisie!G759=0,"",Saisie!G759)</f>
        <v>01012774</v>
      </c>
      <c r="AC759" s="8" t="str">
        <f t="shared" si="131"/>
        <v xml:space="preserve">                    </v>
      </c>
    </row>
    <row r="760" spans="1:29" x14ac:dyDescent="0.25">
      <c r="A760" s="3" t="s">
        <v>815</v>
      </c>
      <c r="B760" s="15" t="str">
        <f t="shared" si="121"/>
        <v xml:space="preserve">   </v>
      </c>
      <c r="C760" s="26" t="str">
        <f>Saisie!D760</f>
        <v>000000000754</v>
      </c>
      <c r="D760" s="24" t="str">
        <f>Saisie!B760</f>
        <v>NOM755</v>
      </c>
      <c r="E760" s="16" t="str">
        <f>VLOOKUP((25-LEN(D760)),'Data S'!AE$5:AF$10000,2,FALSE)</f>
        <v xml:space="preserve">                   </v>
      </c>
      <c r="F760" s="25" t="str">
        <f>Saisie!C760</f>
        <v>PRENOM755</v>
      </c>
      <c r="G760" s="15" t="str">
        <f>VLOOKUP((25-LEN(F760)),'Data S'!AE$5:AF$10000,2,FALSE)</f>
        <v xml:space="preserve">                </v>
      </c>
      <c r="H760" s="3" t="str">
        <f>Saisie!E760</f>
        <v>01012753</v>
      </c>
      <c r="I760" s="15" t="str">
        <f t="shared" si="122"/>
        <v xml:space="preserve">  </v>
      </c>
      <c r="J760" s="24">
        <f>Saisie!L760</f>
        <v>0</v>
      </c>
      <c r="K760" s="15" t="str">
        <f t="shared" si="123"/>
        <v xml:space="preserve">       </v>
      </c>
      <c r="L760" s="24" t="str">
        <f>IF(Saisie!K760=0,"000",Saisie!K760*100)</f>
        <v>000</v>
      </c>
      <c r="M760" s="15" t="str">
        <f t="shared" si="124"/>
        <v xml:space="preserve">  </v>
      </c>
      <c r="N760" s="24">
        <f>Saisie!Q760</f>
        <v>0</v>
      </c>
      <c r="O760" s="15" t="str">
        <f t="shared" si="125"/>
        <v xml:space="preserve">       </v>
      </c>
      <c r="P760" s="24" t="str">
        <f>IF(Saisie!P760=0,"000",Saisie!P760*100)</f>
        <v>000</v>
      </c>
      <c r="Q760" s="15" t="str">
        <f t="shared" si="126"/>
        <v xml:space="preserve">  </v>
      </c>
      <c r="R760" s="24">
        <f>Saisie!V760</f>
        <v>0</v>
      </c>
      <c r="S760" s="15" t="str">
        <f t="shared" si="127"/>
        <v xml:space="preserve">       </v>
      </c>
      <c r="T760" s="24" t="str">
        <f>IF(Saisie!U760=0,"000",Saisie!U760*100)</f>
        <v>000</v>
      </c>
      <c r="U760" s="15" t="str">
        <f t="shared" si="128"/>
        <v xml:space="preserve">  </v>
      </c>
      <c r="V760" s="24">
        <f>Saisie!AA760</f>
        <v>0</v>
      </c>
      <c r="W760" s="15" t="str">
        <f t="shared" si="129"/>
        <v xml:space="preserve">       </v>
      </c>
      <c r="X760" s="24" t="str">
        <f>IF(Saisie!Z760=0,"000",Saisie!Z760*100)</f>
        <v>000</v>
      </c>
      <c r="Y760" s="15" t="str">
        <f t="shared" si="130"/>
        <v xml:space="preserve">         </v>
      </c>
      <c r="Z760" s="24" t="str">
        <f>IF(Saisie!AB760=0,"000",Saisie!AB760*100)</f>
        <v>000</v>
      </c>
      <c r="AA760" s="24" t="str">
        <f>IF(Saisie!F760=0,"",Saisie!F760)</f>
        <v>26112017</v>
      </c>
      <c r="AB760" s="24" t="str">
        <f>IF(Saisie!G760=0,"",Saisie!G760)</f>
        <v>01012775</v>
      </c>
      <c r="AC760" s="8" t="str">
        <f t="shared" si="131"/>
        <v xml:space="preserve">                    </v>
      </c>
    </row>
    <row r="761" spans="1:29" x14ac:dyDescent="0.25">
      <c r="A761" s="3" t="s">
        <v>816</v>
      </c>
      <c r="B761" s="15" t="str">
        <f t="shared" si="121"/>
        <v xml:space="preserve">   </v>
      </c>
      <c r="C761" s="26" t="str">
        <f>Saisie!D761</f>
        <v>000000000755</v>
      </c>
      <c r="D761" s="24" t="str">
        <f>Saisie!B761</f>
        <v>NOM756</v>
      </c>
      <c r="E761" s="16" t="str">
        <f>VLOOKUP((25-LEN(D761)),'Data S'!AE$5:AF$10000,2,FALSE)</f>
        <v xml:space="preserve">                   </v>
      </c>
      <c r="F761" s="25" t="str">
        <f>Saisie!C761</f>
        <v>PRENOM756</v>
      </c>
      <c r="G761" s="15" t="str">
        <f>VLOOKUP((25-LEN(F761)),'Data S'!AE$5:AF$10000,2,FALSE)</f>
        <v xml:space="preserve">                </v>
      </c>
      <c r="H761" s="3" t="str">
        <f>Saisie!E761</f>
        <v>01012754</v>
      </c>
      <c r="I761" s="15" t="str">
        <f t="shared" si="122"/>
        <v xml:space="preserve">  </v>
      </c>
      <c r="J761" s="24">
        <f>Saisie!L761</f>
        <v>0</v>
      </c>
      <c r="K761" s="15" t="str">
        <f t="shared" si="123"/>
        <v xml:space="preserve">       </v>
      </c>
      <c r="L761" s="24" t="str">
        <f>IF(Saisie!K761=0,"000",Saisie!K761*100)</f>
        <v>000</v>
      </c>
      <c r="M761" s="15" t="str">
        <f t="shared" si="124"/>
        <v xml:space="preserve">  </v>
      </c>
      <c r="N761" s="24">
        <f>Saisie!Q761</f>
        <v>0</v>
      </c>
      <c r="O761" s="15" t="str">
        <f t="shared" si="125"/>
        <v xml:space="preserve">       </v>
      </c>
      <c r="P761" s="24" t="str">
        <f>IF(Saisie!P761=0,"000",Saisie!P761*100)</f>
        <v>000</v>
      </c>
      <c r="Q761" s="15" t="str">
        <f t="shared" si="126"/>
        <v xml:space="preserve">  </v>
      </c>
      <c r="R761" s="24">
        <f>Saisie!V761</f>
        <v>0</v>
      </c>
      <c r="S761" s="15" t="str">
        <f t="shared" si="127"/>
        <v xml:space="preserve">       </v>
      </c>
      <c r="T761" s="24" t="str">
        <f>IF(Saisie!U761=0,"000",Saisie!U761*100)</f>
        <v>000</v>
      </c>
      <c r="U761" s="15" t="str">
        <f t="shared" si="128"/>
        <v xml:space="preserve">  </v>
      </c>
      <c r="V761" s="24">
        <f>Saisie!AA761</f>
        <v>0</v>
      </c>
      <c r="W761" s="15" t="str">
        <f t="shared" si="129"/>
        <v xml:space="preserve">       </v>
      </c>
      <c r="X761" s="24" t="str">
        <f>IF(Saisie!Z761=0,"000",Saisie!Z761*100)</f>
        <v>000</v>
      </c>
      <c r="Y761" s="15" t="str">
        <f t="shared" si="130"/>
        <v xml:space="preserve">         </v>
      </c>
      <c r="Z761" s="24" t="str">
        <f>IF(Saisie!AB761=0,"000",Saisie!AB761*100)</f>
        <v>000</v>
      </c>
      <c r="AA761" s="24" t="str">
        <f>IF(Saisie!F761=0,"",Saisie!F761)</f>
        <v>26112017</v>
      </c>
      <c r="AB761" s="24" t="str">
        <f>IF(Saisie!G761=0,"",Saisie!G761)</f>
        <v>01012776</v>
      </c>
      <c r="AC761" s="8" t="str">
        <f t="shared" si="131"/>
        <v xml:space="preserve">                    </v>
      </c>
    </row>
    <row r="762" spans="1:29" x14ac:dyDescent="0.25">
      <c r="A762" s="3" t="s">
        <v>817</v>
      </c>
      <c r="B762" s="15" t="str">
        <f t="shared" si="121"/>
        <v xml:space="preserve">   </v>
      </c>
      <c r="C762" s="26" t="str">
        <f>Saisie!D762</f>
        <v>000000000756</v>
      </c>
      <c r="D762" s="24" t="str">
        <f>Saisie!B762</f>
        <v>NOM757</v>
      </c>
      <c r="E762" s="16" t="str">
        <f>VLOOKUP((25-LEN(D762)),'Data S'!AE$5:AF$10000,2,FALSE)</f>
        <v xml:space="preserve">                   </v>
      </c>
      <c r="F762" s="25" t="str">
        <f>Saisie!C762</f>
        <v>PRENOM757</v>
      </c>
      <c r="G762" s="15" t="str">
        <f>VLOOKUP((25-LEN(F762)),'Data S'!AE$5:AF$10000,2,FALSE)</f>
        <v xml:space="preserve">                </v>
      </c>
      <c r="H762" s="3" t="str">
        <f>Saisie!E762</f>
        <v>01012755</v>
      </c>
      <c r="I762" s="15" t="str">
        <f t="shared" si="122"/>
        <v xml:space="preserve">  </v>
      </c>
      <c r="J762" s="24">
        <f>Saisie!L762</f>
        <v>0</v>
      </c>
      <c r="K762" s="15" t="str">
        <f t="shared" si="123"/>
        <v xml:space="preserve">       </v>
      </c>
      <c r="L762" s="24" t="str">
        <f>IF(Saisie!K762=0,"000",Saisie!K762*100)</f>
        <v>000</v>
      </c>
      <c r="M762" s="15" t="str">
        <f t="shared" si="124"/>
        <v xml:space="preserve">  </v>
      </c>
      <c r="N762" s="24">
        <f>Saisie!Q762</f>
        <v>0</v>
      </c>
      <c r="O762" s="15" t="str">
        <f t="shared" si="125"/>
        <v xml:space="preserve">       </v>
      </c>
      <c r="P762" s="24" t="str">
        <f>IF(Saisie!P762=0,"000",Saisie!P762*100)</f>
        <v>000</v>
      </c>
      <c r="Q762" s="15" t="str">
        <f t="shared" si="126"/>
        <v xml:space="preserve">  </v>
      </c>
      <c r="R762" s="24">
        <f>Saisie!V762</f>
        <v>0</v>
      </c>
      <c r="S762" s="15" t="str">
        <f t="shared" si="127"/>
        <v xml:space="preserve">       </v>
      </c>
      <c r="T762" s="24" t="str">
        <f>IF(Saisie!U762=0,"000",Saisie!U762*100)</f>
        <v>000</v>
      </c>
      <c r="U762" s="15" t="str">
        <f t="shared" si="128"/>
        <v xml:space="preserve">  </v>
      </c>
      <c r="V762" s="24">
        <f>Saisie!AA762</f>
        <v>0</v>
      </c>
      <c r="W762" s="15" t="str">
        <f t="shared" si="129"/>
        <v xml:space="preserve">       </v>
      </c>
      <c r="X762" s="24" t="str">
        <f>IF(Saisie!Z762=0,"000",Saisie!Z762*100)</f>
        <v>000</v>
      </c>
      <c r="Y762" s="15" t="str">
        <f t="shared" si="130"/>
        <v xml:space="preserve">         </v>
      </c>
      <c r="Z762" s="24" t="str">
        <f>IF(Saisie!AB762=0,"000",Saisie!AB762*100)</f>
        <v>000</v>
      </c>
      <c r="AA762" s="24" t="str">
        <f>IF(Saisie!F762=0,"",Saisie!F762)</f>
        <v>26112017</v>
      </c>
      <c r="AB762" s="24" t="str">
        <f>IF(Saisie!G762=0,"",Saisie!G762)</f>
        <v>01012777</v>
      </c>
      <c r="AC762" s="8" t="str">
        <f t="shared" si="131"/>
        <v xml:space="preserve">                    </v>
      </c>
    </row>
    <row r="763" spans="1:29" x14ac:dyDescent="0.25">
      <c r="A763" s="3" t="s">
        <v>818</v>
      </c>
      <c r="B763" s="15" t="str">
        <f t="shared" si="121"/>
        <v xml:space="preserve">   </v>
      </c>
      <c r="C763" s="26" t="str">
        <f>Saisie!D763</f>
        <v>000000000757</v>
      </c>
      <c r="D763" s="24" t="str">
        <f>Saisie!B763</f>
        <v>NOM758</v>
      </c>
      <c r="E763" s="16" t="str">
        <f>VLOOKUP((25-LEN(D763)),'Data S'!AE$5:AF$10000,2,FALSE)</f>
        <v xml:space="preserve">                   </v>
      </c>
      <c r="F763" s="25" t="str">
        <f>Saisie!C763</f>
        <v>PRENOM758</v>
      </c>
      <c r="G763" s="15" t="str">
        <f>VLOOKUP((25-LEN(F763)),'Data S'!AE$5:AF$10000,2,FALSE)</f>
        <v xml:space="preserve">                </v>
      </c>
      <c r="H763" s="3" t="str">
        <f>Saisie!E763</f>
        <v>01012756</v>
      </c>
      <c r="I763" s="15" t="str">
        <f t="shared" si="122"/>
        <v xml:space="preserve">  </v>
      </c>
      <c r="J763" s="24">
        <f>Saisie!L763</f>
        <v>0</v>
      </c>
      <c r="K763" s="15" t="str">
        <f t="shared" si="123"/>
        <v xml:space="preserve">       </v>
      </c>
      <c r="L763" s="24" t="str">
        <f>IF(Saisie!K763=0,"000",Saisie!K763*100)</f>
        <v>000</v>
      </c>
      <c r="M763" s="15" t="str">
        <f t="shared" si="124"/>
        <v xml:space="preserve">  </v>
      </c>
      <c r="N763" s="24">
        <f>Saisie!Q763</f>
        <v>0</v>
      </c>
      <c r="O763" s="15" t="str">
        <f t="shared" si="125"/>
        <v xml:space="preserve">       </v>
      </c>
      <c r="P763" s="24" t="str">
        <f>IF(Saisie!P763=0,"000",Saisie!P763*100)</f>
        <v>000</v>
      </c>
      <c r="Q763" s="15" t="str">
        <f t="shared" si="126"/>
        <v xml:space="preserve">  </v>
      </c>
      <c r="R763" s="24">
        <f>Saisie!V763</f>
        <v>0</v>
      </c>
      <c r="S763" s="15" t="str">
        <f t="shared" si="127"/>
        <v xml:space="preserve">       </v>
      </c>
      <c r="T763" s="24" t="str">
        <f>IF(Saisie!U763=0,"000",Saisie!U763*100)</f>
        <v>000</v>
      </c>
      <c r="U763" s="15" t="str">
        <f t="shared" si="128"/>
        <v xml:space="preserve">  </v>
      </c>
      <c r="V763" s="24">
        <f>Saisie!AA763</f>
        <v>0</v>
      </c>
      <c r="W763" s="15" t="str">
        <f t="shared" si="129"/>
        <v xml:space="preserve">       </v>
      </c>
      <c r="X763" s="24" t="str">
        <f>IF(Saisie!Z763=0,"000",Saisie!Z763*100)</f>
        <v>000</v>
      </c>
      <c r="Y763" s="15" t="str">
        <f t="shared" si="130"/>
        <v xml:space="preserve">         </v>
      </c>
      <c r="Z763" s="24" t="str">
        <f>IF(Saisie!AB763=0,"000",Saisie!AB763*100)</f>
        <v>000</v>
      </c>
      <c r="AA763" s="24" t="str">
        <f>IF(Saisie!F763=0,"",Saisie!F763)</f>
        <v>26112017</v>
      </c>
      <c r="AB763" s="24" t="str">
        <f>IF(Saisie!G763=0,"",Saisie!G763)</f>
        <v>01012778</v>
      </c>
      <c r="AC763" s="8" t="str">
        <f t="shared" si="131"/>
        <v xml:space="preserve">                    </v>
      </c>
    </row>
    <row r="764" spans="1:29" x14ac:dyDescent="0.25">
      <c r="A764" s="3" t="s">
        <v>819</v>
      </c>
      <c r="B764" s="15" t="str">
        <f t="shared" si="121"/>
        <v xml:space="preserve">   </v>
      </c>
      <c r="C764" s="26" t="str">
        <f>Saisie!D764</f>
        <v>000000000758</v>
      </c>
      <c r="D764" s="24" t="str">
        <f>Saisie!B764</f>
        <v>NOM759</v>
      </c>
      <c r="E764" s="16" t="str">
        <f>VLOOKUP((25-LEN(D764)),'Data S'!AE$5:AF$10000,2,FALSE)</f>
        <v xml:space="preserve">                   </v>
      </c>
      <c r="F764" s="25" t="str">
        <f>Saisie!C764</f>
        <v>PRENOM759</v>
      </c>
      <c r="G764" s="15" t="str">
        <f>VLOOKUP((25-LEN(F764)),'Data S'!AE$5:AF$10000,2,FALSE)</f>
        <v xml:space="preserve">                </v>
      </c>
      <c r="H764" s="3" t="str">
        <f>Saisie!E764</f>
        <v>01012757</v>
      </c>
      <c r="I764" s="15" t="str">
        <f t="shared" si="122"/>
        <v xml:space="preserve">  </v>
      </c>
      <c r="J764" s="24">
        <f>Saisie!L764</f>
        <v>0</v>
      </c>
      <c r="K764" s="15" t="str">
        <f t="shared" si="123"/>
        <v xml:space="preserve">       </v>
      </c>
      <c r="L764" s="24" t="str">
        <f>IF(Saisie!K764=0,"000",Saisie!K764*100)</f>
        <v>000</v>
      </c>
      <c r="M764" s="15" t="str">
        <f t="shared" si="124"/>
        <v xml:space="preserve">  </v>
      </c>
      <c r="N764" s="24">
        <f>Saisie!Q764</f>
        <v>0</v>
      </c>
      <c r="O764" s="15" t="str">
        <f t="shared" si="125"/>
        <v xml:space="preserve">       </v>
      </c>
      <c r="P764" s="24" t="str">
        <f>IF(Saisie!P764=0,"000",Saisie!P764*100)</f>
        <v>000</v>
      </c>
      <c r="Q764" s="15" t="str">
        <f t="shared" si="126"/>
        <v xml:space="preserve">  </v>
      </c>
      <c r="R764" s="24">
        <f>Saisie!V764</f>
        <v>0</v>
      </c>
      <c r="S764" s="15" t="str">
        <f t="shared" si="127"/>
        <v xml:space="preserve">       </v>
      </c>
      <c r="T764" s="24" t="str">
        <f>IF(Saisie!U764=0,"000",Saisie!U764*100)</f>
        <v>000</v>
      </c>
      <c r="U764" s="15" t="str">
        <f t="shared" si="128"/>
        <v xml:space="preserve">  </v>
      </c>
      <c r="V764" s="24">
        <f>Saisie!AA764</f>
        <v>0</v>
      </c>
      <c r="W764" s="15" t="str">
        <f t="shared" si="129"/>
        <v xml:space="preserve">       </v>
      </c>
      <c r="X764" s="24" t="str">
        <f>IF(Saisie!Z764=0,"000",Saisie!Z764*100)</f>
        <v>000</v>
      </c>
      <c r="Y764" s="15" t="str">
        <f t="shared" si="130"/>
        <v xml:space="preserve">         </v>
      </c>
      <c r="Z764" s="24" t="str">
        <f>IF(Saisie!AB764=0,"000",Saisie!AB764*100)</f>
        <v>000</v>
      </c>
      <c r="AA764" s="24" t="str">
        <f>IF(Saisie!F764=0,"",Saisie!F764)</f>
        <v>26112017</v>
      </c>
      <c r="AB764" s="24" t="str">
        <f>IF(Saisie!G764=0,"",Saisie!G764)</f>
        <v>01012779</v>
      </c>
      <c r="AC764" s="8" t="str">
        <f t="shared" si="131"/>
        <v xml:space="preserve">                    </v>
      </c>
    </row>
    <row r="765" spans="1:29" x14ac:dyDescent="0.25">
      <c r="A765" s="3" t="s">
        <v>820</v>
      </c>
      <c r="B765" s="15" t="str">
        <f t="shared" si="121"/>
        <v xml:space="preserve">   </v>
      </c>
      <c r="C765" s="26" t="str">
        <f>Saisie!D765</f>
        <v>000000000759</v>
      </c>
      <c r="D765" s="24" t="str">
        <f>Saisie!B765</f>
        <v>NOM760</v>
      </c>
      <c r="E765" s="16" t="str">
        <f>VLOOKUP((25-LEN(D765)),'Data S'!AE$5:AF$10000,2,FALSE)</f>
        <v xml:space="preserve">                   </v>
      </c>
      <c r="F765" s="25" t="str">
        <f>Saisie!C765</f>
        <v>PRENOM760</v>
      </c>
      <c r="G765" s="15" t="str">
        <f>VLOOKUP((25-LEN(F765)),'Data S'!AE$5:AF$10000,2,FALSE)</f>
        <v xml:space="preserve">                </v>
      </c>
      <c r="H765" s="3" t="str">
        <f>Saisie!E765</f>
        <v>01012758</v>
      </c>
      <c r="I765" s="15" t="str">
        <f t="shared" si="122"/>
        <v xml:space="preserve">  </v>
      </c>
      <c r="J765" s="24">
        <f>Saisie!L765</f>
        <v>0</v>
      </c>
      <c r="K765" s="15" t="str">
        <f t="shared" si="123"/>
        <v xml:space="preserve">       </v>
      </c>
      <c r="L765" s="24" t="str">
        <f>IF(Saisie!K765=0,"000",Saisie!K765*100)</f>
        <v>000</v>
      </c>
      <c r="M765" s="15" t="str">
        <f t="shared" si="124"/>
        <v xml:space="preserve">  </v>
      </c>
      <c r="N765" s="24">
        <f>Saisie!Q765</f>
        <v>0</v>
      </c>
      <c r="O765" s="15" t="str">
        <f t="shared" si="125"/>
        <v xml:space="preserve">       </v>
      </c>
      <c r="P765" s="24" t="str">
        <f>IF(Saisie!P765=0,"000",Saisie!P765*100)</f>
        <v>000</v>
      </c>
      <c r="Q765" s="15" t="str">
        <f t="shared" si="126"/>
        <v xml:space="preserve">  </v>
      </c>
      <c r="R765" s="24">
        <f>Saisie!V765</f>
        <v>0</v>
      </c>
      <c r="S765" s="15" t="str">
        <f t="shared" si="127"/>
        <v xml:space="preserve">       </v>
      </c>
      <c r="T765" s="24" t="str">
        <f>IF(Saisie!U765=0,"000",Saisie!U765*100)</f>
        <v>000</v>
      </c>
      <c r="U765" s="15" t="str">
        <f t="shared" si="128"/>
        <v xml:space="preserve">  </v>
      </c>
      <c r="V765" s="24">
        <f>Saisie!AA765</f>
        <v>0</v>
      </c>
      <c r="W765" s="15" t="str">
        <f t="shared" si="129"/>
        <v xml:space="preserve">       </v>
      </c>
      <c r="X765" s="24" t="str">
        <f>IF(Saisie!Z765=0,"000",Saisie!Z765*100)</f>
        <v>000</v>
      </c>
      <c r="Y765" s="15" t="str">
        <f t="shared" si="130"/>
        <v xml:space="preserve">         </v>
      </c>
      <c r="Z765" s="24" t="str">
        <f>IF(Saisie!AB765=0,"000",Saisie!AB765*100)</f>
        <v>000</v>
      </c>
      <c r="AA765" s="24" t="str">
        <f>IF(Saisie!F765=0,"",Saisie!F765)</f>
        <v>26112017</v>
      </c>
      <c r="AB765" s="24" t="str">
        <f>IF(Saisie!G765=0,"",Saisie!G765)</f>
        <v>01012780</v>
      </c>
      <c r="AC765" s="8" t="str">
        <f t="shared" si="131"/>
        <v xml:space="preserve">                    </v>
      </c>
    </row>
    <row r="766" spans="1:29" x14ac:dyDescent="0.25">
      <c r="A766" s="3" t="s">
        <v>821</v>
      </c>
      <c r="B766" s="15" t="str">
        <f t="shared" si="121"/>
        <v xml:space="preserve">   </v>
      </c>
      <c r="C766" s="26" t="str">
        <f>Saisie!D766</f>
        <v>000000000760</v>
      </c>
      <c r="D766" s="24" t="str">
        <f>Saisie!B766</f>
        <v>NOM761</v>
      </c>
      <c r="E766" s="16" t="str">
        <f>VLOOKUP((25-LEN(D766)),'Data S'!AE$5:AF$10000,2,FALSE)</f>
        <v xml:space="preserve">                   </v>
      </c>
      <c r="F766" s="25" t="str">
        <f>Saisie!C766</f>
        <v>PRENOM761</v>
      </c>
      <c r="G766" s="15" t="str">
        <f>VLOOKUP((25-LEN(F766)),'Data S'!AE$5:AF$10000,2,FALSE)</f>
        <v xml:space="preserve">                </v>
      </c>
      <c r="H766" s="3" t="str">
        <f>Saisie!E766</f>
        <v>01012759</v>
      </c>
      <c r="I766" s="15" t="str">
        <f t="shared" si="122"/>
        <v xml:space="preserve">  </v>
      </c>
      <c r="J766" s="24">
        <f>Saisie!L766</f>
        <v>0</v>
      </c>
      <c r="K766" s="15" t="str">
        <f t="shared" si="123"/>
        <v xml:space="preserve">       </v>
      </c>
      <c r="L766" s="24" t="str">
        <f>IF(Saisie!K766=0,"000",Saisie!K766*100)</f>
        <v>000</v>
      </c>
      <c r="M766" s="15" t="str">
        <f t="shared" si="124"/>
        <v xml:space="preserve">  </v>
      </c>
      <c r="N766" s="24">
        <f>Saisie!Q766</f>
        <v>0</v>
      </c>
      <c r="O766" s="15" t="str">
        <f t="shared" si="125"/>
        <v xml:space="preserve">       </v>
      </c>
      <c r="P766" s="24" t="str">
        <f>IF(Saisie!P766=0,"000",Saisie!P766*100)</f>
        <v>000</v>
      </c>
      <c r="Q766" s="15" t="str">
        <f t="shared" si="126"/>
        <v xml:space="preserve">  </v>
      </c>
      <c r="R766" s="24">
        <f>Saisie!V766</f>
        <v>0</v>
      </c>
      <c r="S766" s="15" t="str">
        <f t="shared" si="127"/>
        <v xml:space="preserve">       </v>
      </c>
      <c r="T766" s="24" t="str">
        <f>IF(Saisie!U766=0,"000",Saisie!U766*100)</f>
        <v>000</v>
      </c>
      <c r="U766" s="15" t="str">
        <f t="shared" si="128"/>
        <v xml:space="preserve">  </v>
      </c>
      <c r="V766" s="24">
        <f>Saisie!AA766</f>
        <v>0</v>
      </c>
      <c r="W766" s="15" t="str">
        <f t="shared" si="129"/>
        <v xml:space="preserve">       </v>
      </c>
      <c r="X766" s="24" t="str">
        <f>IF(Saisie!Z766=0,"000",Saisie!Z766*100)</f>
        <v>000</v>
      </c>
      <c r="Y766" s="15" t="str">
        <f t="shared" si="130"/>
        <v xml:space="preserve">         </v>
      </c>
      <c r="Z766" s="24" t="str">
        <f>IF(Saisie!AB766=0,"000",Saisie!AB766*100)</f>
        <v>000</v>
      </c>
      <c r="AA766" s="24" t="str">
        <f>IF(Saisie!F766=0,"",Saisie!F766)</f>
        <v>26112017</v>
      </c>
      <c r="AB766" s="24" t="str">
        <f>IF(Saisie!G766=0,"",Saisie!G766)</f>
        <v>01012781</v>
      </c>
      <c r="AC766" s="8" t="str">
        <f t="shared" si="131"/>
        <v xml:space="preserve">                    </v>
      </c>
    </row>
    <row r="767" spans="1:29" x14ac:dyDescent="0.25">
      <c r="A767" s="3" t="s">
        <v>822</v>
      </c>
      <c r="B767" s="15" t="str">
        <f t="shared" si="121"/>
        <v xml:space="preserve">   </v>
      </c>
      <c r="C767" s="26" t="str">
        <f>Saisie!D767</f>
        <v>000000000761</v>
      </c>
      <c r="D767" s="24" t="str">
        <f>Saisie!B767</f>
        <v>NOM762</v>
      </c>
      <c r="E767" s="16" t="str">
        <f>VLOOKUP((25-LEN(D767)),'Data S'!AE$5:AF$10000,2,FALSE)</f>
        <v xml:space="preserve">                   </v>
      </c>
      <c r="F767" s="25" t="str">
        <f>Saisie!C767</f>
        <v>PRENOM762</v>
      </c>
      <c r="G767" s="15" t="str">
        <f>VLOOKUP((25-LEN(F767)),'Data S'!AE$5:AF$10000,2,FALSE)</f>
        <v xml:space="preserve">                </v>
      </c>
      <c r="H767" s="3" t="str">
        <f>Saisie!E767</f>
        <v>01012760</v>
      </c>
      <c r="I767" s="15" t="str">
        <f t="shared" si="122"/>
        <v xml:space="preserve">  </v>
      </c>
      <c r="J767" s="24">
        <f>Saisie!L767</f>
        <v>0</v>
      </c>
      <c r="K767" s="15" t="str">
        <f t="shared" si="123"/>
        <v xml:space="preserve">       </v>
      </c>
      <c r="L767" s="24" t="str">
        <f>IF(Saisie!K767=0,"000",Saisie!K767*100)</f>
        <v>000</v>
      </c>
      <c r="M767" s="15" t="str">
        <f t="shared" si="124"/>
        <v xml:space="preserve">  </v>
      </c>
      <c r="N767" s="24">
        <f>Saisie!Q767</f>
        <v>0</v>
      </c>
      <c r="O767" s="15" t="str">
        <f t="shared" si="125"/>
        <v xml:space="preserve">       </v>
      </c>
      <c r="P767" s="24" t="str">
        <f>IF(Saisie!P767=0,"000",Saisie!P767*100)</f>
        <v>000</v>
      </c>
      <c r="Q767" s="15" t="str">
        <f t="shared" si="126"/>
        <v xml:space="preserve">  </v>
      </c>
      <c r="R767" s="24">
        <f>Saisie!V767</f>
        <v>0</v>
      </c>
      <c r="S767" s="15" t="str">
        <f t="shared" si="127"/>
        <v xml:space="preserve">       </v>
      </c>
      <c r="T767" s="24" t="str">
        <f>IF(Saisie!U767=0,"000",Saisie!U767*100)</f>
        <v>000</v>
      </c>
      <c r="U767" s="15" t="str">
        <f t="shared" si="128"/>
        <v xml:space="preserve">  </v>
      </c>
      <c r="V767" s="24">
        <f>Saisie!AA767</f>
        <v>0</v>
      </c>
      <c r="W767" s="15" t="str">
        <f t="shared" si="129"/>
        <v xml:space="preserve">       </v>
      </c>
      <c r="X767" s="24" t="str">
        <f>IF(Saisie!Z767=0,"000",Saisie!Z767*100)</f>
        <v>000</v>
      </c>
      <c r="Y767" s="15" t="str">
        <f t="shared" si="130"/>
        <v xml:space="preserve">         </v>
      </c>
      <c r="Z767" s="24" t="str">
        <f>IF(Saisie!AB767=0,"000",Saisie!AB767*100)</f>
        <v>000</v>
      </c>
      <c r="AA767" s="24" t="str">
        <f>IF(Saisie!F767=0,"",Saisie!F767)</f>
        <v>26112017</v>
      </c>
      <c r="AB767" s="24" t="str">
        <f>IF(Saisie!G767=0,"",Saisie!G767)</f>
        <v>01012782</v>
      </c>
      <c r="AC767" s="8" t="str">
        <f t="shared" si="131"/>
        <v xml:space="preserve">                    </v>
      </c>
    </row>
    <row r="768" spans="1:29" x14ac:dyDescent="0.25">
      <c r="A768" s="3" t="s">
        <v>823</v>
      </c>
      <c r="B768" s="15" t="str">
        <f t="shared" si="121"/>
        <v xml:space="preserve">   </v>
      </c>
      <c r="C768" s="26" t="str">
        <f>Saisie!D768</f>
        <v>000000000762</v>
      </c>
      <c r="D768" s="24" t="str">
        <f>Saisie!B768</f>
        <v>NOM763</v>
      </c>
      <c r="E768" s="16" t="str">
        <f>VLOOKUP((25-LEN(D768)),'Data S'!AE$5:AF$10000,2,FALSE)</f>
        <v xml:space="preserve">                   </v>
      </c>
      <c r="F768" s="25" t="str">
        <f>Saisie!C768</f>
        <v>PRENOM763</v>
      </c>
      <c r="G768" s="15" t="str">
        <f>VLOOKUP((25-LEN(F768)),'Data S'!AE$5:AF$10000,2,FALSE)</f>
        <v xml:space="preserve">                </v>
      </c>
      <c r="H768" s="3" t="str">
        <f>Saisie!E768</f>
        <v>01012761</v>
      </c>
      <c r="I768" s="15" t="str">
        <f t="shared" si="122"/>
        <v xml:space="preserve">  </v>
      </c>
      <c r="J768" s="24">
        <f>Saisie!L768</f>
        <v>0</v>
      </c>
      <c r="K768" s="15" t="str">
        <f t="shared" si="123"/>
        <v xml:space="preserve">       </v>
      </c>
      <c r="L768" s="24" t="str">
        <f>IF(Saisie!K768=0,"000",Saisie!K768*100)</f>
        <v>000</v>
      </c>
      <c r="M768" s="15" t="str">
        <f t="shared" si="124"/>
        <v xml:space="preserve">  </v>
      </c>
      <c r="N768" s="24">
        <f>Saisie!Q768</f>
        <v>0</v>
      </c>
      <c r="O768" s="15" t="str">
        <f t="shared" si="125"/>
        <v xml:space="preserve">       </v>
      </c>
      <c r="P768" s="24" t="str">
        <f>IF(Saisie!P768=0,"000",Saisie!P768*100)</f>
        <v>000</v>
      </c>
      <c r="Q768" s="15" t="str">
        <f t="shared" si="126"/>
        <v xml:space="preserve">  </v>
      </c>
      <c r="R768" s="24">
        <f>Saisie!V768</f>
        <v>0</v>
      </c>
      <c r="S768" s="15" t="str">
        <f t="shared" si="127"/>
        <v xml:space="preserve">       </v>
      </c>
      <c r="T768" s="24" t="str">
        <f>IF(Saisie!U768=0,"000",Saisie!U768*100)</f>
        <v>000</v>
      </c>
      <c r="U768" s="15" t="str">
        <f t="shared" si="128"/>
        <v xml:space="preserve">  </v>
      </c>
      <c r="V768" s="24">
        <f>Saisie!AA768</f>
        <v>0</v>
      </c>
      <c r="W768" s="15" t="str">
        <f t="shared" si="129"/>
        <v xml:space="preserve">       </v>
      </c>
      <c r="X768" s="24" t="str">
        <f>IF(Saisie!Z768=0,"000",Saisie!Z768*100)</f>
        <v>000</v>
      </c>
      <c r="Y768" s="15" t="str">
        <f t="shared" si="130"/>
        <v xml:space="preserve">         </v>
      </c>
      <c r="Z768" s="24" t="str">
        <f>IF(Saisie!AB768=0,"000",Saisie!AB768*100)</f>
        <v>000</v>
      </c>
      <c r="AA768" s="24" t="str">
        <f>IF(Saisie!F768=0,"",Saisie!F768)</f>
        <v>26112017</v>
      </c>
      <c r="AB768" s="24" t="str">
        <f>IF(Saisie!G768=0,"",Saisie!G768)</f>
        <v>01012783</v>
      </c>
      <c r="AC768" s="8" t="str">
        <f t="shared" si="131"/>
        <v xml:space="preserve">                    </v>
      </c>
    </row>
    <row r="769" spans="1:29" x14ac:dyDescent="0.25">
      <c r="A769" s="3" t="s">
        <v>824</v>
      </c>
      <c r="B769" s="15" t="str">
        <f t="shared" si="121"/>
        <v xml:space="preserve">   </v>
      </c>
      <c r="C769" s="26" t="str">
        <f>Saisie!D769</f>
        <v>000000000763</v>
      </c>
      <c r="D769" s="24" t="str">
        <f>Saisie!B769</f>
        <v>NOM764</v>
      </c>
      <c r="E769" s="16" t="str">
        <f>VLOOKUP((25-LEN(D769)),'Data S'!AE$5:AF$10000,2,FALSE)</f>
        <v xml:space="preserve">                   </v>
      </c>
      <c r="F769" s="25" t="str">
        <f>Saisie!C769</f>
        <v>PRENOM764</v>
      </c>
      <c r="G769" s="15" t="str">
        <f>VLOOKUP((25-LEN(F769)),'Data S'!AE$5:AF$10000,2,FALSE)</f>
        <v xml:space="preserve">                </v>
      </c>
      <c r="H769" s="3" t="str">
        <f>Saisie!E769</f>
        <v>01012762</v>
      </c>
      <c r="I769" s="15" t="str">
        <f t="shared" si="122"/>
        <v xml:space="preserve">  </v>
      </c>
      <c r="J769" s="24">
        <f>Saisie!L769</f>
        <v>0</v>
      </c>
      <c r="K769" s="15" t="str">
        <f t="shared" si="123"/>
        <v xml:space="preserve">       </v>
      </c>
      <c r="L769" s="24" t="str">
        <f>IF(Saisie!K769=0,"000",Saisie!K769*100)</f>
        <v>000</v>
      </c>
      <c r="M769" s="15" t="str">
        <f t="shared" si="124"/>
        <v xml:space="preserve">  </v>
      </c>
      <c r="N769" s="24">
        <f>Saisie!Q769</f>
        <v>0</v>
      </c>
      <c r="O769" s="15" t="str">
        <f t="shared" si="125"/>
        <v xml:space="preserve">       </v>
      </c>
      <c r="P769" s="24" t="str">
        <f>IF(Saisie!P769=0,"000",Saisie!P769*100)</f>
        <v>000</v>
      </c>
      <c r="Q769" s="15" t="str">
        <f t="shared" si="126"/>
        <v xml:space="preserve">  </v>
      </c>
      <c r="R769" s="24">
        <f>Saisie!V769</f>
        <v>0</v>
      </c>
      <c r="S769" s="15" t="str">
        <f t="shared" si="127"/>
        <v xml:space="preserve">       </v>
      </c>
      <c r="T769" s="24" t="str">
        <f>IF(Saisie!U769=0,"000",Saisie!U769*100)</f>
        <v>000</v>
      </c>
      <c r="U769" s="15" t="str">
        <f t="shared" si="128"/>
        <v xml:space="preserve">  </v>
      </c>
      <c r="V769" s="24">
        <f>Saisie!AA769</f>
        <v>0</v>
      </c>
      <c r="W769" s="15" t="str">
        <f t="shared" si="129"/>
        <v xml:space="preserve">       </v>
      </c>
      <c r="X769" s="24" t="str">
        <f>IF(Saisie!Z769=0,"000",Saisie!Z769*100)</f>
        <v>000</v>
      </c>
      <c r="Y769" s="15" t="str">
        <f t="shared" si="130"/>
        <v xml:space="preserve">         </v>
      </c>
      <c r="Z769" s="24" t="str">
        <f>IF(Saisie!AB769=0,"000",Saisie!AB769*100)</f>
        <v>000</v>
      </c>
      <c r="AA769" s="24" t="str">
        <f>IF(Saisie!F769=0,"",Saisie!F769)</f>
        <v>26112017</v>
      </c>
      <c r="AB769" s="24" t="str">
        <f>IF(Saisie!G769=0,"",Saisie!G769)</f>
        <v>01012784</v>
      </c>
      <c r="AC769" s="8" t="str">
        <f t="shared" si="131"/>
        <v xml:space="preserve">                    </v>
      </c>
    </row>
    <row r="770" spans="1:29" x14ac:dyDescent="0.25">
      <c r="A770" s="3" t="s">
        <v>825</v>
      </c>
      <c r="B770" s="15" t="str">
        <f t="shared" si="121"/>
        <v xml:space="preserve">   </v>
      </c>
      <c r="C770" s="26" t="str">
        <f>Saisie!D770</f>
        <v>000000000764</v>
      </c>
      <c r="D770" s="24" t="str">
        <f>Saisie!B770</f>
        <v>NOM765</v>
      </c>
      <c r="E770" s="16" t="str">
        <f>VLOOKUP((25-LEN(D770)),'Data S'!AE$5:AF$10000,2,FALSE)</f>
        <v xml:space="preserve">                   </v>
      </c>
      <c r="F770" s="25" t="str">
        <f>Saisie!C770</f>
        <v>PRENOM765</v>
      </c>
      <c r="G770" s="15" t="str">
        <f>VLOOKUP((25-LEN(F770)),'Data S'!AE$5:AF$10000,2,FALSE)</f>
        <v xml:space="preserve">                </v>
      </c>
      <c r="H770" s="3" t="str">
        <f>Saisie!E770</f>
        <v>01012763</v>
      </c>
      <c r="I770" s="15" t="str">
        <f t="shared" si="122"/>
        <v xml:space="preserve">  </v>
      </c>
      <c r="J770" s="24">
        <f>Saisie!L770</f>
        <v>0</v>
      </c>
      <c r="K770" s="15" t="str">
        <f t="shared" si="123"/>
        <v xml:space="preserve">       </v>
      </c>
      <c r="L770" s="24" t="str">
        <f>IF(Saisie!K770=0,"000",Saisie!K770*100)</f>
        <v>000</v>
      </c>
      <c r="M770" s="15" t="str">
        <f t="shared" si="124"/>
        <v xml:space="preserve">  </v>
      </c>
      <c r="N770" s="24">
        <f>Saisie!Q770</f>
        <v>0</v>
      </c>
      <c r="O770" s="15" t="str">
        <f t="shared" si="125"/>
        <v xml:space="preserve">       </v>
      </c>
      <c r="P770" s="24" t="str">
        <f>IF(Saisie!P770=0,"000",Saisie!P770*100)</f>
        <v>000</v>
      </c>
      <c r="Q770" s="15" t="str">
        <f t="shared" si="126"/>
        <v xml:space="preserve">  </v>
      </c>
      <c r="R770" s="24">
        <f>Saisie!V770</f>
        <v>0</v>
      </c>
      <c r="S770" s="15" t="str">
        <f t="shared" si="127"/>
        <v xml:space="preserve">       </v>
      </c>
      <c r="T770" s="24" t="str">
        <f>IF(Saisie!U770=0,"000",Saisie!U770*100)</f>
        <v>000</v>
      </c>
      <c r="U770" s="15" t="str">
        <f t="shared" si="128"/>
        <v xml:space="preserve">  </v>
      </c>
      <c r="V770" s="24">
        <f>Saisie!AA770</f>
        <v>0</v>
      </c>
      <c r="W770" s="15" t="str">
        <f t="shared" si="129"/>
        <v xml:space="preserve">       </v>
      </c>
      <c r="X770" s="24" t="str">
        <f>IF(Saisie!Z770=0,"000",Saisie!Z770*100)</f>
        <v>000</v>
      </c>
      <c r="Y770" s="15" t="str">
        <f t="shared" si="130"/>
        <v xml:space="preserve">         </v>
      </c>
      <c r="Z770" s="24" t="str">
        <f>IF(Saisie!AB770=0,"000",Saisie!AB770*100)</f>
        <v>000</v>
      </c>
      <c r="AA770" s="24" t="str">
        <f>IF(Saisie!F770=0,"",Saisie!F770)</f>
        <v>26112017</v>
      </c>
      <c r="AB770" s="24" t="str">
        <f>IF(Saisie!G770=0,"",Saisie!G770)</f>
        <v>01012785</v>
      </c>
      <c r="AC770" s="8" t="str">
        <f t="shared" si="131"/>
        <v xml:space="preserve">                    </v>
      </c>
    </row>
    <row r="771" spans="1:29" x14ac:dyDescent="0.25">
      <c r="A771" s="3" t="s">
        <v>826</v>
      </c>
      <c r="B771" s="15" t="str">
        <f t="shared" si="121"/>
        <v xml:space="preserve">   </v>
      </c>
      <c r="C771" s="26" t="str">
        <f>Saisie!D771</f>
        <v>000000000765</v>
      </c>
      <c r="D771" s="24" t="str">
        <f>Saisie!B771</f>
        <v>NOM766</v>
      </c>
      <c r="E771" s="16" t="str">
        <f>VLOOKUP((25-LEN(D771)),'Data S'!AE$5:AF$10000,2,FALSE)</f>
        <v xml:space="preserve">                   </v>
      </c>
      <c r="F771" s="25" t="str">
        <f>Saisie!C771</f>
        <v>PRENOM766</v>
      </c>
      <c r="G771" s="15" t="str">
        <f>VLOOKUP((25-LEN(F771)),'Data S'!AE$5:AF$10000,2,FALSE)</f>
        <v xml:space="preserve">                </v>
      </c>
      <c r="H771" s="3" t="str">
        <f>Saisie!E771</f>
        <v>01012764</v>
      </c>
      <c r="I771" s="15" t="str">
        <f t="shared" si="122"/>
        <v xml:space="preserve">  </v>
      </c>
      <c r="J771" s="24">
        <f>Saisie!L771</f>
        <v>0</v>
      </c>
      <c r="K771" s="15" t="str">
        <f t="shared" si="123"/>
        <v xml:space="preserve">       </v>
      </c>
      <c r="L771" s="24" t="str">
        <f>IF(Saisie!K771=0,"000",Saisie!K771*100)</f>
        <v>000</v>
      </c>
      <c r="M771" s="15" t="str">
        <f t="shared" si="124"/>
        <v xml:space="preserve">  </v>
      </c>
      <c r="N771" s="24">
        <f>Saisie!Q771</f>
        <v>0</v>
      </c>
      <c r="O771" s="15" t="str">
        <f t="shared" si="125"/>
        <v xml:space="preserve">       </v>
      </c>
      <c r="P771" s="24" t="str">
        <f>IF(Saisie!P771=0,"000",Saisie!P771*100)</f>
        <v>000</v>
      </c>
      <c r="Q771" s="15" t="str">
        <f t="shared" si="126"/>
        <v xml:space="preserve">  </v>
      </c>
      <c r="R771" s="24">
        <f>Saisie!V771</f>
        <v>0</v>
      </c>
      <c r="S771" s="15" t="str">
        <f t="shared" si="127"/>
        <v xml:space="preserve">       </v>
      </c>
      <c r="T771" s="24" t="str">
        <f>IF(Saisie!U771=0,"000",Saisie!U771*100)</f>
        <v>000</v>
      </c>
      <c r="U771" s="15" t="str">
        <f t="shared" si="128"/>
        <v xml:space="preserve">  </v>
      </c>
      <c r="V771" s="24">
        <f>Saisie!AA771</f>
        <v>0</v>
      </c>
      <c r="W771" s="15" t="str">
        <f t="shared" si="129"/>
        <v xml:space="preserve">       </v>
      </c>
      <c r="X771" s="24" t="str">
        <f>IF(Saisie!Z771=0,"000",Saisie!Z771*100)</f>
        <v>000</v>
      </c>
      <c r="Y771" s="15" t="str">
        <f t="shared" si="130"/>
        <v xml:space="preserve">         </v>
      </c>
      <c r="Z771" s="24" t="str">
        <f>IF(Saisie!AB771=0,"000",Saisie!AB771*100)</f>
        <v>000</v>
      </c>
      <c r="AA771" s="24" t="str">
        <f>IF(Saisie!F771=0,"",Saisie!F771)</f>
        <v>26112017</v>
      </c>
      <c r="AB771" s="24" t="str">
        <f>IF(Saisie!G771=0,"",Saisie!G771)</f>
        <v>01012786</v>
      </c>
      <c r="AC771" s="8" t="str">
        <f t="shared" si="131"/>
        <v xml:space="preserve">                    </v>
      </c>
    </row>
    <row r="772" spans="1:29" x14ac:dyDescent="0.25">
      <c r="A772" s="3" t="s">
        <v>827</v>
      </c>
      <c r="B772" s="15" t="str">
        <f t="shared" si="121"/>
        <v xml:space="preserve">   </v>
      </c>
      <c r="C772" s="26" t="str">
        <f>Saisie!D772</f>
        <v>000000000766</v>
      </c>
      <c r="D772" s="24" t="str">
        <f>Saisie!B772</f>
        <v>NOM767</v>
      </c>
      <c r="E772" s="16" t="str">
        <f>VLOOKUP((25-LEN(D772)),'Data S'!AE$5:AF$10000,2,FALSE)</f>
        <v xml:space="preserve">                   </v>
      </c>
      <c r="F772" s="25" t="str">
        <f>Saisie!C772</f>
        <v>PRENOM767</v>
      </c>
      <c r="G772" s="15" t="str">
        <f>VLOOKUP((25-LEN(F772)),'Data S'!AE$5:AF$10000,2,FALSE)</f>
        <v xml:space="preserve">                </v>
      </c>
      <c r="H772" s="3" t="str">
        <f>Saisie!E772</f>
        <v>01012765</v>
      </c>
      <c r="I772" s="15" t="str">
        <f t="shared" si="122"/>
        <v xml:space="preserve">  </v>
      </c>
      <c r="J772" s="24">
        <f>Saisie!L772</f>
        <v>0</v>
      </c>
      <c r="K772" s="15" t="str">
        <f t="shared" si="123"/>
        <v xml:space="preserve">       </v>
      </c>
      <c r="L772" s="24" t="str">
        <f>IF(Saisie!K772=0,"000",Saisie!K772*100)</f>
        <v>000</v>
      </c>
      <c r="M772" s="15" t="str">
        <f t="shared" si="124"/>
        <v xml:space="preserve">  </v>
      </c>
      <c r="N772" s="24">
        <f>Saisie!Q772</f>
        <v>0</v>
      </c>
      <c r="O772" s="15" t="str">
        <f t="shared" si="125"/>
        <v xml:space="preserve">       </v>
      </c>
      <c r="P772" s="24" t="str">
        <f>IF(Saisie!P772=0,"000",Saisie!P772*100)</f>
        <v>000</v>
      </c>
      <c r="Q772" s="15" t="str">
        <f t="shared" si="126"/>
        <v xml:space="preserve">  </v>
      </c>
      <c r="R772" s="24">
        <f>Saisie!V772</f>
        <v>0</v>
      </c>
      <c r="S772" s="15" t="str">
        <f t="shared" si="127"/>
        <v xml:space="preserve">       </v>
      </c>
      <c r="T772" s="24" t="str">
        <f>IF(Saisie!U772=0,"000",Saisie!U772*100)</f>
        <v>000</v>
      </c>
      <c r="U772" s="15" t="str">
        <f t="shared" si="128"/>
        <v xml:space="preserve">  </v>
      </c>
      <c r="V772" s="24">
        <f>Saisie!AA772</f>
        <v>0</v>
      </c>
      <c r="W772" s="15" t="str">
        <f t="shared" si="129"/>
        <v xml:space="preserve">       </v>
      </c>
      <c r="X772" s="24" t="str">
        <f>IF(Saisie!Z772=0,"000",Saisie!Z772*100)</f>
        <v>000</v>
      </c>
      <c r="Y772" s="15" t="str">
        <f t="shared" si="130"/>
        <v xml:space="preserve">         </v>
      </c>
      <c r="Z772" s="24" t="str">
        <f>IF(Saisie!AB772=0,"000",Saisie!AB772*100)</f>
        <v>000</v>
      </c>
      <c r="AA772" s="24" t="str">
        <f>IF(Saisie!F772=0,"",Saisie!F772)</f>
        <v>26112017</v>
      </c>
      <c r="AB772" s="24" t="str">
        <f>IF(Saisie!G772=0,"",Saisie!G772)</f>
        <v>01012787</v>
      </c>
      <c r="AC772" s="8" t="str">
        <f t="shared" si="131"/>
        <v xml:space="preserve">                    </v>
      </c>
    </row>
    <row r="773" spans="1:29" x14ac:dyDescent="0.25">
      <c r="A773" s="3" t="s">
        <v>828</v>
      </c>
      <c r="B773" s="15" t="str">
        <f t="shared" si="121"/>
        <v xml:space="preserve">   </v>
      </c>
      <c r="C773" s="26" t="str">
        <f>Saisie!D773</f>
        <v>000000000767</v>
      </c>
      <c r="D773" s="24" t="str">
        <f>Saisie!B773</f>
        <v>NOM768</v>
      </c>
      <c r="E773" s="16" t="str">
        <f>VLOOKUP((25-LEN(D773)),'Data S'!AE$5:AF$10000,2,FALSE)</f>
        <v xml:space="preserve">                   </v>
      </c>
      <c r="F773" s="25" t="str">
        <f>Saisie!C773</f>
        <v>PRENOM768</v>
      </c>
      <c r="G773" s="15" t="str">
        <f>VLOOKUP((25-LEN(F773)),'Data S'!AE$5:AF$10000,2,FALSE)</f>
        <v xml:space="preserve">                </v>
      </c>
      <c r="H773" s="3" t="str">
        <f>Saisie!E773</f>
        <v>01012766</v>
      </c>
      <c r="I773" s="15" t="str">
        <f t="shared" si="122"/>
        <v xml:space="preserve">  </v>
      </c>
      <c r="J773" s="24">
        <f>Saisie!L773</f>
        <v>0</v>
      </c>
      <c r="K773" s="15" t="str">
        <f t="shared" si="123"/>
        <v xml:space="preserve">       </v>
      </c>
      <c r="L773" s="24" t="str">
        <f>IF(Saisie!K773=0,"000",Saisie!K773*100)</f>
        <v>000</v>
      </c>
      <c r="M773" s="15" t="str">
        <f t="shared" si="124"/>
        <v xml:space="preserve">  </v>
      </c>
      <c r="N773" s="24">
        <f>Saisie!Q773</f>
        <v>0</v>
      </c>
      <c r="O773" s="15" t="str">
        <f t="shared" si="125"/>
        <v xml:space="preserve">       </v>
      </c>
      <c r="P773" s="24" t="str">
        <f>IF(Saisie!P773=0,"000",Saisie!P773*100)</f>
        <v>000</v>
      </c>
      <c r="Q773" s="15" t="str">
        <f t="shared" si="126"/>
        <v xml:space="preserve">  </v>
      </c>
      <c r="R773" s="24">
        <f>Saisie!V773</f>
        <v>0</v>
      </c>
      <c r="S773" s="15" t="str">
        <f t="shared" si="127"/>
        <v xml:space="preserve">       </v>
      </c>
      <c r="T773" s="24" t="str">
        <f>IF(Saisie!U773=0,"000",Saisie!U773*100)</f>
        <v>000</v>
      </c>
      <c r="U773" s="15" t="str">
        <f t="shared" si="128"/>
        <v xml:space="preserve">  </v>
      </c>
      <c r="V773" s="24">
        <f>Saisie!AA773</f>
        <v>0</v>
      </c>
      <c r="W773" s="15" t="str">
        <f t="shared" si="129"/>
        <v xml:space="preserve">       </v>
      </c>
      <c r="X773" s="24" t="str">
        <f>IF(Saisie!Z773=0,"000",Saisie!Z773*100)</f>
        <v>000</v>
      </c>
      <c r="Y773" s="15" t="str">
        <f t="shared" si="130"/>
        <v xml:space="preserve">         </v>
      </c>
      <c r="Z773" s="24" t="str">
        <f>IF(Saisie!AB773=0,"000",Saisie!AB773*100)</f>
        <v>000</v>
      </c>
      <c r="AA773" s="24" t="str">
        <f>IF(Saisie!F773=0,"",Saisie!F773)</f>
        <v>26112017</v>
      </c>
      <c r="AB773" s="24" t="str">
        <f>IF(Saisie!G773=0,"",Saisie!G773)</f>
        <v>01012788</v>
      </c>
      <c r="AC773" s="8" t="str">
        <f t="shared" si="131"/>
        <v xml:space="preserve">                    </v>
      </c>
    </row>
    <row r="774" spans="1:29" x14ac:dyDescent="0.25">
      <c r="A774" s="3" t="s">
        <v>829</v>
      </c>
      <c r="B774" s="15" t="str">
        <f t="shared" si="121"/>
        <v xml:space="preserve">   </v>
      </c>
      <c r="C774" s="26" t="str">
        <f>Saisie!D774</f>
        <v>000000000768</v>
      </c>
      <c r="D774" s="24" t="str">
        <f>Saisie!B774</f>
        <v>NOM769</v>
      </c>
      <c r="E774" s="16" t="str">
        <f>VLOOKUP((25-LEN(D774)),'Data S'!AE$5:AF$10000,2,FALSE)</f>
        <v xml:space="preserve">                   </v>
      </c>
      <c r="F774" s="25" t="str">
        <f>Saisie!C774</f>
        <v>PRENOM769</v>
      </c>
      <c r="G774" s="15" t="str">
        <f>VLOOKUP((25-LEN(F774)),'Data S'!AE$5:AF$10000,2,FALSE)</f>
        <v xml:space="preserve">                </v>
      </c>
      <c r="H774" s="3" t="str">
        <f>Saisie!E774</f>
        <v>01012767</v>
      </c>
      <c r="I774" s="15" t="str">
        <f t="shared" si="122"/>
        <v xml:space="preserve">  </v>
      </c>
      <c r="J774" s="24">
        <f>Saisie!L774</f>
        <v>0</v>
      </c>
      <c r="K774" s="15" t="str">
        <f t="shared" si="123"/>
        <v xml:space="preserve">       </v>
      </c>
      <c r="L774" s="24" t="str">
        <f>IF(Saisie!K774=0,"000",Saisie!K774*100)</f>
        <v>000</v>
      </c>
      <c r="M774" s="15" t="str">
        <f t="shared" si="124"/>
        <v xml:space="preserve">  </v>
      </c>
      <c r="N774" s="24">
        <f>Saisie!Q774</f>
        <v>0</v>
      </c>
      <c r="O774" s="15" t="str">
        <f t="shared" si="125"/>
        <v xml:space="preserve">       </v>
      </c>
      <c r="P774" s="24" t="str">
        <f>IF(Saisie!P774=0,"000",Saisie!P774*100)</f>
        <v>000</v>
      </c>
      <c r="Q774" s="15" t="str">
        <f t="shared" si="126"/>
        <v xml:space="preserve">  </v>
      </c>
      <c r="R774" s="24">
        <f>Saisie!V774</f>
        <v>0</v>
      </c>
      <c r="S774" s="15" t="str">
        <f t="shared" si="127"/>
        <v xml:space="preserve">       </v>
      </c>
      <c r="T774" s="24" t="str">
        <f>IF(Saisie!U774=0,"000",Saisie!U774*100)</f>
        <v>000</v>
      </c>
      <c r="U774" s="15" t="str">
        <f t="shared" si="128"/>
        <v xml:space="preserve">  </v>
      </c>
      <c r="V774" s="24">
        <f>Saisie!AA774</f>
        <v>0</v>
      </c>
      <c r="W774" s="15" t="str">
        <f t="shared" si="129"/>
        <v xml:space="preserve">       </v>
      </c>
      <c r="X774" s="24" t="str">
        <f>IF(Saisie!Z774=0,"000",Saisie!Z774*100)</f>
        <v>000</v>
      </c>
      <c r="Y774" s="15" t="str">
        <f t="shared" si="130"/>
        <v xml:space="preserve">         </v>
      </c>
      <c r="Z774" s="24" t="str">
        <f>IF(Saisie!AB774=0,"000",Saisie!AB774*100)</f>
        <v>000</v>
      </c>
      <c r="AA774" s="24" t="str">
        <f>IF(Saisie!F774=0,"",Saisie!F774)</f>
        <v>26112017</v>
      </c>
      <c r="AB774" s="24" t="str">
        <f>IF(Saisie!G774=0,"",Saisie!G774)</f>
        <v>01012789</v>
      </c>
      <c r="AC774" s="8" t="str">
        <f t="shared" si="131"/>
        <v xml:space="preserve">                    </v>
      </c>
    </row>
    <row r="775" spans="1:29" x14ac:dyDescent="0.25">
      <c r="A775" s="3" t="s">
        <v>830</v>
      </c>
      <c r="B775" s="15" t="str">
        <f t="shared" ref="B775:B838" si="132">VLOOKUP((6-LEN(A775)),AE$5:AF$9999,2,FALSE)</f>
        <v xml:space="preserve">   </v>
      </c>
      <c r="C775" s="26" t="str">
        <f>Saisie!D775</f>
        <v>000000000769</v>
      </c>
      <c r="D775" s="24" t="str">
        <f>Saisie!B775</f>
        <v>NOM770</v>
      </c>
      <c r="E775" s="16" t="str">
        <f>VLOOKUP((25-LEN(D775)),'Data S'!AE$5:AF$10000,2,FALSE)</f>
        <v xml:space="preserve">                   </v>
      </c>
      <c r="F775" s="25" t="str">
        <f>Saisie!C775</f>
        <v>PRENOM770</v>
      </c>
      <c r="G775" s="15" t="str">
        <f>VLOOKUP((25-LEN(F775)),'Data S'!AE$5:AF$10000,2,FALSE)</f>
        <v xml:space="preserve">                </v>
      </c>
      <c r="H775" s="3" t="str">
        <f>Saisie!E775</f>
        <v>01012768</v>
      </c>
      <c r="I775" s="15" t="str">
        <f t="shared" ref="I775:I838" si="133">VLOOKUP((3-LEN(J775)),AE$5:AF$9999,2,FALSE)</f>
        <v xml:space="preserve">  </v>
      </c>
      <c r="J775" s="24">
        <f>Saisie!L775</f>
        <v>0</v>
      </c>
      <c r="K775" s="15" t="str">
        <f t="shared" ref="K775:K838" si="134">VLOOKUP((10-LEN(L775)),AE$5:AF$10000,2,FALSE)</f>
        <v xml:space="preserve">       </v>
      </c>
      <c r="L775" s="24" t="str">
        <f>IF(Saisie!K775=0,"000",Saisie!K775*100)</f>
        <v>000</v>
      </c>
      <c r="M775" s="15" t="str">
        <f t="shared" ref="M775:M838" si="135">VLOOKUP((3-LEN(N775)),AE$5:AF$9999,2,FALSE)</f>
        <v xml:space="preserve">  </v>
      </c>
      <c r="N775" s="24">
        <f>Saisie!Q775</f>
        <v>0</v>
      </c>
      <c r="O775" s="15" t="str">
        <f t="shared" ref="O775:O838" si="136">VLOOKUP((10-LEN(P775)),AE$5:AF$10000,2,FALSE)</f>
        <v xml:space="preserve">       </v>
      </c>
      <c r="P775" s="24" t="str">
        <f>IF(Saisie!P775=0,"000",Saisie!P775*100)</f>
        <v>000</v>
      </c>
      <c r="Q775" s="15" t="str">
        <f t="shared" ref="Q775:Q838" si="137">VLOOKUP((3-LEN(R775)),AE$5:AF$9999,2,FALSE)</f>
        <v xml:space="preserve">  </v>
      </c>
      <c r="R775" s="24">
        <f>Saisie!V775</f>
        <v>0</v>
      </c>
      <c r="S775" s="15" t="str">
        <f t="shared" ref="S775:S838" si="138">VLOOKUP((10-LEN(T775)),AE$5:AF$10000,2,FALSE)</f>
        <v xml:space="preserve">       </v>
      </c>
      <c r="T775" s="24" t="str">
        <f>IF(Saisie!U775=0,"000",Saisie!U775*100)</f>
        <v>000</v>
      </c>
      <c r="U775" s="15" t="str">
        <f t="shared" ref="U775:U838" si="139">VLOOKUP((3-LEN(V775)),AE$5:AF$9999,2,FALSE)</f>
        <v xml:space="preserve">  </v>
      </c>
      <c r="V775" s="24">
        <f>Saisie!AA775</f>
        <v>0</v>
      </c>
      <c r="W775" s="15" t="str">
        <f t="shared" ref="W775:W838" si="140">VLOOKUP((10-LEN(X775)),AE$5:AF$10000,2,FALSE)</f>
        <v xml:space="preserve">       </v>
      </c>
      <c r="X775" s="24" t="str">
        <f>IF(Saisie!Z775=0,"000",Saisie!Z775*100)</f>
        <v>000</v>
      </c>
      <c r="Y775" s="15" t="str">
        <f t="shared" ref="Y775:Y838" si="141">VLOOKUP((12-LEN(Z775)),AE$5:AF$10000,2,FALSE)</f>
        <v xml:space="preserve">         </v>
      </c>
      <c r="Z775" s="24" t="str">
        <f>IF(Saisie!AB775=0,"000",Saisie!AB775*100)</f>
        <v>000</v>
      </c>
      <c r="AA775" s="24" t="str">
        <f>IF(Saisie!F775=0,"",Saisie!F775)</f>
        <v>26112017</v>
      </c>
      <c r="AB775" s="24" t="str">
        <f>IF(Saisie!G775=0,"",Saisie!G775)</f>
        <v>01012790</v>
      </c>
      <c r="AC775" s="8" t="str">
        <f t="shared" ref="AC775:AC838" si="142">VLOOKUP((28-LEN(AB775)),AE$5:AF$9999,2,FALSE)</f>
        <v xml:space="preserve">                    </v>
      </c>
    </row>
    <row r="776" spans="1:29" x14ac:dyDescent="0.25">
      <c r="A776" s="3" t="s">
        <v>831</v>
      </c>
      <c r="B776" s="15" t="str">
        <f t="shared" si="132"/>
        <v xml:space="preserve">   </v>
      </c>
      <c r="C776" s="26" t="str">
        <f>Saisie!D776</f>
        <v>000000000770</v>
      </c>
      <c r="D776" s="24" t="str">
        <f>Saisie!B776</f>
        <v>NOM771</v>
      </c>
      <c r="E776" s="16" t="str">
        <f>VLOOKUP((25-LEN(D776)),'Data S'!AE$5:AF$10000,2,FALSE)</f>
        <v xml:space="preserve">                   </v>
      </c>
      <c r="F776" s="25" t="str">
        <f>Saisie!C776</f>
        <v>PRENOM771</v>
      </c>
      <c r="G776" s="15" t="str">
        <f>VLOOKUP((25-LEN(F776)),'Data S'!AE$5:AF$10000,2,FALSE)</f>
        <v xml:space="preserve">                </v>
      </c>
      <c r="H776" s="3" t="str">
        <f>Saisie!E776</f>
        <v>01012769</v>
      </c>
      <c r="I776" s="15" t="str">
        <f t="shared" si="133"/>
        <v xml:space="preserve">  </v>
      </c>
      <c r="J776" s="24">
        <f>Saisie!L776</f>
        <v>0</v>
      </c>
      <c r="K776" s="15" t="str">
        <f t="shared" si="134"/>
        <v xml:space="preserve">       </v>
      </c>
      <c r="L776" s="24" t="str">
        <f>IF(Saisie!K776=0,"000",Saisie!K776*100)</f>
        <v>000</v>
      </c>
      <c r="M776" s="15" t="str">
        <f t="shared" si="135"/>
        <v xml:space="preserve">  </v>
      </c>
      <c r="N776" s="24">
        <f>Saisie!Q776</f>
        <v>0</v>
      </c>
      <c r="O776" s="15" t="str">
        <f t="shared" si="136"/>
        <v xml:space="preserve">       </v>
      </c>
      <c r="P776" s="24" t="str">
        <f>IF(Saisie!P776=0,"000",Saisie!P776*100)</f>
        <v>000</v>
      </c>
      <c r="Q776" s="15" t="str">
        <f t="shared" si="137"/>
        <v xml:space="preserve">  </v>
      </c>
      <c r="R776" s="24">
        <f>Saisie!V776</f>
        <v>0</v>
      </c>
      <c r="S776" s="15" t="str">
        <f t="shared" si="138"/>
        <v xml:space="preserve">       </v>
      </c>
      <c r="T776" s="24" t="str">
        <f>IF(Saisie!U776=0,"000",Saisie!U776*100)</f>
        <v>000</v>
      </c>
      <c r="U776" s="15" t="str">
        <f t="shared" si="139"/>
        <v xml:space="preserve">  </v>
      </c>
      <c r="V776" s="24">
        <f>Saisie!AA776</f>
        <v>0</v>
      </c>
      <c r="W776" s="15" t="str">
        <f t="shared" si="140"/>
        <v xml:space="preserve">       </v>
      </c>
      <c r="X776" s="24" t="str">
        <f>IF(Saisie!Z776=0,"000",Saisie!Z776*100)</f>
        <v>000</v>
      </c>
      <c r="Y776" s="15" t="str">
        <f t="shared" si="141"/>
        <v xml:space="preserve">         </v>
      </c>
      <c r="Z776" s="24" t="str">
        <f>IF(Saisie!AB776=0,"000",Saisie!AB776*100)</f>
        <v>000</v>
      </c>
      <c r="AA776" s="24" t="str">
        <f>IF(Saisie!F776=0,"",Saisie!F776)</f>
        <v>26112017</v>
      </c>
      <c r="AB776" s="24" t="str">
        <f>IF(Saisie!G776=0,"",Saisie!G776)</f>
        <v>01012791</v>
      </c>
      <c r="AC776" s="8" t="str">
        <f t="shared" si="142"/>
        <v xml:space="preserve">                    </v>
      </c>
    </row>
    <row r="777" spans="1:29" x14ac:dyDescent="0.25">
      <c r="A777" s="3" t="s">
        <v>832</v>
      </c>
      <c r="B777" s="15" t="str">
        <f t="shared" si="132"/>
        <v xml:space="preserve">   </v>
      </c>
      <c r="C777" s="26" t="str">
        <f>Saisie!D777</f>
        <v>000000000771</v>
      </c>
      <c r="D777" s="24" t="str">
        <f>Saisie!B777</f>
        <v>NOM772</v>
      </c>
      <c r="E777" s="16" t="str">
        <f>VLOOKUP((25-LEN(D777)),'Data S'!AE$5:AF$10000,2,FALSE)</f>
        <v xml:space="preserve">                   </v>
      </c>
      <c r="F777" s="25" t="str">
        <f>Saisie!C777</f>
        <v>PRENOM772</v>
      </c>
      <c r="G777" s="15" t="str">
        <f>VLOOKUP((25-LEN(F777)),'Data S'!AE$5:AF$10000,2,FALSE)</f>
        <v xml:space="preserve">                </v>
      </c>
      <c r="H777" s="3" t="str">
        <f>Saisie!E777</f>
        <v>01012770</v>
      </c>
      <c r="I777" s="15" t="str">
        <f t="shared" si="133"/>
        <v xml:space="preserve">  </v>
      </c>
      <c r="J777" s="24">
        <f>Saisie!L777</f>
        <v>0</v>
      </c>
      <c r="K777" s="15" t="str">
        <f t="shared" si="134"/>
        <v xml:space="preserve">       </v>
      </c>
      <c r="L777" s="24" t="str">
        <f>IF(Saisie!K777=0,"000",Saisie!K777*100)</f>
        <v>000</v>
      </c>
      <c r="M777" s="15" t="str">
        <f t="shared" si="135"/>
        <v xml:space="preserve">  </v>
      </c>
      <c r="N777" s="24">
        <f>Saisie!Q777</f>
        <v>0</v>
      </c>
      <c r="O777" s="15" t="str">
        <f t="shared" si="136"/>
        <v xml:space="preserve">       </v>
      </c>
      <c r="P777" s="24" t="str">
        <f>IF(Saisie!P777=0,"000",Saisie!P777*100)</f>
        <v>000</v>
      </c>
      <c r="Q777" s="15" t="str">
        <f t="shared" si="137"/>
        <v xml:space="preserve">  </v>
      </c>
      <c r="R777" s="24">
        <f>Saisie!V777</f>
        <v>0</v>
      </c>
      <c r="S777" s="15" t="str">
        <f t="shared" si="138"/>
        <v xml:space="preserve">       </v>
      </c>
      <c r="T777" s="24" t="str">
        <f>IF(Saisie!U777=0,"000",Saisie!U777*100)</f>
        <v>000</v>
      </c>
      <c r="U777" s="15" t="str">
        <f t="shared" si="139"/>
        <v xml:space="preserve">  </v>
      </c>
      <c r="V777" s="24">
        <f>Saisie!AA777</f>
        <v>0</v>
      </c>
      <c r="W777" s="15" t="str">
        <f t="shared" si="140"/>
        <v xml:space="preserve">       </v>
      </c>
      <c r="X777" s="24" t="str">
        <f>IF(Saisie!Z777=0,"000",Saisie!Z777*100)</f>
        <v>000</v>
      </c>
      <c r="Y777" s="15" t="str">
        <f t="shared" si="141"/>
        <v xml:space="preserve">         </v>
      </c>
      <c r="Z777" s="24" t="str">
        <f>IF(Saisie!AB777=0,"000",Saisie!AB777*100)</f>
        <v>000</v>
      </c>
      <c r="AA777" s="24" t="str">
        <f>IF(Saisie!F777=0,"",Saisie!F777)</f>
        <v>26112017</v>
      </c>
      <c r="AB777" s="24" t="str">
        <f>IF(Saisie!G777=0,"",Saisie!G777)</f>
        <v>01012792</v>
      </c>
      <c r="AC777" s="8" t="str">
        <f t="shared" si="142"/>
        <v xml:space="preserve">                    </v>
      </c>
    </row>
    <row r="778" spans="1:29" x14ac:dyDescent="0.25">
      <c r="A778" s="3" t="s">
        <v>833</v>
      </c>
      <c r="B778" s="15" t="str">
        <f t="shared" si="132"/>
        <v xml:space="preserve">   </v>
      </c>
      <c r="C778" s="26" t="str">
        <f>Saisie!D778</f>
        <v>000000000772</v>
      </c>
      <c r="D778" s="24" t="str">
        <f>Saisie!B778</f>
        <v>NOM773</v>
      </c>
      <c r="E778" s="16" t="str">
        <f>VLOOKUP((25-LEN(D778)),'Data S'!AE$5:AF$10000,2,FALSE)</f>
        <v xml:space="preserve">                   </v>
      </c>
      <c r="F778" s="25" t="str">
        <f>Saisie!C778</f>
        <v>PRENOM773</v>
      </c>
      <c r="G778" s="15" t="str">
        <f>VLOOKUP((25-LEN(F778)),'Data S'!AE$5:AF$10000,2,FALSE)</f>
        <v xml:space="preserve">                </v>
      </c>
      <c r="H778" s="3" t="str">
        <f>Saisie!E778</f>
        <v>01012771</v>
      </c>
      <c r="I778" s="15" t="str">
        <f t="shared" si="133"/>
        <v xml:space="preserve">  </v>
      </c>
      <c r="J778" s="24">
        <f>Saisie!L778</f>
        <v>0</v>
      </c>
      <c r="K778" s="15" t="str">
        <f t="shared" si="134"/>
        <v xml:space="preserve">       </v>
      </c>
      <c r="L778" s="24" t="str">
        <f>IF(Saisie!K778=0,"000",Saisie!K778*100)</f>
        <v>000</v>
      </c>
      <c r="M778" s="15" t="str">
        <f t="shared" si="135"/>
        <v xml:space="preserve">  </v>
      </c>
      <c r="N778" s="24">
        <f>Saisie!Q778</f>
        <v>0</v>
      </c>
      <c r="O778" s="15" t="str">
        <f t="shared" si="136"/>
        <v xml:space="preserve">       </v>
      </c>
      <c r="P778" s="24" t="str">
        <f>IF(Saisie!P778=0,"000",Saisie!P778*100)</f>
        <v>000</v>
      </c>
      <c r="Q778" s="15" t="str">
        <f t="shared" si="137"/>
        <v xml:space="preserve">  </v>
      </c>
      <c r="R778" s="24">
        <f>Saisie!V778</f>
        <v>0</v>
      </c>
      <c r="S778" s="15" t="str">
        <f t="shared" si="138"/>
        <v xml:space="preserve">       </v>
      </c>
      <c r="T778" s="24" t="str">
        <f>IF(Saisie!U778=0,"000",Saisie!U778*100)</f>
        <v>000</v>
      </c>
      <c r="U778" s="15" t="str">
        <f t="shared" si="139"/>
        <v xml:space="preserve">  </v>
      </c>
      <c r="V778" s="24">
        <f>Saisie!AA778</f>
        <v>0</v>
      </c>
      <c r="W778" s="15" t="str">
        <f t="shared" si="140"/>
        <v xml:space="preserve">       </v>
      </c>
      <c r="X778" s="24" t="str">
        <f>IF(Saisie!Z778=0,"000",Saisie!Z778*100)</f>
        <v>000</v>
      </c>
      <c r="Y778" s="15" t="str">
        <f t="shared" si="141"/>
        <v xml:space="preserve">         </v>
      </c>
      <c r="Z778" s="24" t="str">
        <f>IF(Saisie!AB778=0,"000",Saisie!AB778*100)</f>
        <v>000</v>
      </c>
      <c r="AA778" s="24" t="str">
        <f>IF(Saisie!F778=0,"",Saisie!F778)</f>
        <v>26112017</v>
      </c>
      <c r="AB778" s="24" t="str">
        <f>IF(Saisie!G778=0,"",Saisie!G778)</f>
        <v>01012793</v>
      </c>
      <c r="AC778" s="8" t="str">
        <f t="shared" si="142"/>
        <v xml:space="preserve">                    </v>
      </c>
    </row>
    <row r="779" spans="1:29" x14ac:dyDescent="0.25">
      <c r="A779" s="3" t="s">
        <v>834</v>
      </c>
      <c r="B779" s="15" t="str">
        <f t="shared" si="132"/>
        <v xml:space="preserve">   </v>
      </c>
      <c r="C779" s="26" t="str">
        <f>Saisie!D779</f>
        <v>000000000773</v>
      </c>
      <c r="D779" s="24" t="str">
        <f>Saisie!B779</f>
        <v>NOM774</v>
      </c>
      <c r="E779" s="16" t="str">
        <f>VLOOKUP((25-LEN(D779)),'Data S'!AE$5:AF$10000,2,FALSE)</f>
        <v xml:space="preserve">                   </v>
      </c>
      <c r="F779" s="25" t="str">
        <f>Saisie!C779</f>
        <v>PRENOM774</v>
      </c>
      <c r="G779" s="15" t="str">
        <f>VLOOKUP((25-LEN(F779)),'Data S'!AE$5:AF$10000,2,FALSE)</f>
        <v xml:space="preserve">                </v>
      </c>
      <c r="H779" s="3" t="str">
        <f>Saisie!E779</f>
        <v>01012772</v>
      </c>
      <c r="I779" s="15" t="str">
        <f t="shared" si="133"/>
        <v xml:space="preserve">  </v>
      </c>
      <c r="J779" s="24">
        <f>Saisie!L779</f>
        <v>0</v>
      </c>
      <c r="K779" s="15" t="str">
        <f t="shared" si="134"/>
        <v xml:space="preserve">       </v>
      </c>
      <c r="L779" s="24" t="str">
        <f>IF(Saisie!K779=0,"000",Saisie!K779*100)</f>
        <v>000</v>
      </c>
      <c r="M779" s="15" t="str">
        <f t="shared" si="135"/>
        <v xml:space="preserve">  </v>
      </c>
      <c r="N779" s="24">
        <f>Saisie!Q779</f>
        <v>0</v>
      </c>
      <c r="O779" s="15" t="str">
        <f t="shared" si="136"/>
        <v xml:space="preserve">       </v>
      </c>
      <c r="P779" s="24" t="str">
        <f>IF(Saisie!P779=0,"000",Saisie!P779*100)</f>
        <v>000</v>
      </c>
      <c r="Q779" s="15" t="str">
        <f t="shared" si="137"/>
        <v xml:space="preserve">  </v>
      </c>
      <c r="R779" s="24">
        <f>Saisie!V779</f>
        <v>0</v>
      </c>
      <c r="S779" s="15" t="str">
        <f t="shared" si="138"/>
        <v xml:space="preserve">       </v>
      </c>
      <c r="T779" s="24" t="str">
        <f>IF(Saisie!U779=0,"000",Saisie!U779*100)</f>
        <v>000</v>
      </c>
      <c r="U779" s="15" t="str">
        <f t="shared" si="139"/>
        <v xml:space="preserve">  </v>
      </c>
      <c r="V779" s="24">
        <f>Saisie!AA779</f>
        <v>0</v>
      </c>
      <c r="W779" s="15" t="str">
        <f t="shared" si="140"/>
        <v xml:space="preserve">       </v>
      </c>
      <c r="X779" s="24" t="str">
        <f>IF(Saisie!Z779=0,"000",Saisie!Z779*100)</f>
        <v>000</v>
      </c>
      <c r="Y779" s="15" t="str">
        <f t="shared" si="141"/>
        <v xml:space="preserve">         </v>
      </c>
      <c r="Z779" s="24" t="str">
        <f>IF(Saisie!AB779=0,"000",Saisie!AB779*100)</f>
        <v>000</v>
      </c>
      <c r="AA779" s="24" t="str">
        <f>IF(Saisie!F779=0,"",Saisie!F779)</f>
        <v>26112017</v>
      </c>
      <c r="AB779" s="24" t="str">
        <f>IF(Saisie!G779=0,"",Saisie!G779)</f>
        <v>01012794</v>
      </c>
      <c r="AC779" s="8" t="str">
        <f t="shared" si="142"/>
        <v xml:space="preserve">                    </v>
      </c>
    </row>
    <row r="780" spans="1:29" x14ac:dyDescent="0.25">
      <c r="A780" s="3" t="s">
        <v>835</v>
      </c>
      <c r="B780" s="15" t="str">
        <f t="shared" si="132"/>
        <v xml:space="preserve">   </v>
      </c>
      <c r="C780" s="26" t="str">
        <f>Saisie!D780</f>
        <v>000000000774</v>
      </c>
      <c r="D780" s="24" t="str">
        <f>Saisie!B780</f>
        <v>NOM775</v>
      </c>
      <c r="E780" s="16" t="str">
        <f>VLOOKUP((25-LEN(D780)),'Data S'!AE$5:AF$10000,2,FALSE)</f>
        <v xml:space="preserve">                   </v>
      </c>
      <c r="F780" s="25" t="str">
        <f>Saisie!C780</f>
        <v>PRENOM775</v>
      </c>
      <c r="G780" s="15" t="str">
        <f>VLOOKUP((25-LEN(F780)),'Data S'!AE$5:AF$10000,2,FALSE)</f>
        <v xml:space="preserve">                </v>
      </c>
      <c r="H780" s="3" t="str">
        <f>Saisie!E780</f>
        <v>01012773</v>
      </c>
      <c r="I780" s="15" t="str">
        <f t="shared" si="133"/>
        <v xml:space="preserve">  </v>
      </c>
      <c r="J780" s="24">
        <f>Saisie!L780</f>
        <v>0</v>
      </c>
      <c r="K780" s="15" t="str">
        <f t="shared" si="134"/>
        <v xml:space="preserve">       </v>
      </c>
      <c r="L780" s="24" t="str">
        <f>IF(Saisie!K780=0,"000",Saisie!K780*100)</f>
        <v>000</v>
      </c>
      <c r="M780" s="15" t="str">
        <f t="shared" si="135"/>
        <v xml:space="preserve">  </v>
      </c>
      <c r="N780" s="24">
        <f>Saisie!Q780</f>
        <v>0</v>
      </c>
      <c r="O780" s="15" t="str">
        <f t="shared" si="136"/>
        <v xml:space="preserve">       </v>
      </c>
      <c r="P780" s="24" t="str">
        <f>IF(Saisie!P780=0,"000",Saisie!P780*100)</f>
        <v>000</v>
      </c>
      <c r="Q780" s="15" t="str">
        <f t="shared" si="137"/>
        <v xml:space="preserve">  </v>
      </c>
      <c r="R780" s="24">
        <f>Saisie!V780</f>
        <v>0</v>
      </c>
      <c r="S780" s="15" t="str">
        <f t="shared" si="138"/>
        <v xml:space="preserve">       </v>
      </c>
      <c r="T780" s="24" t="str">
        <f>IF(Saisie!U780=0,"000",Saisie!U780*100)</f>
        <v>000</v>
      </c>
      <c r="U780" s="15" t="str">
        <f t="shared" si="139"/>
        <v xml:space="preserve">  </v>
      </c>
      <c r="V780" s="24">
        <f>Saisie!AA780</f>
        <v>0</v>
      </c>
      <c r="W780" s="15" t="str">
        <f t="shared" si="140"/>
        <v xml:space="preserve">       </v>
      </c>
      <c r="X780" s="24" t="str">
        <f>IF(Saisie!Z780=0,"000",Saisie!Z780*100)</f>
        <v>000</v>
      </c>
      <c r="Y780" s="15" t="str">
        <f t="shared" si="141"/>
        <v xml:space="preserve">         </v>
      </c>
      <c r="Z780" s="24" t="str">
        <f>IF(Saisie!AB780=0,"000",Saisie!AB780*100)</f>
        <v>000</v>
      </c>
      <c r="AA780" s="24" t="str">
        <f>IF(Saisie!F780=0,"",Saisie!F780)</f>
        <v>26112017</v>
      </c>
      <c r="AB780" s="24" t="str">
        <f>IF(Saisie!G780=0,"",Saisie!G780)</f>
        <v>01012795</v>
      </c>
      <c r="AC780" s="8" t="str">
        <f t="shared" si="142"/>
        <v xml:space="preserve">                    </v>
      </c>
    </row>
    <row r="781" spans="1:29" x14ac:dyDescent="0.25">
      <c r="A781" s="3" t="s">
        <v>836</v>
      </c>
      <c r="B781" s="15" t="str">
        <f t="shared" si="132"/>
        <v xml:space="preserve">   </v>
      </c>
      <c r="C781" s="26" t="str">
        <f>Saisie!D781</f>
        <v>000000000775</v>
      </c>
      <c r="D781" s="24" t="str">
        <f>Saisie!B781</f>
        <v>NOM776</v>
      </c>
      <c r="E781" s="16" t="str">
        <f>VLOOKUP((25-LEN(D781)),'Data S'!AE$5:AF$10000,2,FALSE)</f>
        <v xml:space="preserve">                   </v>
      </c>
      <c r="F781" s="25" t="str">
        <f>Saisie!C781</f>
        <v>PRENOM776</v>
      </c>
      <c r="G781" s="15" t="str">
        <f>VLOOKUP((25-LEN(F781)),'Data S'!AE$5:AF$10000,2,FALSE)</f>
        <v xml:space="preserve">                </v>
      </c>
      <c r="H781" s="3" t="str">
        <f>Saisie!E781</f>
        <v>01012774</v>
      </c>
      <c r="I781" s="15" t="str">
        <f t="shared" si="133"/>
        <v xml:space="preserve">  </v>
      </c>
      <c r="J781" s="24">
        <f>Saisie!L781</f>
        <v>0</v>
      </c>
      <c r="K781" s="15" t="str">
        <f t="shared" si="134"/>
        <v xml:space="preserve">       </v>
      </c>
      <c r="L781" s="24" t="str">
        <f>IF(Saisie!K781=0,"000",Saisie!K781*100)</f>
        <v>000</v>
      </c>
      <c r="M781" s="15" t="str">
        <f t="shared" si="135"/>
        <v xml:space="preserve">  </v>
      </c>
      <c r="N781" s="24">
        <f>Saisie!Q781</f>
        <v>0</v>
      </c>
      <c r="O781" s="15" t="str">
        <f t="shared" si="136"/>
        <v xml:space="preserve">       </v>
      </c>
      <c r="P781" s="24" t="str">
        <f>IF(Saisie!P781=0,"000",Saisie!P781*100)</f>
        <v>000</v>
      </c>
      <c r="Q781" s="15" t="str">
        <f t="shared" si="137"/>
        <v xml:space="preserve">  </v>
      </c>
      <c r="R781" s="24">
        <f>Saisie!V781</f>
        <v>0</v>
      </c>
      <c r="S781" s="15" t="str">
        <f t="shared" si="138"/>
        <v xml:space="preserve">       </v>
      </c>
      <c r="T781" s="24" t="str">
        <f>IF(Saisie!U781=0,"000",Saisie!U781*100)</f>
        <v>000</v>
      </c>
      <c r="U781" s="15" t="str">
        <f t="shared" si="139"/>
        <v xml:space="preserve">  </v>
      </c>
      <c r="V781" s="24">
        <f>Saisie!AA781</f>
        <v>0</v>
      </c>
      <c r="W781" s="15" t="str">
        <f t="shared" si="140"/>
        <v xml:space="preserve">       </v>
      </c>
      <c r="X781" s="24" t="str">
        <f>IF(Saisie!Z781=0,"000",Saisie!Z781*100)</f>
        <v>000</v>
      </c>
      <c r="Y781" s="15" t="str">
        <f t="shared" si="141"/>
        <v xml:space="preserve">         </v>
      </c>
      <c r="Z781" s="24" t="str">
        <f>IF(Saisie!AB781=0,"000",Saisie!AB781*100)</f>
        <v>000</v>
      </c>
      <c r="AA781" s="24" t="str">
        <f>IF(Saisie!F781=0,"",Saisie!F781)</f>
        <v>26112017</v>
      </c>
      <c r="AB781" s="24" t="str">
        <f>IF(Saisie!G781=0,"",Saisie!G781)</f>
        <v>01012796</v>
      </c>
      <c r="AC781" s="8" t="str">
        <f t="shared" si="142"/>
        <v xml:space="preserve">                    </v>
      </c>
    </row>
    <row r="782" spans="1:29" x14ac:dyDescent="0.25">
      <c r="A782" s="3" t="s">
        <v>837</v>
      </c>
      <c r="B782" s="15" t="str">
        <f t="shared" si="132"/>
        <v xml:space="preserve">   </v>
      </c>
      <c r="C782" s="26" t="str">
        <f>Saisie!D782</f>
        <v>000000000776</v>
      </c>
      <c r="D782" s="24" t="str">
        <f>Saisie!B782</f>
        <v>NOM777</v>
      </c>
      <c r="E782" s="16" t="str">
        <f>VLOOKUP((25-LEN(D782)),'Data S'!AE$5:AF$10000,2,FALSE)</f>
        <v xml:space="preserve">                   </v>
      </c>
      <c r="F782" s="25" t="str">
        <f>Saisie!C782</f>
        <v>PRENOM777</v>
      </c>
      <c r="G782" s="15" t="str">
        <f>VLOOKUP((25-LEN(F782)),'Data S'!AE$5:AF$10000,2,FALSE)</f>
        <v xml:space="preserve">                </v>
      </c>
      <c r="H782" s="3" t="str">
        <f>Saisie!E782</f>
        <v>01012775</v>
      </c>
      <c r="I782" s="15" t="str">
        <f t="shared" si="133"/>
        <v xml:space="preserve">  </v>
      </c>
      <c r="J782" s="24">
        <f>Saisie!L782</f>
        <v>0</v>
      </c>
      <c r="K782" s="15" t="str">
        <f t="shared" si="134"/>
        <v xml:space="preserve">       </v>
      </c>
      <c r="L782" s="24" t="str">
        <f>IF(Saisie!K782=0,"000",Saisie!K782*100)</f>
        <v>000</v>
      </c>
      <c r="M782" s="15" t="str">
        <f t="shared" si="135"/>
        <v xml:space="preserve">  </v>
      </c>
      <c r="N782" s="24">
        <f>Saisie!Q782</f>
        <v>0</v>
      </c>
      <c r="O782" s="15" t="str">
        <f t="shared" si="136"/>
        <v xml:space="preserve">       </v>
      </c>
      <c r="P782" s="24" t="str">
        <f>IF(Saisie!P782=0,"000",Saisie!P782*100)</f>
        <v>000</v>
      </c>
      <c r="Q782" s="15" t="str">
        <f t="shared" si="137"/>
        <v xml:space="preserve">  </v>
      </c>
      <c r="R782" s="24">
        <f>Saisie!V782</f>
        <v>0</v>
      </c>
      <c r="S782" s="15" t="str">
        <f t="shared" si="138"/>
        <v xml:space="preserve">       </v>
      </c>
      <c r="T782" s="24" t="str">
        <f>IF(Saisie!U782=0,"000",Saisie!U782*100)</f>
        <v>000</v>
      </c>
      <c r="U782" s="15" t="str">
        <f t="shared" si="139"/>
        <v xml:space="preserve">  </v>
      </c>
      <c r="V782" s="24">
        <f>Saisie!AA782</f>
        <v>0</v>
      </c>
      <c r="W782" s="15" t="str">
        <f t="shared" si="140"/>
        <v xml:space="preserve">       </v>
      </c>
      <c r="X782" s="24" t="str">
        <f>IF(Saisie!Z782=0,"000",Saisie!Z782*100)</f>
        <v>000</v>
      </c>
      <c r="Y782" s="15" t="str">
        <f t="shared" si="141"/>
        <v xml:space="preserve">         </v>
      </c>
      <c r="Z782" s="24" t="str">
        <f>IF(Saisie!AB782=0,"000",Saisie!AB782*100)</f>
        <v>000</v>
      </c>
      <c r="AA782" s="24" t="str">
        <f>IF(Saisie!F782=0,"",Saisie!F782)</f>
        <v>26112017</v>
      </c>
      <c r="AB782" s="24" t="str">
        <f>IF(Saisie!G782=0,"",Saisie!G782)</f>
        <v>01012797</v>
      </c>
      <c r="AC782" s="8" t="str">
        <f t="shared" si="142"/>
        <v xml:space="preserve">                    </v>
      </c>
    </row>
    <row r="783" spans="1:29" x14ac:dyDescent="0.25">
      <c r="A783" s="3" t="s">
        <v>838</v>
      </c>
      <c r="B783" s="15" t="str">
        <f t="shared" si="132"/>
        <v xml:space="preserve">   </v>
      </c>
      <c r="C783" s="26" t="str">
        <f>Saisie!D783</f>
        <v>000000000777</v>
      </c>
      <c r="D783" s="24" t="str">
        <f>Saisie!B783</f>
        <v>NOM778</v>
      </c>
      <c r="E783" s="16" t="str">
        <f>VLOOKUP((25-LEN(D783)),'Data S'!AE$5:AF$10000,2,FALSE)</f>
        <v xml:space="preserve">                   </v>
      </c>
      <c r="F783" s="25" t="str">
        <f>Saisie!C783</f>
        <v>PRENOM778</v>
      </c>
      <c r="G783" s="15" t="str">
        <f>VLOOKUP((25-LEN(F783)),'Data S'!AE$5:AF$10000,2,FALSE)</f>
        <v xml:space="preserve">                </v>
      </c>
      <c r="H783" s="3" t="str">
        <f>Saisie!E783</f>
        <v>01012776</v>
      </c>
      <c r="I783" s="15" t="str">
        <f t="shared" si="133"/>
        <v xml:space="preserve">  </v>
      </c>
      <c r="J783" s="24">
        <f>Saisie!L783</f>
        <v>0</v>
      </c>
      <c r="K783" s="15" t="str">
        <f t="shared" si="134"/>
        <v xml:space="preserve">       </v>
      </c>
      <c r="L783" s="24" t="str">
        <f>IF(Saisie!K783=0,"000",Saisie!K783*100)</f>
        <v>000</v>
      </c>
      <c r="M783" s="15" t="str">
        <f t="shared" si="135"/>
        <v xml:space="preserve">  </v>
      </c>
      <c r="N783" s="24">
        <f>Saisie!Q783</f>
        <v>0</v>
      </c>
      <c r="O783" s="15" t="str">
        <f t="shared" si="136"/>
        <v xml:space="preserve">       </v>
      </c>
      <c r="P783" s="24" t="str">
        <f>IF(Saisie!P783=0,"000",Saisie!P783*100)</f>
        <v>000</v>
      </c>
      <c r="Q783" s="15" t="str">
        <f t="shared" si="137"/>
        <v xml:space="preserve">  </v>
      </c>
      <c r="R783" s="24">
        <f>Saisie!V783</f>
        <v>0</v>
      </c>
      <c r="S783" s="15" t="str">
        <f t="shared" si="138"/>
        <v xml:space="preserve">       </v>
      </c>
      <c r="T783" s="24" t="str">
        <f>IF(Saisie!U783=0,"000",Saisie!U783*100)</f>
        <v>000</v>
      </c>
      <c r="U783" s="15" t="str">
        <f t="shared" si="139"/>
        <v xml:space="preserve">  </v>
      </c>
      <c r="V783" s="24">
        <f>Saisie!AA783</f>
        <v>0</v>
      </c>
      <c r="W783" s="15" t="str">
        <f t="shared" si="140"/>
        <v xml:space="preserve">       </v>
      </c>
      <c r="X783" s="24" t="str">
        <f>IF(Saisie!Z783=0,"000",Saisie!Z783*100)</f>
        <v>000</v>
      </c>
      <c r="Y783" s="15" t="str">
        <f t="shared" si="141"/>
        <v xml:space="preserve">         </v>
      </c>
      <c r="Z783" s="24" t="str">
        <f>IF(Saisie!AB783=0,"000",Saisie!AB783*100)</f>
        <v>000</v>
      </c>
      <c r="AA783" s="24" t="str">
        <f>IF(Saisie!F783=0,"",Saisie!F783)</f>
        <v>26112017</v>
      </c>
      <c r="AB783" s="24" t="str">
        <f>IF(Saisie!G783=0,"",Saisie!G783)</f>
        <v>01012798</v>
      </c>
      <c r="AC783" s="8" t="str">
        <f t="shared" si="142"/>
        <v xml:space="preserve">                    </v>
      </c>
    </row>
    <row r="784" spans="1:29" x14ac:dyDescent="0.25">
      <c r="A784" s="3" t="s">
        <v>839</v>
      </c>
      <c r="B784" s="15" t="str">
        <f t="shared" si="132"/>
        <v xml:space="preserve">   </v>
      </c>
      <c r="C784" s="26" t="str">
        <f>Saisie!D784</f>
        <v>000000000778</v>
      </c>
      <c r="D784" s="24" t="str">
        <f>Saisie!B784</f>
        <v>NOM779</v>
      </c>
      <c r="E784" s="16" t="str">
        <f>VLOOKUP((25-LEN(D784)),'Data S'!AE$5:AF$10000,2,FALSE)</f>
        <v xml:space="preserve">                   </v>
      </c>
      <c r="F784" s="25" t="str">
        <f>Saisie!C784</f>
        <v>PRENOM779</v>
      </c>
      <c r="G784" s="15" t="str">
        <f>VLOOKUP((25-LEN(F784)),'Data S'!AE$5:AF$10000,2,FALSE)</f>
        <v xml:space="preserve">                </v>
      </c>
      <c r="H784" s="3" t="str">
        <f>Saisie!E784</f>
        <v>01012777</v>
      </c>
      <c r="I784" s="15" t="str">
        <f t="shared" si="133"/>
        <v xml:space="preserve">  </v>
      </c>
      <c r="J784" s="24">
        <f>Saisie!L784</f>
        <v>0</v>
      </c>
      <c r="K784" s="15" t="str">
        <f t="shared" si="134"/>
        <v xml:space="preserve">       </v>
      </c>
      <c r="L784" s="24" t="str">
        <f>IF(Saisie!K784=0,"000",Saisie!K784*100)</f>
        <v>000</v>
      </c>
      <c r="M784" s="15" t="str">
        <f t="shared" si="135"/>
        <v xml:space="preserve">  </v>
      </c>
      <c r="N784" s="24">
        <f>Saisie!Q784</f>
        <v>0</v>
      </c>
      <c r="O784" s="15" t="str">
        <f t="shared" si="136"/>
        <v xml:space="preserve">       </v>
      </c>
      <c r="P784" s="24" t="str">
        <f>IF(Saisie!P784=0,"000",Saisie!P784*100)</f>
        <v>000</v>
      </c>
      <c r="Q784" s="15" t="str">
        <f t="shared" si="137"/>
        <v xml:space="preserve">  </v>
      </c>
      <c r="R784" s="24">
        <f>Saisie!V784</f>
        <v>0</v>
      </c>
      <c r="S784" s="15" t="str">
        <f t="shared" si="138"/>
        <v xml:space="preserve">       </v>
      </c>
      <c r="T784" s="24" t="str">
        <f>IF(Saisie!U784=0,"000",Saisie!U784*100)</f>
        <v>000</v>
      </c>
      <c r="U784" s="15" t="str">
        <f t="shared" si="139"/>
        <v xml:space="preserve">  </v>
      </c>
      <c r="V784" s="24">
        <f>Saisie!AA784</f>
        <v>0</v>
      </c>
      <c r="W784" s="15" t="str">
        <f t="shared" si="140"/>
        <v xml:space="preserve">       </v>
      </c>
      <c r="X784" s="24" t="str">
        <f>IF(Saisie!Z784=0,"000",Saisie!Z784*100)</f>
        <v>000</v>
      </c>
      <c r="Y784" s="15" t="str">
        <f t="shared" si="141"/>
        <v xml:space="preserve">         </v>
      </c>
      <c r="Z784" s="24" t="str">
        <f>IF(Saisie!AB784=0,"000",Saisie!AB784*100)</f>
        <v>000</v>
      </c>
      <c r="AA784" s="24" t="str">
        <f>IF(Saisie!F784=0,"",Saisie!F784)</f>
        <v>26112017</v>
      </c>
      <c r="AB784" s="24" t="str">
        <f>IF(Saisie!G784=0,"",Saisie!G784)</f>
        <v>01012799</v>
      </c>
      <c r="AC784" s="8" t="str">
        <f t="shared" si="142"/>
        <v xml:space="preserve">                    </v>
      </c>
    </row>
    <row r="785" spans="1:29" x14ac:dyDescent="0.25">
      <c r="A785" s="3" t="s">
        <v>840</v>
      </c>
      <c r="B785" s="15" t="str">
        <f t="shared" si="132"/>
        <v xml:space="preserve">   </v>
      </c>
      <c r="C785" s="26" t="str">
        <f>Saisie!D785</f>
        <v>000000000779</v>
      </c>
      <c r="D785" s="24" t="str">
        <f>Saisie!B785</f>
        <v>NOM780</v>
      </c>
      <c r="E785" s="16" t="str">
        <f>VLOOKUP((25-LEN(D785)),'Data S'!AE$5:AF$10000,2,FALSE)</f>
        <v xml:space="preserve">                   </v>
      </c>
      <c r="F785" s="25" t="str">
        <f>Saisie!C785</f>
        <v>PRENOM780</v>
      </c>
      <c r="G785" s="15" t="str">
        <f>VLOOKUP((25-LEN(F785)),'Data S'!AE$5:AF$10000,2,FALSE)</f>
        <v xml:space="preserve">                </v>
      </c>
      <c r="H785" s="3" t="str">
        <f>Saisie!E785</f>
        <v>01012778</v>
      </c>
      <c r="I785" s="15" t="str">
        <f t="shared" si="133"/>
        <v xml:space="preserve">  </v>
      </c>
      <c r="J785" s="24">
        <f>Saisie!L785</f>
        <v>0</v>
      </c>
      <c r="K785" s="15" t="str">
        <f t="shared" si="134"/>
        <v xml:space="preserve">       </v>
      </c>
      <c r="L785" s="24" t="str">
        <f>IF(Saisie!K785=0,"000",Saisie!K785*100)</f>
        <v>000</v>
      </c>
      <c r="M785" s="15" t="str">
        <f t="shared" si="135"/>
        <v xml:space="preserve">  </v>
      </c>
      <c r="N785" s="24">
        <f>Saisie!Q785</f>
        <v>0</v>
      </c>
      <c r="O785" s="15" t="str">
        <f t="shared" si="136"/>
        <v xml:space="preserve">       </v>
      </c>
      <c r="P785" s="24" t="str">
        <f>IF(Saisie!P785=0,"000",Saisie!P785*100)</f>
        <v>000</v>
      </c>
      <c r="Q785" s="15" t="str">
        <f t="shared" si="137"/>
        <v xml:space="preserve">  </v>
      </c>
      <c r="R785" s="24">
        <f>Saisie!V785</f>
        <v>0</v>
      </c>
      <c r="S785" s="15" t="str">
        <f t="shared" si="138"/>
        <v xml:space="preserve">       </v>
      </c>
      <c r="T785" s="24" t="str">
        <f>IF(Saisie!U785=0,"000",Saisie!U785*100)</f>
        <v>000</v>
      </c>
      <c r="U785" s="15" t="str">
        <f t="shared" si="139"/>
        <v xml:space="preserve">  </v>
      </c>
      <c r="V785" s="24">
        <f>Saisie!AA785</f>
        <v>0</v>
      </c>
      <c r="W785" s="15" t="str">
        <f t="shared" si="140"/>
        <v xml:space="preserve">       </v>
      </c>
      <c r="X785" s="24" t="str">
        <f>IF(Saisie!Z785=0,"000",Saisie!Z785*100)</f>
        <v>000</v>
      </c>
      <c r="Y785" s="15" t="str">
        <f t="shared" si="141"/>
        <v xml:space="preserve">         </v>
      </c>
      <c r="Z785" s="24" t="str">
        <f>IF(Saisie!AB785=0,"000",Saisie!AB785*100)</f>
        <v>000</v>
      </c>
      <c r="AA785" s="24" t="str">
        <f>IF(Saisie!F785=0,"",Saisie!F785)</f>
        <v>26112017</v>
      </c>
      <c r="AB785" s="24" t="str">
        <f>IF(Saisie!G785=0,"",Saisie!G785)</f>
        <v>01012800</v>
      </c>
      <c r="AC785" s="8" t="str">
        <f t="shared" si="142"/>
        <v xml:space="preserve">                    </v>
      </c>
    </row>
    <row r="786" spans="1:29" x14ac:dyDescent="0.25">
      <c r="A786" s="3" t="s">
        <v>841</v>
      </c>
      <c r="B786" s="15" t="str">
        <f t="shared" si="132"/>
        <v xml:space="preserve">   </v>
      </c>
      <c r="C786" s="26" t="str">
        <f>Saisie!D786</f>
        <v>000000000780</v>
      </c>
      <c r="D786" s="24" t="str">
        <f>Saisie!B786</f>
        <v>NOM781</v>
      </c>
      <c r="E786" s="16" t="str">
        <f>VLOOKUP((25-LEN(D786)),'Data S'!AE$5:AF$10000,2,FALSE)</f>
        <v xml:space="preserve">                   </v>
      </c>
      <c r="F786" s="25" t="str">
        <f>Saisie!C786</f>
        <v>PRENOM781</v>
      </c>
      <c r="G786" s="15" t="str">
        <f>VLOOKUP((25-LEN(F786)),'Data S'!AE$5:AF$10000,2,FALSE)</f>
        <v xml:space="preserve">                </v>
      </c>
      <c r="H786" s="3" t="str">
        <f>Saisie!E786</f>
        <v>01012779</v>
      </c>
      <c r="I786" s="15" t="str">
        <f t="shared" si="133"/>
        <v xml:space="preserve">  </v>
      </c>
      <c r="J786" s="24">
        <f>Saisie!L786</f>
        <v>0</v>
      </c>
      <c r="K786" s="15" t="str">
        <f t="shared" si="134"/>
        <v xml:space="preserve">       </v>
      </c>
      <c r="L786" s="24" t="str">
        <f>IF(Saisie!K786=0,"000",Saisie!K786*100)</f>
        <v>000</v>
      </c>
      <c r="M786" s="15" t="str">
        <f t="shared" si="135"/>
        <v xml:space="preserve">  </v>
      </c>
      <c r="N786" s="24">
        <f>Saisie!Q786</f>
        <v>0</v>
      </c>
      <c r="O786" s="15" t="str">
        <f t="shared" si="136"/>
        <v xml:space="preserve">       </v>
      </c>
      <c r="P786" s="24" t="str">
        <f>IF(Saisie!P786=0,"000",Saisie!P786*100)</f>
        <v>000</v>
      </c>
      <c r="Q786" s="15" t="str">
        <f t="shared" si="137"/>
        <v xml:space="preserve">  </v>
      </c>
      <c r="R786" s="24">
        <f>Saisie!V786</f>
        <v>0</v>
      </c>
      <c r="S786" s="15" t="str">
        <f t="shared" si="138"/>
        <v xml:space="preserve">       </v>
      </c>
      <c r="T786" s="24" t="str">
        <f>IF(Saisie!U786=0,"000",Saisie!U786*100)</f>
        <v>000</v>
      </c>
      <c r="U786" s="15" t="str">
        <f t="shared" si="139"/>
        <v xml:space="preserve">  </v>
      </c>
      <c r="V786" s="24">
        <f>Saisie!AA786</f>
        <v>0</v>
      </c>
      <c r="W786" s="15" t="str">
        <f t="shared" si="140"/>
        <v xml:space="preserve">       </v>
      </c>
      <c r="X786" s="24" t="str">
        <f>IF(Saisie!Z786=0,"000",Saisie!Z786*100)</f>
        <v>000</v>
      </c>
      <c r="Y786" s="15" t="str">
        <f t="shared" si="141"/>
        <v xml:space="preserve">         </v>
      </c>
      <c r="Z786" s="24" t="str">
        <f>IF(Saisie!AB786=0,"000",Saisie!AB786*100)</f>
        <v>000</v>
      </c>
      <c r="AA786" s="24" t="str">
        <f>IF(Saisie!F786=0,"",Saisie!F786)</f>
        <v>26112017</v>
      </c>
      <c r="AB786" s="24" t="str">
        <f>IF(Saisie!G786=0,"",Saisie!G786)</f>
        <v>01012801</v>
      </c>
      <c r="AC786" s="8" t="str">
        <f t="shared" si="142"/>
        <v xml:space="preserve">                    </v>
      </c>
    </row>
    <row r="787" spans="1:29" x14ac:dyDescent="0.25">
      <c r="A787" s="3" t="s">
        <v>842</v>
      </c>
      <c r="B787" s="15" t="str">
        <f t="shared" si="132"/>
        <v xml:space="preserve">   </v>
      </c>
      <c r="C787" s="26" t="str">
        <f>Saisie!D787</f>
        <v>000000000781</v>
      </c>
      <c r="D787" s="24" t="str">
        <f>Saisie!B787</f>
        <v>NOM782</v>
      </c>
      <c r="E787" s="16" t="str">
        <f>VLOOKUP((25-LEN(D787)),'Data S'!AE$5:AF$10000,2,FALSE)</f>
        <v xml:space="preserve">                   </v>
      </c>
      <c r="F787" s="25" t="str">
        <f>Saisie!C787</f>
        <v>PRENOM782</v>
      </c>
      <c r="G787" s="15" t="str">
        <f>VLOOKUP((25-LEN(F787)),'Data S'!AE$5:AF$10000,2,FALSE)</f>
        <v xml:space="preserve">                </v>
      </c>
      <c r="H787" s="3" t="str">
        <f>Saisie!E787</f>
        <v>01012780</v>
      </c>
      <c r="I787" s="15" t="str">
        <f t="shared" si="133"/>
        <v xml:space="preserve">  </v>
      </c>
      <c r="J787" s="24">
        <f>Saisie!L787</f>
        <v>0</v>
      </c>
      <c r="K787" s="15" t="str">
        <f t="shared" si="134"/>
        <v xml:space="preserve">       </v>
      </c>
      <c r="L787" s="24" t="str">
        <f>IF(Saisie!K787=0,"000",Saisie!K787*100)</f>
        <v>000</v>
      </c>
      <c r="M787" s="15" t="str">
        <f t="shared" si="135"/>
        <v xml:space="preserve">  </v>
      </c>
      <c r="N787" s="24">
        <f>Saisie!Q787</f>
        <v>0</v>
      </c>
      <c r="O787" s="15" t="str">
        <f t="shared" si="136"/>
        <v xml:space="preserve">       </v>
      </c>
      <c r="P787" s="24" t="str">
        <f>IF(Saisie!P787=0,"000",Saisie!P787*100)</f>
        <v>000</v>
      </c>
      <c r="Q787" s="15" t="str">
        <f t="shared" si="137"/>
        <v xml:space="preserve">  </v>
      </c>
      <c r="R787" s="24">
        <f>Saisie!V787</f>
        <v>0</v>
      </c>
      <c r="S787" s="15" t="str">
        <f t="shared" si="138"/>
        <v xml:space="preserve">       </v>
      </c>
      <c r="T787" s="24" t="str">
        <f>IF(Saisie!U787=0,"000",Saisie!U787*100)</f>
        <v>000</v>
      </c>
      <c r="U787" s="15" t="str">
        <f t="shared" si="139"/>
        <v xml:space="preserve">  </v>
      </c>
      <c r="V787" s="24">
        <f>Saisie!AA787</f>
        <v>0</v>
      </c>
      <c r="W787" s="15" t="str">
        <f t="shared" si="140"/>
        <v xml:space="preserve">       </v>
      </c>
      <c r="X787" s="24" t="str">
        <f>IF(Saisie!Z787=0,"000",Saisie!Z787*100)</f>
        <v>000</v>
      </c>
      <c r="Y787" s="15" t="str">
        <f t="shared" si="141"/>
        <v xml:space="preserve">         </v>
      </c>
      <c r="Z787" s="24" t="str">
        <f>IF(Saisie!AB787=0,"000",Saisie!AB787*100)</f>
        <v>000</v>
      </c>
      <c r="AA787" s="24" t="str">
        <f>IF(Saisie!F787=0,"",Saisie!F787)</f>
        <v>26112017</v>
      </c>
      <c r="AB787" s="24" t="str">
        <f>IF(Saisie!G787=0,"",Saisie!G787)</f>
        <v>01012802</v>
      </c>
      <c r="AC787" s="8" t="str">
        <f t="shared" si="142"/>
        <v xml:space="preserve">                    </v>
      </c>
    </row>
    <row r="788" spans="1:29" x14ac:dyDescent="0.25">
      <c r="A788" s="3" t="s">
        <v>843</v>
      </c>
      <c r="B788" s="15" t="str">
        <f t="shared" si="132"/>
        <v xml:space="preserve">   </v>
      </c>
      <c r="C788" s="26" t="str">
        <f>Saisie!D788</f>
        <v>000000000782</v>
      </c>
      <c r="D788" s="24" t="str">
        <f>Saisie!B788</f>
        <v>NOM783</v>
      </c>
      <c r="E788" s="16" t="str">
        <f>VLOOKUP((25-LEN(D788)),'Data S'!AE$5:AF$10000,2,FALSE)</f>
        <v xml:space="preserve">                   </v>
      </c>
      <c r="F788" s="25" t="str">
        <f>Saisie!C788</f>
        <v>PRENOM783</v>
      </c>
      <c r="G788" s="15" t="str">
        <f>VLOOKUP((25-LEN(F788)),'Data S'!AE$5:AF$10000,2,FALSE)</f>
        <v xml:space="preserve">                </v>
      </c>
      <c r="H788" s="3" t="str">
        <f>Saisie!E788</f>
        <v>01012781</v>
      </c>
      <c r="I788" s="15" t="str">
        <f t="shared" si="133"/>
        <v xml:space="preserve">  </v>
      </c>
      <c r="J788" s="24">
        <f>Saisie!L788</f>
        <v>0</v>
      </c>
      <c r="K788" s="15" t="str">
        <f t="shared" si="134"/>
        <v xml:space="preserve">       </v>
      </c>
      <c r="L788" s="24" t="str">
        <f>IF(Saisie!K788=0,"000",Saisie!K788*100)</f>
        <v>000</v>
      </c>
      <c r="M788" s="15" t="str">
        <f t="shared" si="135"/>
        <v xml:space="preserve">  </v>
      </c>
      <c r="N788" s="24">
        <f>Saisie!Q788</f>
        <v>0</v>
      </c>
      <c r="O788" s="15" t="str">
        <f t="shared" si="136"/>
        <v xml:space="preserve">       </v>
      </c>
      <c r="P788" s="24" t="str">
        <f>IF(Saisie!P788=0,"000",Saisie!P788*100)</f>
        <v>000</v>
      </c>
      <c r="Q788" s="15" t="str">
        <f t="shared" si="137"/>
        <v xml:space="preserve">  </v>
      </c>
      <c r="R788" s="24">
        <f>Saisie!V788</f>
        <v>0</v>
      </c>
      <c r="S788" s="15" t="str">
        <f t="shared" si="138"/>
        <v xml:space="preserve">       </v>
      </c>
      <c r="T788" s="24" t="str">
        <f>IF(Saisie!U788=0,"000",Saisie!U788*100)</f>
        <v>000</v>
      </c>
      <c r="U788" s="15" t="str">
        <f t="shared" si="139"/>
        <v xml:space="preserve">  </v>
      </c>
      <c r="V788" s="24">
        <f>Saisie!AA788</f>
        <v>0</v>
      </c>
      <c r="W788" s="15" t="str">
        <f t="shared" si="140"/>
        <v xml:space="preserve">       </v>
      </c>
      <c r="X788" s="24" t="str">
        <f>IF(Saisie!Z788=0,"000",Saisie!Z788*100)</f>
        <v>000</v>
      </c>
      <c r="Y788" s="15" t="str">
        <f t="shared" si="141"/>
        <v xml:space="preserve">         </v>
      </c>
      <c r="Z788" s="24" t="str">
        <f>IF(Saisie!AB788=0,"000",Saisie!AB788*100)</f>
        <v>000</v>
      </c>
      <c r="AA788" s="24" t="str">
        <f>IF(Saisie!F788=0,"",Saisie!F788)</f>
        <v>26112017</v>
      </c>
      <c r="AB788" s="24" t="str">
        <f>IF(Saisie!G788=0,"",Saisie!G788)</f>
        <v>01012803</v>
      </c>
      <c r="AC788" s="8" t="str">
        <f t="shared" si="142"/>
        <v xml:space="preserve">                    </v>
      </c>
    </row>
    <row r="789" spans="1:29" x14ac:dyDescent="0.25">
      <c r="A789" s="3" t="s">
        <v>844</v>
      </c>
      <c r="B789" s="15" t="str">
        <f t="shared" si="132"/>
        <v xml:space="preserve">   </v>
      </c>
      <c r="C789" s="26" t="str">
        <f>Saisie!D789</f>
        <v>000000000783</v>
      </c>
      <c r="D789" s="24" t="str">
        <f>Saisie!B789</f>
        <v>NOM784</v>
      </c>
      <c r="E789" s="16" t="str">
        <f>VLOOKUP((25-LEN(D789)),'Data S'!AE$5:AF$10000,2,FALSE)</f>
        <v xml:space="preserve">                   </v>
      </c>
      <c r="F789" s="25" t="str">
        <f>Saisie!C789</f>
        <v>PRENOM784</v>
      </c>
      <c r="G789" s="15" t="str">
        <f>VLOOKUP((25-LEN(F789)),'Data S'!AE$5:AF$10000,2,FALSE)</f>
        <v xml:space="preserve">                </v>
      </c>
      <c r="H789" s="3" t="str">
        <f>Saisie!E789</f>
        <v>01012782</v>
      </c>
      <c r="I789" s="15" t="str">
        <f t="shared" si="133"/>
        <v xml:space="preserve">  </v>
      </c>
      <c r="J789" s="24">
        <f>Saisie!L789</f>
        <v>0</v>
      </c>
      <c r="K789" s="15" t="str">
        <f t="shared" si="134"/>
        <v xml:space="preserve">       </v>
      </c>
      <c r="L789" s="24" t="str">
        <f>IF(Saisie!K789=0,"000",Saisie!K789*100)</f>
        <v>000</v>
      </c>
      <c r="M789" s="15" t="str">
        <f t="shared" si="135"/>
        <v xml:space="preserve">  </v>
      </c>
      <c r="N789" s="24">
        <f>Saisie!Q789</f>
        <v>0</v>
      </c>
      <c r="O789" s="15" t="str">
        <f t="shared" si="136"/>
        <v xml:space="preserve">       </v>
      </c>
      <c r="P789" s="24" t="str">
        <f>IF(Saisie!P789=0,"000",Saisie!P789*100)</f>
        <v>000</v>
      </c>
      <c r="Q789" s="15" t="str">
        <f t="shared" si="137"/>
        <v xml:space="preserve">  </v>
      </c>
      <c r="R789" s="24">
        <f>Saisie!V789</f>
        <v>0</v>
      </c>
      <c r="S789" s="15" t="str">
        <f t="shared" si="138"/>
        <v xml:space="preserve">       </v>
      </c>
      <c r="T789" s="24" t="str">
        <f>IF(Saisie!U789=0,"000",Saisie!U789*100)</f>
        <v>000</v>
      </c>
      <c r="U789" s="15" t="str">
        <f t="shared" si="139"/>
        <v xml:space="preserve">  </v>
      </c>
      <c r="V789" s="24">
        <f>Saisie!AA789</f>
        <v>0</v>
      </c>
      <c r="W789" s="15" t="str">
        <f t="shared" si="140"/>
        <v xml:space="preserve">       </v>
      </c>
      <c r="X789" s="24" t="str">
        <f>IF(Saisie!Z789=0,"000",Saisie!Z789*100)</f>
        <v>000</v>
      </c>
      <c r="Y789" s="15" t="str">
        <f t="shared" si="141"/>
        <v xml:space="preserve">         </v>
      </c>
      <c r="Z789" s="24" t="str">
        <f>IF(Saisie!AB789=0,"000",Saisie!AB789*100)</f>
        <v>000</v>
      </c>
      <c r="AA789" s="24" t="str">
        <f>IF(Saisie!F789=0,"",Saisie!F789)</f>
        <v>26112017</v>
      </c>
      <c r="AB789" s="24" t="str">
        <f>IF(Saisie!G789=0,"",Saisie!G789)</f>
        <v>01012804</v>
      </c>
      <c r="AC789" s="8" t="str">
        <f t="shared" si="142"/>
        <v xml:space="preserve">                    </v>
      </c>
    </row>
    <row r="790" spans="1:29" x14ac:dyDescent="0.25">
      <c r="A790" s="3" t="s">
        <v>845</v>
      </c>
      <c r="B790" s="15" t="str">
        <f t="shared" si="132"/>
        <v xml:space="preserve">   </v>
      </c>
      <c r="C790" s="26" t="str">
        <f>Saisie!D790</f>
        <v>000000000784</v>
      </c>
      <c r="D790" s="24" t="str">
        <f>Saisie!B790</f>
        <v>NOM785</v>
      </c>
      <c r="E790" s="16" t="str">
        <f>VLOOKUP((25-LEN(D790)),'Data S'!AE$5:AF$10000,2,FALSE)</f>
        <v xml:space="preserve">                   </v>
      </c>
      <c r="F790" s="25" t="str">
        <f>Saisie!C790</f>
        <v>PRENOM785</v>
      </c>
      <c r="G790" s="15" t="str">
        <f>VLOOKUP((25-LEN(F790)),'Data S'!AE$5:AF$10000,2,FALSE)</f>
        <v xml:space="preserve">                </v>
      </c>
      <c r="H790" s="3" t="str">
        <f>Saisie!E790</f>
        <v>01012783</v>
      </c>
      <c r="I790" s="15" t="str">
        <f t="shared" si="133"/>
        <v xml:space="preserve">  </v>
      </c>
      <c r="J790" s="24">
        <f>Saisie!L790</f>
        <v>0</v>
      </c>
      <c r="K790" s="15" t="str">
        <f t="shared" si="134"/>
        <v xml:space="preserve">       </v>
      </c>
      <c r="L790" s="24" t="str">
        <f>IF(Saisie!K790=0,"000",Saisie!K790*100)</f>
        <v>000</v>
      </c>
      <c r="M790" s="15" t="str">
        <f t="shared" si="135"/>
        <v xml:space="preserve">  </v>
      </c>
      <c r="N790" s="24">
        <f>Saisie!Q790</f>
        <v>0</v>
      </c>
      <c r="O790" s="15" t="str">
        <f t="shared" si="136"/>
        <v xml:space="preserve">       </v>
      </c>
      <c r="P790" s="24" t="str">
        <f>IF(Saisie!P790=0,"000",Saisie!P790*100)</f>
        <v>000</v>
      </c>
      <c r="Q790" s="15" t="str">
        <f t="shared" si="137"/>
        <v xml:space="preserve">  </v>
      </c>
      <c r="R790" s="24">
        <f>Saisie!V790</f>
        <v>0</v>
      </c>
      <c r="S790" s="15" t="str">
        <f t="shared" si="138"/>
        <v xml:space="preserve">       </v>
      </c>
      <c r="T790" s="24" t="str">
        <f>IF(Saisie!U790=0,"000",Saisie!U790*100)</f>
        <v>000</v>
      </c>
      <c r="U790" s="15" t="str">
        <f t="shared" si="139"/>
        <v xml:space="preserve">  </v>
      </c>
      <c r="V790" s="24">
        <f>Saisie!AA790</f>
        <v>0</v>
      </c>
      <c r="W790" s="15" t="str">
        <f t="shared" si="140"/>
        <v xml:space="preserve">       </v>
      </c>
      <c r="X790" s="24" t="str">
        <f>IF(Saisie!Z790=0,"000",Saisie!Z790*100)</f>
        <v>000</v>
      </c>
      <c r="Y790" s="15" t="str">
        <f t="shared" si="141"/>
        <v xml:space="preserve">         </v>
      </c>
      <c r="Z790" s="24" t="str">
        <f>IF(Saisie!AB790=0,"000",Saisie!AB790*100)</f>
        <v>000</v>
      </c>
      <c r="AA790" s="24" t="str">
        <f>IF(Saisie!F790=0,"",Saisie!F790)</f>
        <v>26112017</v>
      </c>
      <c r="AB790" s="24" t="str">
        <f>IF(Saisie!G790=0,"",Saisie!G790)</f>
        <v>01012805</v>
      </c>
      <c r="AC790" s="8" t="str">
        <f t="shared" si="142"/>
        <v xml:space="preserve">                    </v>
      </c>
    </row>
    <row r="791" spans="1:29" x14ac:dyDescent="0.25">
      <c r="A791" s="3" t="s">
        <v>846</v>
      </c>
      <c r="B791" s="15" t="str">
        <f t="shared" si="132"/>
        <v xml:space="preserve">   </v>
      </c>
      <c r="C791" s="26" t="str">
        <f>Saisie!D791</f>
        <v>000000000785</v>
      </c>
      <c r="D791" s="24" t="str">
        <f>Saisie!B791</f>
        <v>NOM786</v>
      </c>
      <c r="E791" s="16" t="str">
        <f>VLOOKUP((25-LEN(D791)),'Data S'!AE$5:AF$10000,2,FALSE)</f>
        <v xml:space="preserve">                   </v>
      </c>
      <c r="F791" s="25" t="str">
        <f>Saisie!C791</f>
        <v>PRENOM786</v>
      </c>
      <c r="G791" s="15" t="str">
        <f>VLOOKUP((25-LEN(F791)),'Data S'!AE$5:AF$10000,2,FALSE)</f>
        <v xml:space="preserve">                </v>
      </c>
      <c r="H791" s="3" t="str">
        <f>Saisie!E791</f>
        <v>01012784</v>
      </c>
      <c r="I791" s="15" t="str">
        <f t="shared" si="133"/>
        <v xml:space="preserve">  </v>
      </c>
      <c r="J791" s="24">
        <f>Saisie!L791</f>
        <v>0</v>
      </c>
      <c r="K791" s="15" t="str">
        <f t="shared" si="134"/>
        <v xml:space="preserve">       </v>
      </c>
      <c r="L791" s="24" t="str">
        <f>IF(Saisie!K791=0,"000",Saisie!K791*100)</f>
        <v>000</v>
      </c>
      <c r="M791" s="15" t="str">
        <f t="shared" si="135"/>
        <v xml:space="preserve">  </v>
      </c>
      <c r="N791" s="24">
        <f>Saisie!Q791</f>
        <v>0</v>
      </c>
      <c r="O791" s="15" t="str">
        <f t="shared" si="136"/>
        <v xml:space="preserve">       </v>
      </c>
      <c r="P791" s="24" t="str">
        <f>IF(Saisie!P791=0,"000",Saisie!P791*100)</f>
        <v>000</v>
      </c>
      <c r="Q791" s="15" t="str">
        <f t="shared" si="137"/>
        <v xml:space="preserve">  </v>
      </c>
      <c r="R791" s="24">
        <f>Saisie!V791</f>
        <v>0</v>
      </c>
      <c r="S791" s="15" t="str">
        <f t="shared" si="138"/>
        <v xml:space="preserve">       </v>
      </c>
      <c r="T791" s="24" t="str">
        <f>IF(Saisie!U791=0,"000",Saisie!U791*100)</f>
        <v>000</v>
      </c>
      <c r="U791" s="15" t="str">
        <f t="shared" si="139"/>
        <v xml:space="preserve">  </v>
      </c>
      <c r="V791" s="24">
        <f>Saisie!AA791</f>
        <v>0</v>
      </c>
      <c r="W791" s="15" t="str">
        <f t="shared" si="140"/>
        <v xml:space="preserve">       </v>
      </c>
      <c r="X791" s="24" t="str">
        <f>IF(Saisie!Z791=0,"000",Saisie!Z791*100)</f>
        <v>000</v>
      </c>
      <c r="Y791" s="15" t="str">
        <f t="shared" si="141"/>
        <v xml:space="preserve">         </v>
      </c>
      <c r="Z791" s="24" t="str">
        <f>IF(Saisie!AB791=0,"000",Saisie!AB791*100)</f>
        <v>000</v>
      </c>
      <c r="AA791" s="24" t="str">
        <f>IF(Saisie!F791=0,"",Saisie!F791)</f>
        <v>26112017</v>
      </c>
      <c r="AB791" s="24" t="str">
        <f>IF(Saisie!G791=0,"",Saisie!G791)</f>
        <v>01012806</v>
      </c>
      <c r="AC791" s="8" t="str">
        <f t="shared" si="142"/>
        <v xml:space="preserve">                    </v>
      </c>
    </row>
    <row r="792" spans="1:29" x14ac:dyDescent="0.25">
      <c r="A792" s="3" t="s">
        <v>847</v>
      </c>
      <c r="B792" s="15" t="str">
        <f t="shared" si="132"/>
        <v xml:space="preserve">   </v>
      </c>
      <c r="C792" s="26" t="str">
        <f>Saisie!D792</f>
        <v>000000000786</v>
      </c>
      <c r="D792" s="24" t="str">
        <f>Saisie!B792</f>
        <v>NOM787</v>
      </c>
      <c r="E792" s="16" t="str">
        <f>VLOOKUP((25-LEN(D792)),'Data S'!AE$5:AF$10000,2,FALSE)</f>
        <v xml:space="preserve">                   </v>
      </c>
      <c r="F792" s="25" t="str">
        <f>Saisie!C792</f>
        <v>PRENOM787</v>
      </c>
      <c r="G792" s="15" t="str">
        <f>VLOOKUP((25-LEN(F792)),'Data S'!AE$5:AF$10000,2,FALSE)</f>
        <v xml:space="preserve">                </v>
      </c>
      <c r="H792" s="3" t="str">
        <f>Saisie!E792</f>
        <v>01012785</v>
      </c>
      <c r="I792" s="15" t="str">
        <f t="shared" si="133"/>
        <v xml:space="preserve">  </v>
      </c>
      <c r="J792" s="24">
        <f>Saisie!L792</f>
        <v>0</v>
      </c>
      <c r="K792" s="15" t="str">
        <f t="shared" si="134"/>
        <v xml:space="preserve">       </v>
      </c>
      <c r="L792" s="24" t="str">
        <f>IF(Saisie!K792=0,"000",Saisie!K792*100)</f>
        <v>000</v>
      </c>
      <c r="M792" s="15" t="str">
        <f t="shared" si="135"/>
        <v xml:space="preserve">  </v>
      </c>
      <c r="N792" s="24">
        <f>Saisie!Q792</f>
        <v>0</v>
      </c>
      <c r="O792" s="15" t="str">
        <f t="shared" si="136"/>
        <v xml:space="preserve">       </v>
      </c>
      <c r="P792" s="24" t="str">
        <f>IF(Saisie!P792=0,"000",Saisie!P792*100)</f>
        <v>000</v>
      </c>
      <c r="Q792" s="15" t="str">
        <f t="shared" si="137"/>
        <v xml:space="preserve">  </v>
      </c>
      <c r="R792" s="24">
        <f>Saisie!V792</f>
        <v>0</v>
      </c>
      <c r="S792" s="15" t="str">
        <f t="shared" si="138"/>
        <v xml:space="preserve">       </v>
      </c>
      <c r="T792" s="24" t="str">
        <f>IF(Saisie!U792=0,"000",Saisie!U792*100)</f>
        <v>000</v>
      </c>
      <c r="U792" s="15" t="str">
        <f t="shared" si="139"/>
        <v xml:space="preserve">  </v>
      </c>
      <c r="V792" s="24">
        <f>Saisie!AA792</f>
        <v>0</v>
      </c>
      <c r="W792" s="15" t="str">
        <f t="shared" si="140"/>
        <v xml:space="preserve">       </v>
      </c>
      <c r="X792" s="24" t="str">
        <f>IF(Saisie!Z792=0,"000",Saisie!Z792*100)</f>
        <v>000</v>
      </c>
      <c r="Y792" s="15" t="str">
        <f t="shared" si="141"/>
        <v xml:space="preserve">         </v>
      </c>
      <c r="Z792" s="24" t="str">
        <f>IF(Saisie!AB792=0,"000",Saisie!AB792*100)</f>
        <v>000</v>
      </c>
      <c r="AA792" s="24" t="str">
        <f>IF(Saisie!F792=0,"",Saisie!F792)</f>
        <v>26112017</v>
      </c>
      <c r="AB792" s="24" t="str">
        <f>IF(Saisie!G792=0,"",Saisie!G792)</f>
        <v>01012807</v>
      </c>
      <c r="AC792" s="8" t="str">
        <f t="shared" si="142"/>
        <v xml:space="preserve">                    </v>
      </c>
    </row>
    <row r="793" spans="1:29" x14ac:dyDescent="0.25">
      <c r="A793" s="3" t="s">
        <v>848</v>
      </c>
      <c r="B793" s="15" t="str">
        <f t="shared" si="132"/>
        <v xml:space="preserve">   </v>
      </c>
      <c r="C793" s="26" t="str">
        <f>Saisie!D793</f>
        <v>000000000787</v>
      </c>
      <c r="D793" s="24" t="str">
        <f>Saisie!B793</f>
        <v>NOM788</v>
      </c>
      <c r="E793" s="16" t="str">
        <f>VLOOKUP((25-LEN(D793)),'Data S'!AE$5:AF$10000,2,FALSE)</f>
        <v xml:space="preserve">                   </v>
      </c>
      <c r="F793" s="25" t="str">
        <f>Saisie!C793</f>
        <v>PRENOM788</v>
      </c>
      <c r="G793" s="15" t="str">
        <f>VLOOKUP((25-LEN(F793)),'Data S'!AE$5:AF$10000,2,FALSE)</f>
        <v xml:space="preserve">                </v>
      </c>
      <c r="H793" s="3" t="str">
        <f>Saisie!E793</f>
        <v>01012786</v>
      </c>
      <c r="I793" s="15" t="str">
        <f t="shared" si="133"/>
        <v xml:space="preserve">  </v>
      </c>
      <c r="J793" s="24">
        <f>Saisie!L793</f>
        <v>0</v>
      </c>
      <c r="K793" s="15" t="str">
        <f t="shared" si="134"/>
        <v xml:space="preserve">       </v>
      </c>
      <c r="L793" s="24" t="str">
        <f>IF(Saisie!K793=0,"000",Saisie!K793*100)</f>
        <v>000</v>
      </c>
      <c r="M793" s="15" t="str">
        <f t="shared" si="135"/>
        <v xml:space="preserve">  </v>
      </c>
      <c r="N793" s="24">
        <f>Saisie!Q793</f>
        <v>0</v>
      </c>
      <c r="O793" s="15" t="str">
        <f t="shared" si="136"/>
        <v xml:space="preserve">       </v>
      </c>
      <c r="P793" s="24" t="str">
        <f>IF(Saisie!P793=0,"000",Saisie!P793*100)</f>
        <v>000</v>
      </c>
      <c r="Q793" s="15" t="str">
        <f t="shared" si="137"/>
        <v xml:space="preserve">  </v>
      </c>
      <c r="R793" s="24">
        <f>Saisie!V793</f>
        <v>0</v>
      </c>
      <c r="S793" s="15" t="str">
        <f t="shared" si="138"/>
        <v xml:space="preserve">       </v>
      </c>
      <c r="T793" s="24" t="str">
        <f>IF(Saisie!U793=0,"000",Saisie!U793*100)</f>
        <v>000</v>
      </c>
      <c r="U793" s="15" t="str">
        <f t="shared" si="139"/>
        <v xml:space="preserve">  </v>
      </c>
      <c r="V793" s="24">
        <f>Saisie!AA793</f>
        <v>0</v>
      </c>
      <c r="W793" s="15" t="str">
        <f t="shared" si="140"/>
        <v xml:space="preserve">       </v>
      </c>
      <c r="X793" s="24" t="str">
        <f>IF(Saisie!Z793=0,"000",Saisie!Z793*100)</f>
        <v>000</v>
      </c>
      <c r="Y793" s="15" t="str">
        <f t="shared" si="141"/>
        <v xml:space="preserve">         </v>
      </c>
      <c r="Z793" s="24" t="str">
        <f>IF(Saisie!AB793=0,"000",Saisie!AB793*100)</f>
        <v>000</v>
      </c>
      <c r="AA793" s="24" t="str">
        <f>IF(Saisie!F793=0,"",Saisie!F793)</f>
        <v>26112017</v>
      </c>
      <c r="AB793" s="24" t="str">
        <f>IF(Saisie!G793=0,"",Saisie!G793)</f>
        <v>01012808</v>
      </c>
      <c r="AC793" s="8" t="str">
        <f t="shared" si="142"/>
        <v xml:space="preserve">                    </v>
      </c>
    </row>
    <row r="794" spans="1:29" x14ac:dyDescent="0.25">
      <c r="A794" s="3" t="s">
        <v>849</v>
      </c>
      <c r="B794" s="15" t="str">
        <f t="shared" si="132"/>
        <v xml:space="preserve">   </v>
      </c>
      <c r="C794" s="26" t="str">
        <f>Saisie!D794</f>
        <v>000000000788</v>
      </c>
      <c r="D794" s="24" t="str">
        <f>Saisie!B794</f>
        <v>NOM789</v>
      </c>
      <c r="E794" s="16" t="str">
        <f>VLOOKUP((25-LEN(D794)),'Data S'!AE$5:AF$10000,2,FALSE)</f>
        <v xml:space="preserve">                   </v>
      </c>
      <c r="F794" s="25" t="str">
        <f>Saisie!C794</f>
        <v>PRENOM789</v>
      </c>
      <c r="G794" s="15" t="str">
        <f>VLOOKUP((25-LEN(F794)),'Data S'!AE$5:AF$10000,2,FALSE)</f>
        <v xml:space="preserve">                </v>
      </c>
      <c r="H794" s="3" t="str">
        <f>Saisie!E794</f>
        <v>01012787</v>
      </c>
      <c r="I794" s="15" t="str">
        <f t="shared" si="133"/>
        <v xml:space="preserve">  </v>
      </c>
      <c r="J794" s="24">
        <f>Saisie!L794</f>
        <v>0</v>
      </c>
      <c r="K794" s="15" t="str">
        <f t="shared" si="134"/>
        <v xml:space="preserve">       </v>
      </c>
      <c r="L794" s="24" t="str">
        <f>IF(Saisie!K794=0,"000",Saisie!K794*100)</f>
        <v>000</v>
      </c>
      <c r="M794" s="15" t="str">
        <f t="shared" si="135"/>
        <v xml:space="preserve">  </v>
      </c>
      <c r="N794" s="24">
        <f>Saisie!Q794</f>
        <v>0</v>
      </c>
      <c r="O794" s="15" t="str">
        <f t="shared" si="136"/>
        <v xml:space="preserve">       </v>
      </c>
      <c r="P794" s="24" t="str">
        <f>IF(Saisie!P794=0,"000",Saisie!P794*100)</f>
        <v>000</v>
      </c>
      <c r="Q794" s="15" t="str">
        <f t="shared" si="137"/>
        <v xml:space="preserve">  </v>
      </c>
      <c r="R794" s="24">
        <f>Saisie!V794</f>
        <v>0</v>
      </c>
      <c r="S794" s="15" t="str">
        <f t="shared" si="138"/>
        <v xml:space="preserve">       </v>
      </c>
      <c r="T794" s="24" t="str">
        <f>IF(Saisie!U794=0,"000",Saisie!U794*100)</f>
        <v>000</v>
      </c>
      <c r="U794" s="15" t="str">
        <f t="shared" si="139"/>
        <v xml:space="preserve">  </v>
      </c>
      <c r="V794" s="24">
        <f>Saisie!AA794</f>
        <v>0</v>
      </c>
      <c r="W794" s="15" t="str">
        <f t="shared" si="140"/>
        <v xml:space="preserve">       </v>
      </c>
      <c r="X794" s="24" t="str">
        <f>IF(Saisie!Z794=0,"000",Saisie!Z794*100)</f>
        <v>000</v>
      </c>
      <c r="Y794" s="15" t="str">
        <f t="shared" si="141"/>
        <v xml:space="preserve">         </v>
      </c>
      <c r="Z794" s="24" t="str">
        <f>IF(Saisie!AB794=0,"000",Saisie!AB794*100)</f>
        <v>000</v>
      </c>
      <c r="AA794" s="24" t="str">
        <f>IF(Saisie!F794=0,"",Saisie!F794)</f>
        <v>26112017</v>
      </c>
      <c r="AB794" s="24" t="str">
        <f>IF(Saisie!G794=0,"",Saisie!G794)</f>
        <v>01012809</v>
      </c>
      <c r="AC794" s="8" t="str">
        <f t="shared" si="142"/>
        <v xml:space="preserve">                    </v>
      </c>
    </row>
    <row r="795" spans="1:29" x14ac:dyDescent="0.25">
      <c r="A795" s="3" t="s">
        <v>850</v>
      </c>
      <c r="B795" s="15" t="str">
        <f t="shared" si="132"/>
        <v xml:space="preserve">   </v>
      </c>
      <c r="C795" s="26" t="str">
        <f>Saisie!D795</f>
        <v>000000000789</v>
      </c>
      <c r="D795" s="24" t="str">
        <f>Saisie!B795</f>
        <v>NOM790</v>
      </c>
      <c r="E795" s="16" t="str">
        <f>VLOOKUP((25-LEN(D795)),'Data S'!AE$5:AF$10000,2,FALSE)</f>
        <v xml:space="preserve">                   </v>
      </c>
      <c r="F795" s="25" t="str">
        <f>Saisie!C795</f>
        <v>PRENOM790</v>
      </c>
      <c r="G795" s="15" t="str">
        <f>VLOOKUP((25-LEN(F795)),'Data S'!AE$5:AF$10000,2,FALSE)</f>
        <v xml:space="preserve">                </v>
      </c>
      <c r="H795" s="3" t="str">
        <f>Saisie!E795</f>
        <v>01012788</v>
      </c>
      <c r="I795" s="15" t="str">
        <f t="shared" si="133"/>
        <v xml:space="preserve">  </v>
      </c>
      <c r="J795" s="24">
        <f>Saisie!L795</f>
        <v>0</v>
      </c>
      <c r="K795" s="15" t="str">
        <f t="shared" si="134"/>
        <v xml:space="preserve">       </v>
      </c>
      <c r="L795" s="24" t="str">
        <f>IF(Saisie!K795=0,"000",Saisie!K795*100)</f>
        <v>000</v>
      </c>
      <c r="M795" s="15" t="str">
        <f t="shared" si="135"/>
        <v xml:space="preserve">  </v>
      </c>
      <c r="N795" s="24">
        <f>Saisie!Q795</f>
        <v>0</v>
      </c>
      <c r="O795" s="15" t="str">
        <f t="shared" si="136"/>
        <v xml:space="preserve">       </v>
      </c>
      <c r="P795" s="24" t="str">
        <f>IF(Saisie!P795=0,"000",Saisie!P795*100)</f>
        <v>000</v>
      </c>
      <c r="Q795" s="15" t="str">
        <f t="shared" si="137"/>
        <v xml:space="preserve">  </v>
      </c>
      <c r="R795" s="24">
        <f>Saisie!V795</f>
        <v>0</v>
      </c>
      <c r="S795" s="15" t="str">
        <f t="shared" si="138"/>
        <v xml:space="preserve">       </v>
      </c>
      <c r="T795" s="24" t="str">
        <f>IF(Saisie!U795=0,"000",Saisie!U795*100)</f>
        <v>000</v>
      </c>
      <c r="U795" s="15" t="str">
        <f t="shared" si="139"/>
        <v xml:space="preserve">  </v>
      </c>
      <c r="V795" s="24">
        <f>Saisie!AA795</f>
        <v>0</v>
      </c>
      <c r="W795" s="15" t="str">
        <f t="shared" si="140"/>
        <v xml:space="preserve">       </v>
      </c>
      <c r="X795" s="24" t="str">
        <f>IF(Saisie!Z795=0,"000",Saisie!Z795*100)</f>
        <v>000</v>
      </c>
      <c r="Y795" s="15" t="str">
        <f t="shared" si="141"/>
        <v xml:space="preserve">         </v>
      </c>
      <c r="Z795" s="24" t="str">
        <f>IF(Saisie!AB795=0,"000",Saisie!AB795*100)</f>
        <v>000</v>
      </c>
      <c r="AA795" s="24" t="str">
        <f>IF(Saisie!F795=0,"",Saisie!F795)</f>
        <v>26112017</v>
      </c>
      <c r="AB795" s="24" t="str">
        <f>IF(Saisie!G795=0,"",Saisie!G795)</f>
        <v>01012810</v>
      </c>
      <c r="AC795" s="8" t="str">
        <f t="shared" si="142"/>
        <v xml:space="preserve">                    </v>
      </c>
    </row>
    <row r="796" spans="1:29" x14ac:dyDescent="0.25">
      <c r="A796" s="3" t="s">
        <v>851</v>
      </c>
      <c r="B796" s="15" t="str">
        <f t="shared" si="132"/>
        <v xml:space="preserve">   </v>
      </c>
      <c r="C796" s="26" t="str">
        <f>Saisie!D796</f>
        <v>000000000790</v>
      </c>
      <c r="D796" s="24" t="str">
        <f>Saisie!B796</f>
        <v>NOM791</v>
      </c>
      <c r="E796" s="16" t="str">
        <f>VLOOKUP((25-LEN(D796)),'Data S'!AE$5:AF$10000,2,FALSE)</f>
        <v xml:space="preserve">                   </v>
      </c>
      <c r="F796" s="25" t="str">
        <f>Saisie!C796</f>
        <v>PRENOM791</v>
      </c>
      <c r="G796" s="15" t="str">
        <f>VLOOKUP((25-LEN(F796)),'Data S'!AE$5:AF$10000,2,FALSE)</f>
        <v xml:space="preserve">                </v>
      </c>
      <c r="H796" s="3" t="str">
        <f>Saisie!E796</f>
        <v>01012789</v>
      </c>
      <c r="I796" s="15" t="str">
        <f t="shared" si="133"/>
        <v xml:space="preserve">  </v>
      </c>
      <c r="J796" s="24">
        <f>Saisie!L796</f>
        <v>0</v>
      </c>
      <c r="K796" s="15" t="str">
        <f t="shared" si="134"/>
        <v xml:space="preserve">       </v>
      </c>
      <c r="L796" s="24" t="str">
        <f>IF(Saisie!K796=0,"000",Saisie!K796*100)</f>
        <v>000</v>
      </c>
      <c r="M796" s="15" t="str">
        <f t="shared" si="135"/>
        <v xml:space="preserve">  </v>
      </c>
      <c r="N796" s="24">
        <f>Saisie!Q796</f>
        <v>0</v>
      </c>
      <c r="O796" s="15" t="str">
        <f t="shared" si="136"/>
        <v xml:space="preserve">       </v>
      </c>
      <c r="P796" s="24" t="str">
        <f>IF(Saisie!P796=0,"000",Saisie!P796*100)</f>
        <v>000</v>
      </c>
      <c r="Q796" s="15" t="str">
        <f t="shared" si="137"/>
        <v xml:space="preserve">  </v>
      </c>
      <c r="R796" s="24">
        <f>Saisie!V796</f>
        <v>0</v>
      </c>
      <c r="S796" s="15" t="str">
        <f t="shared" si="138"/>
        <v xml:space="preserve">       </v>
      </c>
      <c r="T796" s="24" t="str">
        <f>IF(Saisie!U796=0,"000",Saisie!U796*100)</f>
        <v>000</v>
      </c>
      <c r="U796" s="15" t="str">
        <f t="shared" si="139"/>
        <v xml:space="preserve">  </v>
      </c>
      <c r="V796" s="24">
        <f>Saisie!AA796</f>
        <v>0</v>
      </c>
      <c r="W796" s="15" t="str">
        <f t="shared" si="140"/>
        <v xml:space="preserve">       </v>
      </c>
      <c r="X796" s="24" t="str">
        <f>IF(Saisie!Z796=0,"000",Saisie!Z796*100)</f>
        <v>000</v>
      </c>
      <c r="Y796" s="15" t="str">
        <f t="shared" si="141"/>
        <v xml:space="preserve">         </v>
      </c>
      <c r="Z796" s="24" t="str">
        <f>IF(Saisie!AB796=0,"000",Saisie!AB796*100)</f>
        <v>000</v>
      </c>
      <c r="AA796" s="24" t="str">
        <f>IF(Saisie!F796=0,"",Saisie!F796)</f>
        <v>26112017</v>
      </c>
      <c r="AB796" s="24" t="str">
        <f>IF(Saisie!G796=0,"",Saisie!G796)</f>
        <v>01012811</v>
      </c>
      <c r="AC796" s="8" t="str">
        <f t="shared" si="142"/>
        <v xml:space="preserve">                    </v>
      </c>
    </row>
    <row r="797" spans="1:29" x14ac:dyDescent="0.25">
      <c r="A797" s="3" t="s">
        <v>852</v>
      </c>
      <c r="B797" s="15" t="str">
        <f t="shared" si="132"/>
        <v xml:space="preserve">   </v>
      </c>
      <c r="C797" s="26" t="str">
        <f>Saisie!D797</f>
        <v>000000000791</v>
      </c>
      <c r="D797" s="24" t="str">
        <f>Saisie!B797</f>
        <v>NOM792</v>
      </c>
      <c r="E797" s="16" t="str">
        <f>VLOOKUP((25-LEN(D797)),'Data S'!AE$5:AF$10000,2,FALSE)</f>
        <v xml:space="preserve">                   </v>
      </c>
      <c r="F797" s="25" t="str">
        <f>Saisie!C797</f>
        <v>PRENOM792</v>
      </c>
      <c r="G797" s="15" t="str">
        <f>VLOOKUP((25-LEN(F797)),'Data S'!AE$5:AF$10000,2,FALSE)</f>
        <v xml:space="preserve">                </v>
      </c>
      <c r="H797" s="3" t="str">
        <f>Saisie!E797</f>
        <v>01012790</v>
      </c>
      <c r="I797" s="15" t="str">
        <f t="shared" si="133"/>
        <v xml:space="preserve">  </v>
      </c>
      <c r="J797" s="24">
        <f>Saisie!L797</f>
        <v>0</v>
      </c>
      <c r="K797" s="15" t="str">
        <f t="shared" si="134"/>
        <v xml:space="preserve">       </v>
      </c>
      <c r="L797" s="24" t="str">
        <f>IF(Saisie!K797=0,"000",Saisie!K797*100)</f>
        <v>000</v>
      </c>
      <c r="M797" s="15" t="str">
        <f t="shared" si="135"/>
        <v xml:space="preserve">  </v>
      </c>
      <c r="N797" s="24">
        <f>Saisie!Q797</f>
        <v>0</v>
      </c>
      <c r="O797" s="15" t="str">
        <f t="shared" si="136"/>
        <v xml:space="preserve">       </v>
      </c>
      <c r="P797" s="24" t="str">
        <f>IF(Saisie!P797=0,"000",Saisie!P797*100)</f>
        <v>000</v>
      </c>
      <c r="Q797" s="15" t="str">
        <f t="shared" si="137"/>
        <v xml:space="preserve">  </v>
      </c>
      <c r="R797" s="24">
        <f>Saisie!V797</f>
        <v>0</v>
      </c>
      <c r="S797" s="15" t="str">
        <f t="shared" si="138"/>
        <v xml:space="preserve">       </v>
      </c>
      <c r="T797" s="24" t="str">
        <f>IF(Saisie!U797=0,"000",Saisie!U797*100)</f>
        <v>000</v>
      </c>
      <c r="U797" s="15" t="str">
        <f t="shared" si="139"/>
        <v xml:space="preserve">  </v>
      </c>
      <c r="V797" s="24">
        <f>Saisie!AA797</f>
        <v>0</v>
      </c>
      <c r="W797" s="15" t="str">
        <f t="shared" si="140"/>
        <v xml:space="preserve">       </v>
      </c>
      <c r="X797" s="24" t="str">
        <f>IF(Saisie!Z797=0,"000",Saisie!Z797*100)</f>
        <v>000</v>
      </c>
      <c r="Y797" s="15" t="str">
        <f t="shared" si="141"/>
        <v xml:space="preserve">         </v>
      </c>
      <c r="Z797" s="24" t="str">
        <f>IF(Saisie!AB797=0,"000",Saisie!AB797*100)</f>
        <v>000</v>
      </c>
      <c r="AA797" s="24" t="str">
        <f>IF(Saisie!F797=0,"",Saisie!F797)</f>
        <v>26112017</v>
      </c>
      <c r="AB797" s="24" t="str">
        <f>IF(Saisie!G797=0,"",Saisie!G797)</f>
        <v>01012812</v>
      </c>
      <c r="AC797" s="8" t="str">
        <f t="shared" si="142"/>
        <v xml:space="preserve">                    </v>
      </c>
    </row>
    <row r="798" spans="1:29" x14ac:dyDescent="0.25">
      <c r="A798" s="3" t="s">
        <v>853</v>
      </c>
      <c r="B798" s="15" t="str">
        <f t="shared" si="132"/>
        <v xml:space="preserve">   </v>
      </c>
      <c r="C798" s="26" t="str">
        <f>Saisie!D798</f>
        <v>000000000792</v>
      </c>
      <c r="D798" s="24" t="str">
        <f>Saisie!B798</f>
        <v>NOM793</v>
      </c>
      <c r="E798" s="16" t="str">
        <f>VLOOKUP((25-LEN(D798)),'Data S'!AE$5:AF$10000,2,FALSE)</f>
        <v xml:space="preserve">                   </v>
      </c>
      <c r="F798" s="25" t="str">
        <f>Saisie!C798</f>
        <v>PRENOM793</v>
      </c>
      <c r="G798" s="15" t="str">
        <f>VLOOKUP((25-LEN(F798)),'Data S'!AE$5:AF$10000,2,FALSE)</f>
        <v xml:space="preserve">                </v>
      </c>
      <c r="H798" s="3" t="str">
        <f>Saisie!E798</f>
        <v>01012791</v>
      </c>
      <c r="I798" s="15" t="str">
        <f t="shared" si="133"/>
        <v xml:space="preserve">  </v>
      </c>
      <c r="J798" s="24">
        <f>Saisie!L798</f>
        <v>0</v>
      </c>
      <c r="K798" s="15" t="str">
        <f t="shared" si="134"/>
        <v xml:space="preserve">       </v>
      </c>
      <c r="L798" s="24" t="str">
        <f>IF(Saisie!K798=0,"000",Saisie!K798*100)</f>
        <v>000</v>
      </c>
      <c r="M798" s="15" t="str">
        <f t="shared" si="135"/>
        <v xml:space="preserve">  </v>
      </c>
      <c r="N798" s="24">
        <f>Saisie!Q798</f>
        <v>0</v>
      </c>
      <c r="O798" s="15" t="str">
        <f t="shared" si="136"/>
        <v xml:space="preserve">       </v>
      </c>
      <c r="P798" s="24" t="str">
        <f>IF(Saisie!P798=0,"000",Saisie!P798*100)</f>
        <v>000</v>
      </c>
      <c r="Q798" s="15" t="str">
        <f t="shared" si="137"/>
        <v xml:space="preserve">  </v>
      </c>
      <c r="R798" s="24">
        <f>Saisie!V798</f>
        <v>0</v>
      </c>
      <c r="S798" s="15" t="str">
        <f t="shared" si="138"/>
        <v xml:space="preserve">       </v>
      </c>
      <c r="T798" s="24" t="str">
        <f>IF(Saisie!U798=0,"000",Saisie!U798*100)</f>
        <v>000</v>
      </c>
      <c r="U798" s="15" t="str">
        <f t="shared" si="139"/>
        <v xml:space="preserve">  </v>
      </c>
      <c r="V798" s="24">
        <f>Saisie!AA798</f>
        <v>0</v>
      </c>
      <c r="W798" s="15" t="str">
        <f t="shared" si="140"/>
        <v xml:space="preserve">       </v>
      </c>
      <c r="X798" s="24" t="str">
        <f>IF(Saisie!Z798=0,"000",Saisie!Z798*100)</f>
        <v>000</v>
      </c>
      <c r="Y798" s="15" t="str">
        <f t="shared" si="141"/>
        <v xml:space="preserve">         </v>
      </c>
      <c r="Z798" s="24" t="str">
        <f>IF(Saisie!AB798=0,"000",Saisie!AB798*100)</f>
        <v>000</v>
      </c>
      <c r="AA798" s="24" t="str">
        <f>IF(Saisie!F798=0,"",Saisie!F798)</f>
        <v>26112017</v>
      </c>
      <c r="AB798" s="24" t="str">
        <f>IF(Saisie!G798=0,"",Saisie!G798)</f>
        <v>01012813</v>
      </c>
      <c r="AC798" s="8" t="str">
        <f t="shared" si="142"/>
        <v xml:space="preserve">                    </v>
      </c>
    </row>
    <row r="799" spans="1:29" x14ac:dyDescent="0.25">
      <c r="A799" s="3" t="s">
        <v>854</v>
      </c>
      <c r="B799" s="15" t="str">
        <f t="shared" si="132"/>
        <v xml:space="preserve">   </v>
      </c>
      <c r="C799" s="26" t="str">
        <f>Saisie!D799</f>
        <v>000000000793</v>
      </c>
      <c r="D799" s="24" t="str">
        <f>Saisie!B799</f>
        <v>NOM794</v>
      </c>
      <c r="E799" s="16" t="str">
        <f>VLOOKUP((25-LEN(D799)),'Data S'!AE$5:AF$10000,2,FALSE)</f>
        <v xml:space="preserve">                   </v>
      </c>
      <c r="F799" s="25" t="str">
        <f>Saisie!C799</f>
        <v>PRENOM794</v>
      </c>
      <c r="G799" s="15" t="str">
        <f>VLOOKUP((25-LEN(F799)),'Data S'!AE$5:AF$10000,2,FALSE)</f>
        <v xml:space="preserve">                </v>
      </c>
      <c r="H799" s="3" t="str">
        <f>Saisie!E799</f>
        <v>01012792</v>
      </c>
      <c r="I799" s="15" t="str">
        <f t="shared" si="133"/>
        <v xml:space="preserve">  </v>
      </c>
      <c r="J799" s="24">
        <f>Saisie!L799</f>
        <v>0</v>
      </c>
      <c r="K799" s="15" t="str">
        <f t="shared" si="134"/>
        <v xml:space="preserve">       </v>
      </c>
      <c r="L799" s="24" t="str">
        <f>IF(Saisie!K799=0,"000",Saisie!K799*100)</f>
        <v>000</v>
      </c>
      <c r="M799" s="15" t="str">
        <f t="shared" si="135"/>
        <v xml:space="preserve">  </v>
      </c>
      <c r="N799" s="24">
        <f>Saisie!Q799</f>
        <v>0</v>
      </c>
      <c r="O799" s="15" t="str">
        <f t="shared" si="136"/>
        <v xml:space="preserve">       </v>
      </c>
      <c r="P799" s="24" t="str">
        <f>IF(Saisie!P799=0,"000",Saisie!P799*100)</f>
        <v>000</v>
      </c>
      <c r="Q799" s="15" t="str">
        <f t="shared" si="137"/>
        <v xml:space="preserve">  </v>
      </c>
      <c r="R799" s="24">
        <f>Saisie!V799</f>
        <v>0</v>
      </c>
      <c r="S799" s="15" t="str">
        <f t="shared" si="138"/>
        <v xml:space="preserve">       </v>
      </c>
      <c r="T799" s="24" t="str">
        <f>IF(Saisie!U799=0,"000",Saisie!U799*100)</f>
        <v>000</v>
      </c>
      <c r="U799" s="15" t="str">
        <f t="shared" si="139"/>
        <v xml:space="preserve">  </v>
      </c>
      <c r="V799" s="24">
        <f>Saisie!AA799</f>
        <v>0</v>
      </c>
      <c r="W799" s="15" t="str">
        <f t="shared" si="140"/>
        <v xml:space="preserve">       </v>
      </c>
      <c r="X799" s="24" t="str">
        <f>IF(Saisie!Z799=0,"000",Saisie!Z799*100)</f>
        <v>000</v>
      </c>
      <c r="Y799" s="15" t="str">
        <f t="shared" si="141"/>
        <v xml:space="preserve">         </v>
      </c>
      <c r="Z799" s="24" t="str">
        <f>IF(Saisie!AB799=0,"000",Saisie!AB799*100)</f>
        <v>000</v>
      </c>
      <c r="AA799" s="24" t="str">
        <f>IF(Saisie!F799=0,"",Saisie!F799)</f>
        <v>26112017</v>
      </c>
      <c r="AB799" s="24" t="str">
        <f>IF(Saisie!G799=0,"",Saisie!G799)</f>
        <v>01012814</v>
      </c>
      <c r="AC799" s="8" t="str">
        <f t="shared" si="142"/>
        <v xml:space="preserve">                    </v>
      </c>
    </row>
    <row r="800" spans="1:29" x14ac:dyDescent="0.25">
      <c r="A800" s="3" t="s">
        <v>855</v>
      </c>
      <c r="B800" s="15" t="str">
        <f t="shared" si="132"/>
        <v xml:space="preserve">   </v>
      </c>
      <c r="C800" s="26" t="str">
        <f>Saisie!D800</f>
        <v>000000000794</v>
      </c>
      <c r="D800" s="24" t="str">
        <f>Saisie!B800</f>
        <v>NOM795</v>
      </c>
      <c r="E800" s="16" t="str">
        <f>VLOOKUP((25-LEN(D800)),'Data S'!AE$5:AF$10000,2,FALSE)</f>
        <v xml:space="preserve">                   </v>
      </c>
      <c r="F800" s="25" t="str">
        <f>Saisie!C800</f>
        <v>PRENOM795</v>
      </c>
      <c r="G800" s="15" t="str">
        <f>VLOOKUP((25-LEN(F800)),'Data S'!AE$5:AF$10000,2,FALSE)</f>
        <v xml:space="preserve">                </v>
      </c>
      <c r="H800" s="3" t="str">
        <f>Saisie!E800</f>
        <v>01012793</v>
      </c>
      <c r="I800" s="15" t="str">
        <f t="shared" si="133"/>
        <v xml:space="preserve">  </v>
      </c>
      <c r="J800" s="24">
        <f>Saisie!L800</f>
        <v>0</v>
      </c>
      <c r="K800" s="15" t="str">
        <f t="shared" si="134"/>
        <v xml:space="preserve">       </v>
      </c>
      <c r="L800" s="24" t="str">
        <f>IF(Saisie!K800=0,"000",Saisie!K800*100)</f>
        <v>000</v>
      </c>
      <c r="M800" s="15" t="str">
        <f t="shared" si="135"/>
        <v xml:space="preserve">  </v>
      </c>
      <c r="N800" s="24">
        <f>Saisie!Q800</f>
        <v>0</v>
      </c>
      <c r="O800" s="15" t="str">
        <f t="shared" si="136"/>
        <v xml:space="preserve">       </v>
      </c>
      <c r="P800" s="24" t="str">
        <f>IF(Saisie!P800=0,"000",Saisie!P800*100)</f>
        <v>000</v>
      </c>
      <c r="Q800" s="15" t="str">
        <f t="shared" si="137"/>
        <v xml:space="preserve">  </v>
      </c>
      <c r="R800" s="24">
        <f>Saisie!V800</f>
        <v>0</v>
      </c>
      <c r="S800" s="15" t="str">
        <f t="shared" si="138"/>
        <v xml:space="preserve">       </v>
      </c>
      <c r="T800" s="24" t="str">
        <f>IF(Saisie!U800=0,"000",Saisie!U800*100)</f>
        <v>000</v>
      </c>
      <c r="U800" s="15" t="str">
        <f t="shared" si="139"/>
        <v xml:space="preserve">  </v>
      </c>
      <c r="V800" s="24">
        <f>Saisie!AA800</f>
        <v>0</v>
      </c>
      <c r="W800" s="15" t="str">
        <f t="shared" si="140"/>
        <v xml:space="preserve">       </v>
      </c>
      <c r="X800" s="24" t="str">
        <f>IF(Saisie!Z800=0,"000",Saisie!Z800*100)</f>
        <v>000</v>
      </c>
      <c r="Y800" s="15" t="str">
        <f t="shared" si="141"/>
        <v xml:space="preserve">         </v>
      </c>
      <c r="Z800" s="24" t="str">
        <f>IF(Saisie!AB800=0,"000",Saisie!AB800*100)</f>
        <v>000</v>
      </c>
      <c r="AA800" s="24" t="str">
        <f>IF(Saisie!F800=0,"",Saisie!F800)</f>
        <v>26112017</v>
      </c>
      <c r="AB800" s="24" t="str">
        <f>IF(Saisie!G800=0,"",Saisie!G800)</f>
        <v>01012815</v>
      </c>
      <c r="AC800" s="8" t="str">
        <f t="shared" si="142"/>
        <v xml:space="preserve">                    </v>
      </c>
    </row>
    <row r="801" spans="1:29" x14ac:dyDescent="0.25">
      <c r="A801" s="3" t="s">
        <v>856</v>
      </c>
      <c r="B801" s="15" t="str">
        <f t="shared" si="132"/>
        <v xml:space="preserve">   </v>
      </c>
      <c r="C801" s="26" t="str">
        <f>Saisie!D801</f>
        <v>000000000795</v>
      </c>
      <c r="D801" s="24" t="str">
        <f>Saisie!B801</f>
        <v>NOM796</v>
      </c>
      <c r="E801" s="16" t="str">
        <f>VLOOKUP((25-LEN(D801)),'Data S'!AE$5:AF$10000,2,FALSE)</f>
        <v xml:space="preserve">                   </v>
      </c>
      <c r="F801" s="25" t="str">
        <f>Saisie!C801</f>
        <v>PRENOM796</v>
      </c>
      <c r="G801" s="15" t="str">
        <f>VLOOKUP((25-LEN(F801)),'Data S'!AE$5:AF$10000,2,FALSE)</f>
        <v xml:space="preserve">                </v>
      </c>
      <c r="H801" s="3" t="str">
        <f>Saisie!E801</f>
        <v>01012794</v>
      </c>
      <c r="I801" s="15" t="str">
        <f t="shared" si="133"/>
        <v xml:space="preserve">  </v>
      </c>
      <c r="J801" s="24">
        <f>Saisie!L801</f>
        <v>0</v>
      </c>
      <c r="K801" s="15" t="str">
        <f t="shared" si="134"/>
        <v xml:space="preserve">       </v>
      </c>
      <c r="L801" s="24" t="str">
        <f>IF(Saisie!K801=0,"000",Saisie!K801*100)</f>
        <v>000</v>
      </c>
      <c r="M801" s="15" t="str">
        <f t="shared" si="135"/>
        <v xml:space="preserve">  </v>
      </c>
      <c r="N801" s="24">
        <f>Saisie!Q801</f>
        <v>0</v>
      </c>
      <c r="O801" s="15" t="str">
        <f t="shared" si="136"/>
        <v xml:space="preserve">       </v>
      </c>
      <c r="P801" s="24" t="str">
        <f>IF(Saisie!P801=0,"000",Saisie!P801*100)</f>
        <v>000</v>
      </c>
      <c r="Q801" s="15" t="str">
        <f t="shared" si="137"/>
        <v xml:space="preserve">  </v>
      </c>
      <c r="R801" s="24">
        <f>Saisie!V801</f>
        <v>0</v>
      </c>
      <c r="S801" s="15" t="str">
        <f t="shared" si="138"/>
        <v xml:space="preserve">       </v>
      </c>
      <c r="T801" s="24" t="str">
        <f>IF(Saisie!U801=0,"000",Saisie!U801*100)</f>
        <v>000</v>
      </c>
      <c r="U801" s="15" t="str">
        <f t="shared" si="139"/>
        <v xml:space="preserve">  </v>
      </c>
      <c r="V801" s="24">
        <f>Saisie!AA801</f>
        <v>0</v>
      </c>
      <c r="W801" s="15" t="str">
        <f t="shared" si="140"/>
        <v xml:space="preserve">       </v>
      </c>
      <c r="X801" s="24" t="str">
        <f>IF(Saisie!Z801=0,"000",Saisie!Z801*100)</f>
        <v>000</v>
      </c>
      <c r="Y801" s="15" t="str">
        <f t="shared" si="141"/>
        <v xml:space="preserve">         </v>
      </c>
      <c r="Z801" s="24" t="str">
        <f>IF(Saisie!AB801=0,"000",Saisie!AB801*100)</f>
        <v>000</v>
      </c>
      <c r="AA801" s="24" t="str">
        <f>IF(Saisie!F801=0,"",Saisie!F801)</f>
        <v>26112017</v>
      </c>
      <c r="AB801" s="24" t="str">
        <f>IF(Saisie!G801=0,"",Saisie!G801)</f>
        <v>01012816</v>
      </c>
      <c r="AC801" s="8" t="str">
        <f t="shared" si="142"/>
        <v xml:space="preserve">                    </v>
      </c>
    </row>
    <row r="802" spans="1:29" x14ac:dyDescent="0.25">
      <c r="A802" s="3" t="s">
        <v>857</v>
      </c>
      <c r="B802" s="15" t="str">
        <f t="shared" si="132"/>
        <v xml:space="preserve">   </v>
      </c>
      <c r="C802" s="26" t="str">
        <f>Saisie!D802</f>
        <v>000000000796</v>
      </c>
      <c r="D802" s="24" t="str">
        <f>Saisie!B802</f>
        <v>NOM797</v>
      </c>
      <c r="E802" s="16" t="str">
        <f>VLOOKUP((25-LEN(D802)),'Data S'!AE$5:AF$10000,2,FALSE)</f>
        <v xml:space="preserve">                   </v>
      </c>
      <c r="F802" s="25" t="str">
        <f>Saisie!C802</f>
        <v>PRENOM797</v>
      </c>
      <c r="G802" s="15" t="str">
        <f>VLOOKUP((25-LEN(F802)),'Data S'!AE$5:AF$10000,2,FALSE)</f>
        <v xml:space="preserve">                </v>
      </c>
      <c r="H802" s="3" t="str">
        <f>Saisie!E802</f>
        <v>01012795</v>
      </c>
      <c r="I802" s="15" t="str">
        <f t="shared" si="133"/>
        <v xml:space="preserve">  </v>
      </c>
      <c r="J802" s="24">
        <f>Saisie!L802</f>
        <v>0</v>
      </c>
      <c r="K802" s="15" t="str">
        <f t="shared" si="134"/>
        <v xml:space="preserve">       </v>
      </c>
      <c r="L802" s="24" t="str">
        <f>IF(Saisie!K802=0,"000",Saisie!K802*100)</f>
        <v>000</v>
      </c>
      <c r="M802" s="15" t="str">
        <f t="shared" si="135"/>
        <v xml:space="preserve">  </v>
      </c>
      <c r="N802" s="24">
        <f>Saisie!Q802</f>
        <v>0</v>
      </c>
      <c r="O802" s="15" t="str">
        <f t="shared" si="136"/>
        <v xml:space="preserve">       </v>
      </c>
      <c r="P802" s="24" t="str">
        <f>IF(Saisie!P802=0,"000",Saisie!P802*100)</f>
        <v>000</v>
      </c>
      <c r="Q802" s="15" t="str">
        <f t="shared" si="137"/>
        <v xml:space="preserve">  </v>
      </c>
      <c r="R802" s="24">
        <f>Saisie!V802</f>
        <v>0</v>
      </c>
      <c r="S802" s="15" t="str">
        <f t="shared" si="138"/>
        <v xml:space="preserve">       </v>
      </c>
      <c r="T802" s="24" t="str">
        <f>IF(Saisie!U802=0,"000",Saisie!U802*100)</f>
        <v>000</v>
      </c>
      <c r="U802" s="15" t="str">
        <f t="shared" si="139"/>
        <v xml:space="preserve">  </v>
      </c>
      <c r="V802" s="24">
        <f>Saisie!AA802</f>
        <v>0</v>
      </c>
      <c r="W802" s="15" t="str">
        <f t="shared" si="140"/>
        <v xml:space="preserve">       </v>
      </c>
      <c r="X802" s="24" t="str">
        <f>IF(Saisie!Z802=0,"000",Saisie!Z802*100)</f>
        <v>000</v>
      </c>
      <c r="Y802" s="15" t="str">
        <f t="shared" si="141"/>
        <v xml:space="preserve">         </v>
      </c>
      <c r="Z802" s="24" t="str">
        <f>IF(Saisie!AB802=0,"000",Saisie!AB802*100)</f>
        <v>000</v>
      </c>
      <c r="AA802" s="24" t="str">
        <f>IF(Saisie!F802=0,"",Saisie!F802)</f>
        <v>26112017</v>
      </c>
      <c r="AB802" s="24" t="str">
        <f>IF(Saisie!G802=0,"",Saisie!G802)</f>
        <v>01012817</v>
      </c>
      <c r="AC802" s="8" t="str">
        <f t="shared" si="142"/>
        <v xml:space="preserve">                    </v>
      </c>
    </row>
    <row r="803" spans="1:29" x14ac:dyDescent="0.25">
      <c r="A803" s="3" t="s">
        <v>858</v>
      </c>
      <c r="B803" s="15" t="str">
        <f t="shared" si="132"/>
        <v xml:space="preserve">   </v>
      </c>
      <c r="C803" s="26" t="str">
        <f>Saisie!D803</f>
        <v>000000000797</v>
      </c>
      <c r="D803" s="24" t="str">
        <f>Saisie!B803</f>
        <v>NOM798</v>
      </c>
      <c r="E803" s="16" t="str">
        <f>VLOOKUP((25-LEN(D803)),'Data S'!AE$5:AF$10000,2,FALSE)</f>
        <v xml:space="preserve">                   </v>
      </c>
      <c r="F803" s="25" t="str">
        <f>Saisie!C803</f>
        <v>PRENOM798</v>
      </c>
      <c r="G803" s="15" t="str">
        <f>VLOOKUP((25-LEN(F803)),'Data S'!AE$5:AF$10000,2,FALSE)</f>
        <v xml:space="preserve">                </v>
      </c>
      <c r="H803" s="3" t="str">
        <f>Saisie!E803</f>
        <v>01012796</v>
      </c>
      <c r="I803" s="15" t="str">
        <f t="shared" si="133"/>
        <v xml:space="preserve">  </v>
      </c>
      <c r="J803" s="24">
        <f>Saisie!L803</f>
        <v>0</v>
      </c>
      <c r="K803" s="15" t="str">
        <f t="shared" si="134"/>
        <v xml:space="preserve">       </v>
      </c>
      <c r="L803" s="24" t="str">
        <f>IF(Saisie!K803=0,"000",Saisie!K803*100)</f>
        <v>000</v>
      </c>
      <c r="M803" s="15" t="str">
        <f t="shared" si="135"/>
        <v xml:space="preserve">  </v>
      </c>
      <c r="N803" s="24">
        <f>Saisie!Q803</f>
        <v>0</v>
      </c>
      <c r="O803" s="15" t="str">
        <f t="shared" si="136"/>
        <v xml:space="preserve">       </v>
      </c>
      <c r="P803" s="24" t="str">
        <f>IF(Saisie!P803=0,"000",Saisie!P803*100)</f>
        <v>000</v>
      </c>
      <c r="Q803" s="15" t="str">
        <f t="shared" si="137"/>
        <v xml:space="preserve">  </v>
      </c>
      <c r="R803" s="24">
        <f>Saisie!V803</f>
        <v>0</v>
      </c>
      <c r="S803" s="15" t="str">
        <f t="shared" si="138"/>
        <v xml:space="preserve">       </v>
      </c>
      <c r="T803" s="24" t="str">
        <f>IF(Saisie!U803=0,"000",Saisie!U803*100)</f>
        <v>000</v>
      </c>
      <c r="U803" s="15" t="str">
        <f t="shared" si="139"/>
        <v xml:space="preserve">  </v>
      </c>
      <c r="V803" s="24">
        <f>Saisie!AA803</f>
        <v>0</v>
      </c>
      <c r="W803" s="15" t="str">
        <f t="shared" si="140"/>
        <v xml:space="preserve">       </v>
      </c>
      <c r="X803" s="24" t="str">
        <f>IF(Saisie!Z803=0,"000",Saisie!Z803*100)</f>
        <v>000</v>
      </c>
      <c r="Y803" s="15" t="str">
        <f t="shared" si="141"/>
        <v xml:space="preserve">         </v>
      </c>
      <c r="Z803" s="24" t="str">
        <f>IF(Saisie!AB803=0,"000",Saisie!AB803*100)</f>
        <v>000</v>
      </c>
      <c r="AA803" s="24" t="str">
        <f>IF(Saisie!F803=0,"",Saisie!F803)</f>
        <v>26112017</v>
      </c>
      <c r="AB803" s="24" t="str">
        <f>IF(Saisie!G803=0,"",Saisie!G803)</f>
        <v>01012818</v>
      </c>
      <c r="AC803" s="8" t="str">
        <f t="shared" si="142"/>
        <v xml:space="preserve">                    </v>
      </c>
    </row>
    <row r="804" spans="1:29" x14ac:dyDescent="0.25">
      <c r="A804" s="3" t="s">
        <v>859</v>
      </c>
      <c r="B804" s="15" t="str">
        <f t="shared" si="132"/>
        <v xml:space="preserve">   </v>
      </c>
      <c r="C804" s="26" t="str">
        <f>Saisie!D804</f>
        <v>000000000798</v>
      </c>
      <c r="D804" s="24" t="str">
        <f>Saisie!B804</f>
        <v>NOM799</v>
      </c>
      <c r="E804" s="16" t="str">
        <f>VLOOKUP((25-LEN(D804)),'Data S'!AE$5:AF$10000,2,FALSE)</f>
        <v xml:space="preserve">                   </v>
      </c>
      <c r="F804" s="25" t="str">
        <f>Saisie!C804</f>
        <v>PRENOM799</v>
      </c>
      <c r="G804" s="15" t="str">
        <f>VLOOKUP((25-LEN(F804)),'Data S'!AE$5:AF$10000,2,FALSE)</f>
        <v xml:space="preserve">                </v>
      </c>
      <c r="H804" s="3" t="str">
        <f>Saisie!E804</f>
        <v>01012797</v>
      </c>
      <c r="I804" s="15" t="str">
        <f t="shared" si="133"/>
        <v xml:space="preserve">  </v>
      </c>
      <c r="J804" s="24">
        <f>Saisie!L804</f>
        <v>0</v>
      </c>
      <c r="K804" s="15" t="str">
        <f t="shared" si="134"/>
        <v xml:space="preserve">       </v>
      </c>
      <c r="L804" s="24" t="str">
        <f>IF(Saisie!K804=0,"000",Saisie!K804*100)</f>
        <v>000</v>
      </c>
      <c r="M804" s="15" t="str">
        <f t="shared" si="135"/>
        <v xml:space="preserve">  </v>
      </c>
      <c r="N804" s="24">
        <f>Saisie!Q804</f>
        <v>0</v>
      </c>
      <c r="O804" s="15" t="str">
        <f t="shared" si="136"/>
        <v xml:space="preserve">       </v>
      </c>
      <c r="P804" s="24" t="str">
        <f>IF(Saisie!P804=0,"000",Saisie!P804*100)</f>
        <v>000</v>
      </c>
      <c r="Q804" s="15" t="str">
        <f t="shared" si="137"/>
        <v xml:space="preserve">  </v>
      </c>
      <c r="R804" s="24">
        <f>Saisie!V804</f>
        <v>0</v>
      </c>
      <c r="S804" s="15" t="str">
        <f t="shared" si="138"/>
        <v xml:space="preserve">       </v>
      </c>
      <c r="T804" s="24" t="str">
        <f>IF(Saisie!U804=0,"000",Saisie!U804*100)</f>
        <v>000</v>
      </c>
      <c r="U804" s="15" t="str">
        <f t="shared" si="139"/>
        <v xml:space="preserve">  </v>
      </c>
      <c r="V804" s="24">
        <f>Saisie!AA804</f>
        <v>0</v>
      </c>
      <c r="W804" s="15" t="str">
        <f t="shared" si="140"/>
        <v xml:space="preserve">       </v>
      </c>
      <c r="X804" s="24" t="str">
        <f>IF(Saisie!Z804=0,"000",Saisie!Z804*100)</f>
        <v>000</v>
      </c>
      <c r="Y804" s="15" t="str">
        <f t="shared" si="141"/>
        <v xml:space="preserve">         </v>
      </c>
      <c r="Z804" s="24" t="str">
        <f>IF(Saisie!AB804=0,"000",Saisie!AB804*100)</f>
        <v>000</v>
      </c>
      <c r="AA804" s="24" t="str">
        <f>IF(Saisie!F804=0,"",Saisie!F804)</f>
        <v>26112017</v>
      </c>
      <c r="AB804" s="24" t="str">
        <f>IF(Saisie!G804=0,"",Saisie!G804)</f>
        <v>01012819</v>
      </c>
      <c r="AC804" s="8" t="str">
        <f t="shared" si="142"/>
        <v xml:space="preserve">                    </v>
      </c>
    </row>
    <row r="805" spans="1:29" x14ac:dyDescent="0.25">
      <c r="A805" s="3" t="s">
        <v>860</v>
      </c>
      <c r="B805" s="15" t="str">
        <f t="shared" si="132"/>
        <v xml:space="preserve">   </v>
      </c>
      <c r="C805" s="26" t="str">
        <f>Saisie!D805</f>
        <v>000000000799</v>
      </c>
      <c r="D805" s="24" t="str">
        <f>Saisie!B805</f>
        <v>NOM800</v>
      </c>
      <c r="E805" s="16" t="str">
        <f>VLOOKUP((25-LEN(D805)),'Data S'!AE$5:AF$10000,2,FALSE)</f>
        <v xml:space="preserve">                   </v>
      </c>
      <c r="F805" s="25" t="str">
        <f>Saisie!C805</f>
        <v>PRENOM800</v>
      </c>
      <c r="G805" s="15" t="str">
        <f>VLOOKUP((25-LEN(F805)),'Data S'!AE$5:AF$10000,2,FALSE)</f>
        <v xml:space="preserve">                </v>
      </c>
      <c r="H805" s="3" t="str">
        <f>Saisie!E805</f>
        <v>01012798</v>
      </c>
      <c r="I805" s="15" t="str">
        <f t="shared" si="133"/>
        <v xml:space="preserve">  </v>
      </c>
      <c r="J805" s="24">
        <f>Saisie!L805</f>
        <v>0</v>
      </c>
      <c r="K805" s="15" t="str">
        <f t="shared" si="134"/>
        <v xml:space="preserve">       </v>
      </c>
      <c r="L805" s="24" t="str">
        <f>IF(Saisie!K805=0,"000",Saisie!K805*100)</f>
        <v>000</v>
      </c>
      <c r="M805" s="15" t="str">
        <f t="shared" si="135"/>
        <v xml:space="preserve">  </v>
      </c>
      <c r="N805" s="24">
        <f>Saisie!Q805</f>
        <v>0</v>
      </c>
      <c r="O805" s="15" t="str">
        <f t="shared" si="136"/>
        <v xml:space="preserve">       </v>
      </c>
      <c r="P805" s="24" t="str">
        <f>IF(Saisie!P805=0,"000",Saisie!P805*100)</f>
        <v>000</v>
      </c>
      <c r="Q805" s="15" t="str">
        <f t="shared" si="137"/>
        <v xml:space="preserve">  </v>
      </c>
      <c r="R805" s="24">
        <f>Saisie!V805</f>
        <v>0</v>
      </c>
      <c r="S805" s="15" t="str">
        <f t="shared" si="138"/>
        <v xml:space="preserve">       </v>
      </c>
      <c r="T805" s="24" t="str">
        <f>IF(Saisie!U805=0,"000",Saisie!U805*100)</f>
        <v>000</v>
      </c>
      <c r="U805" s="15" t="str">
        <f t="shared" si="139"/>
        <v xml:space="preserve">  </v>
      </c>
      <c r="V805" s="24">
        <f>Saisie!AA805</f>
        <v>0</v>
      </c>
      <c r="W805" s="15" t="str">
        <f t="shared" si="140"/>
        <v xml:space="preserve">       </v>
      </c>
      <c r="X805" s="24" t="str">
        <f>IF(Saisie!Z805=0,"000",Saisie!Z805*100)</f>
        <v>000</v>
      </c>
      <c r="Y805" s="15" t="str">
        <f t="shared" si="141"/>
        <v xml:space="preserve">         </v>
      </c>
      <c r="Z805" s="24" t="str">
        <f>IF(Saisie!AB805=0,"000",Saisie!AB805*100)</f>
        <v>000</v>
      </c>
      <c r="AA805" s="24" t="str">
        <f>IF(Saisie!F805=0,"",Saisie!F805)</f>
        <v>26112017</v>
      </c>
      <c r="AB805" s="24" t="str">
        <f>IF(Saisie!G805=0,"",Saisie!G805)</f>
        <v>01012820</v>
      </c>
      <c r="AC805" s="8" t="str">
        <f t="shared" si="142"/>
        <v xml:space="preserve">                    </v>
      </c>
    </row>
    <row r="806" spans="1:29" x14ac:dyDescent="0.25">
      <c r="A806" s="3" t="s">
        <v>861</v>
      </c>
      <c r="B806" s="15" t="str">
        <f t="shared" si="132"/>
        <v xml:space="preserve">   </v>
      </c>
      <c r="C806" s="26" t="str">
        <f>Saisie!D806</f>
        <v>000000000800</v>
      </c>
      <c r="D806" s="24" t="str">
        <f>Saisie!B806</f>
        <v>NOM801</v>
      </c>
      <c r="E806" s="16" t="str">
        <f>VLOOKUP((25-LEN(D806)),'Data S'!AE$5:AF$10000,2,FALSE)</f>
        <v xml:space="preserve">                   </v>
      </c>
      <c r="F806" s="25" t="str">
        <f>Saisie!C806</f>
        <v>PRENOM801</v>
      </c>
      <c r="G806" s="15" t="str">
        <f>VLOOKUP((25-LEN(F806)),'Data S'!AE$5:AF$10000,2,FALSE)</f>
        <v xml:space="preserve">                </v>
      </c>
      <c r="H806" s="3" t="str">
        <f>Saisie!E806</f>
        <v>01012799</v>
      </c>
      <c r="I806" s="15" t="str">
        <f t="shared" si="133"/>
        <v xml:space="preserve">  </v>
      </c>
      <c r="J806" s="24">
        <f>Saisie!L806</f>
        <v>0</v>
      </c>
      <c r="K806" s="15" t="str">
        <f t="shared" si="134"/>
        <v xml:space="preserve">       </v>
      </c>
      <c r="L806" s="24" t="str">
        <f>IF(Saisie!K806=0,"000",Saisie!K806*100)</f>
        <v>000</v>
      </c>
      <c r="M806" s="15" t="str">
        <f t="shared" si="135"/>
        <v xml:space="preserve">  </v>
      </c>
      <c r="N806" s="24">
        <f>Saisie!Q806</f>
        <v>0</v>
      </c>
      <c r="O806" s="15" t="str">
        <f t="shared" si="136"/>
        <v xml:space="preserve">       </v>
      </c>
      <c r="P806" s="24" t="str">
        <f>IF(Saisie!P806=0,"000",Saisie!P806*100)</f>
        <v>000</v>
      </c>
      <c r="Q806" s="15" t="str">
        <f t="shared" si="137"/>
        <v xml:space="preserve">  </v>
      </c>
      <c r="R806" s="24">
        <f>Saisie!V806</f>
        <v>0</v>
      </c>
      <c r="S806" s="15" t="str">
        <f t="shared" si="138"/>
        <v xml:space="preserve">       </v>
      </c>
      <c r="T806" s="24" t="str">
        <f>IF(Saisie!U806=0,"000",Saisie!U806*100)</f>
        <v>000</v>
      </c>
      <c r="U806" s="15" t="str">
        <f t="shared" si="139"/>
        <v xml:space="preserve">  </v>
      </c>
      <c r="V806" s="24">
        <f>Saisie!AA806</f>
        <v>0</v>
      </c>
      <c r="W806" s="15" t="str">
        <f t="shared" si="140"/>
        <v xml:space="preserve">       </v>
      </c>
      <c r="X806" s="24" t="str">
        <f>IF(Saisie!Z806=0,"000",Saisie!Z806*100)</f>
        <v>000</v>
      </c>
      <c r="Y806" s="15" t="str">
        <f t="shared" si="141"/>
        <v xml:space="preserve">         </v>
      </c>
      <c r="Z806" s="24" t="str">
        <f>IF(Saisie!AB806=0,"000",Saisie!AB806*100)</f>
        <v>000</v>
      </c>
      <c r="AA806" s="24" t="str">
        <f>IF(Saisie!F806=0,"",Saisie!F806)</f>
        <v>26112017</v>
      </c>
      <c r="AB806" s="24" t="str">
        <f>IF(Saisie!G806=0,"",Saisie!G806)</f>
        <v>01012821</v>
      </c>
      <c r="AC806" s="8" t="str">
        <f t="shared" si="142"/>
        <v xml:space="preserve">                    </v>
      </c>
    </row>
    <row r="807" spans="1:29" x14ac:dyDescent="0.25">
      <c r="A807" s="3" t="s">
        <v>862</v>
      </c>
      <c r="B807" s="15" t="str">
        <f t="shared" si="132"/>
        <v xml:space="preserve">   </v>
      </c>
      <c r="C807" s="26" t="str">
        <f>Saisie!D807</f>
        <v>000000000801</v>
      </c>
      <c r="D807" s="24" t="str">
        <f>Saisie!B807</f>
        <v>NOM802</v>
      </c>
      <c r="E807" s="16" t="str">
        <f>VLOOKUP((25-LEN(D807)),'Data S'!AE$5:AF$10000,2,FALSE)</f>
        <v xml:space="preserve">                   </v>
      </c>
      <c r="F807" s="25" t="str">
        <f>Saisie!C807</f>
        <v>PRENOM802</v>
      </c>
      <c r="G807" s="15" t="str">
        <f>VLOOKUP((25-LEN(F807)),'Data S'!AE$5:AF$10000,2,FALSE)</f>
        <v xml:space="preserve">                </v>
      </c>
      <c r="H807" s="3" t="str">
        <f>Saisie!E807</f>
        <v>01012800</v>
      </c>
      <c r="I807" s="15" t="str">
        <f t="shared" si="133"/>
        <v xml:space="preserve">  </v>
      </c>
      <c r="J807" s="24">
        <f>Saisie!L807</f>
        <v>0</v>
      </c>
      <c r="K807" s="15" t="str">
        <f t="shared" si="134"/>
        <v xml:space="preserve">       </v>
      </c>
      <c r="L807" s="24" t="str">
        <f>IF(Saisie!K807=0,"000",Saisie!K807*100)</f>
        <v>000</v>
      </c>
      <c r="M807" s="15" t="str">
        <f t="shared" si="135"/>
        <v xml:space="preserve">  </v>
      </c>
      <c r="N807" s="24">
        <f>Saisie!Q807</f>
        <v>0</v>
      </c>
      <c r="O807" s="15" t="str">
        <f t="shared" si="136"/>
        <v xml:space="preserve">       </v>
      </c>
      <c r="P807" s="24" t="str">
        <f>IF(Saisie!P807=0,"000",Saisie!P807*100)</f>
        <v>000</v>
      </c>
      <c r="Q807" s="15" t="str">
        <f t="shared" si="137"/>
        <v xml:space="preserve">  </v>
      </c>
      <c r="R807" s="24">
        <f>Saisie!V807</f>
        <v>0</v>
      </c>
      <c r="S807" s="15" t="str">
        <f t="shared" si="138"/>
        <v xml:space="preserve">       </v>
      </c>
      <c r="T807" s="24" t="str">
        <f>IF(Saisie!U807=0,"000",Saisie!U807*100)</f>
        <v>000</v>
      </c>
      <c r="U807" s="15" t="str">
        <f t="shared" si="139"/>
        <v xml:space="preserve">  </v>
      </c>
      <c r="V807" s="24">
        <f>Saisie!AA807</f>
        <v>0</v>
      </c>
      <c r="W807" s="15" t="str">
        <f t="shared" si="140"/>
        <v xml:space="preserve">       </v>
      </c>
      <c r="X807" s="24" t="str">
        <f>IF(Saisie!Z807=0,"000",Saisie!Z807*100)</f>
        <v>000</v>
      </c>
      <c r="Y807" s="15" t="str">
        <f t="shared" si="141"/>
        <v xml:space="preserve">         </v>
      </c>
      <c r="Z807" s="24" t="str">
        <f>IF(Saisie!AB807=0,"000",Saisie!AB807*100)</f>
        <v>000</v>
      </c>
      <c r="AA807" s="24" t="str">
        <f>IF(Saisie!F807=0,"",Saisie!F807)</f>
        <v>26112017</v>
      </c>
      <c r="AB807" s="24" t="str">
        <f>IF(Saisie!G807=0,"",Saisie!G807)</f>
        <v>01012822</v>
      </c>
      <c r="AC807" s="8" t="str">
        <f t="shared" si="142"/>
        <v xml:space="preserve">                    </v>
      </c>
    </row>
    <row r="808" spans="1:29" x14ac:dyDescent="0.25">
      <c r="A808" s="3" t="s">
        <v>863</v>
      </c>
      <c r="B808" s="15" t="str">
        <f t="shared" si="132"/>
        <v xml:space="preserve">   </v>
      </c>
      <c r="C808" s="26" t="str">
        <f>Saisie!D808</f>
        <v>000000000802</v>
      </c>
      <c r="D808" s="24" t="str">
        <f>Saisie!B808</f>
        <v>NOM803</v>
      </c>
      <c r="E808" s="16" t="str">
        <f>VLOOKUP((25-LEN(D808)),'Data S'!AE$5:AF$10000,2,FALSE)</f>
        <v xml:space="preserve">                   </v>
      </c>
      <c r="F808" s="25" t="str">
        <f>Saisie!C808</f>
        <v>PRENOM803</v>
      </c>
      <c r="G808" s="15" t="str">
        <f>VLOOKUP((25-LEN(F808)),'Data S'!AE$5:AF$10000,2,FALSE)</f>
        <v xml:space="preserve">                </v>
      </c>
      <c r="H808" s="3" t="str">
        <f>Saisie!E808</f>
        <v>01012801</v>
      </c>
      <c r="I808" s="15" t="str">
        <f t="shared" si="133"/>
        <v xml:space="preserve">  </v>
      </c>
      <c r="J808" s="24">
        <f>Saisie!L808</f>
        <v>0</v>
      </c>
      <c r="K808" s="15" t="str">
        <f t="shared" si="134"/>
        <v xml:space="preserve">       </v>
      </c>
      <c r="L808" s="24" t="str">
        <f>IF(Saisie!K808=0,"000",Saisie!K808*100)</f>
        <v>000</v>
      </c>
      <c r="M808" s="15" t="str">
        <f t="shared" si="135"/>
        <v xml:space="preserve">  </v>
      </c>
      <c r="N808" s="24">
        <f>Saisie!Q808</f>
        <v>0</v>
      </c>
      <c r="O808" s="15" t="str">
        <f t="shared" si="136"/>
        <v xml:space="preserve">       </v>
      </c>
      <c r="P808" s="24" t="str">
        <f>IF(Saisie!P808=0,"000",Saisie!P808*100)</f>
        <v>000</v>
      </c>
      <c r="Q808" s="15" t="str">
        <f t="shared" si="137"/>
        <v xml:space="preserve">  </v>
      </c>
      <c r="R808" s="24">
        <f>Saisie!V808</f>
        <v>0</v>
      </c>
      <c r="S808" s="15" t="str">
        <f t="shared" si="138"/>
        <v xml:space="preserve">       </v>
      </c>
      <c r="T808" s="24" t="str">
        <f>IF(Saisie!U808=0,"000",Saisie!U808*100)</f>
        <v>000</v>
      </c>
      <c r="U808" s="15" t="str">
        <f t="shared" si="139"/>
        <v xml:space="preserve">  </v>
      </c>
      <c r="V808" s="24">
        <f>Saisie!AA808</f>
        <v>0</v>
      </c>
      <c r="W808" s="15" t="str">
        <f t="shared" si="140"/>
        <v xml:space="preserve">       </v>
      </c>
      <c r="X808" s="24" t="str">
        <f>IF(Saisie!Z808=0,"000",Saisie!Z808*100)</f>
        <v>000</v>
      </c>
      <c r="Y808" s="15" t="str">
        <f t="shared" si="141"/>
        <v xml:space="preserve">         </v>
      </c>
      <c r="Z808" s="24" t="str">
        <f>IF(Saisie!AB808=0,"000",Saisie!AB808*100)</f>
        <v>000</v>
      </c>
      <c r="AA808" s="24" t="str">
        <f>IF(Saisie!F808=0,"",Saisie!F808)</f>
        <v>26112017</v>
      </c>
      <c r="AB808" s="24" t="str">
        <f>IF(Saisie!G808=0,"",Saisie!G808)</f>
        <v>01012823</v>
      </c>
      <c r="AC808" s="8" t="str">
        <f t="shared" si="142"/>
        <v xml:space="preserve">                    </v>
      </c>
    </row>
    <row r="809" spans="1:29" x14ac:dyDescent="0.25">
      <c r="A809" s="3" t="s">
        <v>864</v>
      </c>
      <c r="B809" s="15" t="str">
        <f t="shared" si="132"/>
        <v xml:space="preserve">   </v>
      </c>
      <c r="C809" s="26" t="str">
        <f>Saisie!D809</f>
        <v>000000000803</v>
      </c>
      <c r="D809" s="24" t="str">
        <f>Saisie!B809</f>
        <v>NOM804</v>
      </c>
      <c r="E809" s="16" t="str">
        <f>VLOOKUP((25-LEN(D809)),'Data S'!AE$5:AF$10000,2,FALSE)</f>
        <v xml:space="preserve">                   </v>
      </c>
      <c r="F809" s="25" t="str">
        <f>Saisie!C809</f>
        <v>PRENOM804</v>
      </c>
      <c r="G809" s="15" t="str">
        <f>VLOOKUP((25-LEN(F809)),'Data S'!AE$5:AF$10000,2,FALSE)</f>
        <v xml:space="preserve">                </v>
      </c>
      <c r="H809" s="3" t="str">
        <f>Saisie!E809</f>
        <v>01012802</v>
      </c>
      <c r="I809" s="15" t="str">
        <f t="shared" si="133"/>
        <v xml:space="preserve">  </v>
      </c>
      <c r="J809" s="24">
        <f>Saisie!L809</f>
        <v>0</v>
      </c>
      <c r="K809" s="15" t="str">
        <f t="shared" si="134"/>
        <v xml:space="preserve">       </v>
      </c>
      <c r="L809" s="24" t="str">
        <f>IF(Saisie!K809=0,"000",Saisie!K809*100)</f>
        <v>000</v>
      </c>
      <c r="M809" s="15" t="str">
        <f t="shared" si="135"/>
        <v xml:space="preserve">  </v>
      </c>
      <c r="N809" s="24">
        <f>Saisie!Q809</f>
        <v>0</v>
      </c>
      <c r="O809" s="15" t="str">
        <f t="shared" si="136"/>
        <v xml:space="preserve">       </v>
      </c>
      <c r="P809" s="24" t="str">
        <f>IF(Saisie!P809=0,"000",Saisie!P809*100)</f>
        <v>000</v>
      </c>
      <c r="Q809" s="15" t="str">
        <f t="shared" si="137"/>
        <v xml:space="preserve">  </v>
      </c>
      <c r="R809" s="24">
        <f>Saisie!V809</f>
        <v>0</v>
      </c>
      <c r="S809" s="15" t="str">
        <f t="shared" si="138"/>
        <v xml:space="preserve">       </v>
      </c>
      <c r="T809" s="24" t="str">
        <f>IF(Saisie!U809=0,"000",Saisie!U809*100)</f>
        <v>000</v>
      </c>
      <c r="U809" s="15" t="str">
        <f t="shared" si="139"/>
        <v xml:space="preserve">  </v>
      </c>
      <c r="V809" s="24">
        <f>Saisie!AA809</f>
        <v>0</v>
      </c>
      <c r="W809" s="15" t="str">
        <f t="shared" si="140"/>
        <v xml:space="preserve">       </v>
      </c>
      <c r="X809" s="24" t="str">
        <f>IF(Saisie!Z809=0,"000",Saisie!Z809*100)</f>
        <v>000</v>
      </c>
      <c r="Y809" s="15" t="str">
        <f t="shared" si="141"/>
        <v xml:space="preserve">         </v>
      </c>
      <c r="Z809" s="24" t="str">
        <f>IF(Saisie!AB809=0,"000",Saisie!AB809*100)</f>
        <v>000</v>
      </c>
      <c r="AA809" s="24" t="str">
        <f>IF(Saisie!F809=0,"",Saisie!F809)</f>
        <v>26112017</v>
      </c>
      <c r="AB809" s="24" t="str">
        <f>IF(Saisie!G809=0,"",Saisie!G809)</f>
        <v>01012824</v>
      </c>
      <c r="AC809" s="8" t="str">
        <f t="shared" si="142"/>
        <v xml:space="preserve">                    </v>
      </c>
    </row>
    <row r="810" spans="1:29" x14ac:dyDescent="0.25">
      <c r="A810" s="3" t="s">
        <v>865</v>
      </c>
      <c r="B810" s="15" t="str">
        <f t="shared" si="132"/>
        <v xml:space="preserve">   </v>
      </c>
      <c r="C810" s="26" t="str">
        <f>Saisie!D810</f>
        <v>000000000804</v>
      </c>
      <c r="D810" s="24" t="str">
        <f>Saisie!B810</f>
        <v>NOM805</v>
      </c>
      <c r="E810" s="16" t="str">
        <f>VLOOKUP((25-LEN(D810)),'Data S'!AE$5:AF$10000,2,FALSE)</f>
        <v xml:space="preserve">                   </v>
      </c>
      <c r="F810" s="25" t="str">
        <f>Saisie!C810</f>
        <v>PRENOM805</v>
      </c>
      <c r="G810" s="15" t="str">
        <f>VLOOKUP((25-LEN(F810)),'Data S'!AE$5:AF$10000,2,FALSE)</f>
        <v xml:space="preserve">                </v>
      </c>
      <c r="H810" s="3" t="str">
        <f>Saisie!E810</f>
        <v>01012803</v>
      </c>
      <c r="I810" s="15" t="str">
        <f t="shared" si="133"/>
        <v xml:space="preserve">  </v>
      </c>
      <c r="J810" s="24">
        <f>Saisie!L810</f>
        <v>0</v>
      </c>
      <c r="K810" s="15" t="str">
        <f t="shared" si="134"/>
        <v xml:space="preserve">       </v>
      </c>
      <c r="L810" s="24" t="str">
        <f>IF(Saisie!K810=0,"000",Saisie!K810*100)</f>
        <v>000</v>
      </c>
      <c r="M810" s="15" t="str">
        <f t="shared" si="135"/>
        <v xml:space="preserve">  </v>
      </c>
      <c r="N810" s="24">
        <f>Saisie!Q810</f>
        <v>0</v>
      </c>
      <c r="O810" s="15" t="str">
        <f t="shared" si="136"/>
        <v xml:space="preserve">       </v>
      </c>
      <c r="P810" s="24" t="str">
        <f>IF(Saisie!P810=0,"000",Saisie!P810*100)</f>
        <v>000</v>
      </c>
      <c r="Q810" s="15" t="str">
        <f t="shared" si="137"/>
        <v xml:space="preserve">  </v>
      </c>
      <c r="R810" s="24">
        <f>Saisie!V810</f>
        <v>0</v>
      </c>
      <c r="S810" s="15" t="str">
        <f t="shared" si="138"/>
        <v xml:space="preserve">       </v>
      </c>
      <c r="T810" s="24" t="str">
        <f>IF(Saisie!U810=0,"000",Saisie!U810*100)</f>
        <v>000</v>
      </c>
      <c r="U810" s="15" t="str">
        <f t="shared" si="139"/>
        <v xml:space="preserve">  </v>
      </c>
      <c r="V810" s="24">
        <f>Saisie!AA810</f>
        <v>0</v>
      </c>
      <c r="W810" s="15" t="str">
        <f t="shared" si="140"/>
        <v xml:space="preserve">       </v>
      </c>
      <c r="X810" s="24" t="str">
        <f>IF(Saisie!Z810=0,"000",Saisie!Z810*100)</f>
        <v>000</v>
      </c>
      <c r="Y810" s="15" t="str">
        <f t="shared" si="141"/>
        <v xml:space="preserve">         </v>
      </c>
      <c r="Z810" s="24" t="str">
        <f>IF(Saisie!AB810=0,"000",Saisie!AB810*100)</f>
        <v>000</v>
      </c>
      <c r="AA810" s="24" t="str">
        <f>IF(Saisie!F810=0,"",Saisie!F810)</f>
        <v>26112017</v>
      </c>
      <c r="AB810" s="24" t="str">
        <f>IF(Saisie!G810=0,"",Saisie!G810)</f>
        <v>01012825</v>
      </c>
      <c r="AC810" s="8" t="str">
        <f t="shared" si="142"/>
        <v xml:space="preserve">                    </v>
      </c>
    </row>
    <row r="811" spans="1:29" x14ac:dyDescent="0.25">
      <c r="A811" s="3" t="s">
        <v>866</v>
      </c>
      <c r="B811" s="15" t="str">
        <f t="shared" si="132"/>
        <v xml:space="preserve">   </v>
      </c>
      <c r="C811" s="26" t="str">
        <f>Saisie!D811</f>
        <v>000000000805</v>
      </c>
      <c r="D811" s="24" t="str">
        <f>Saisie!B811</f>
        <v>NOM806</v>
      </c>
      <c r="E811" s="16" t="str">
        <f>VLOOKUP((25-LEN(D811)),'Data S'!AE$5:AF$10000,2,FALSE)</f>
        <v xml:space="preserve">                   </v>
      </c>
      <c r="F811" s="25" t="str">
        <f>Saisie!C811</f>
        <v>PRENOM806</v>
      </c>
      <c r="G811" s="15" t="str">
        <f>VLOOKUP((25-LEN(F811)),'Data S'!AE$5:AF$10000,2,FALSE)</f>
        <v xml:space="preserve">                </v>
      </c>
      <c r="H811" s="3" t="str">
        <f>Saisie!E811</f>
        <v>01012804</v>
      </c>
      <c r="I811" s="15" t="str">
        <f t="shared" si="133"/>
        <v xml:space="preserve">  </v>
      </c>
      <c r="J811" s="24">
        <f>Saisie!L811</f>
        <v>0</v>
      </c>
      <c r="K811" s="15" t="str">
        <f t="shared" si="134"/>
        <v xml:space="preserve">       </v>
      </c>
      <c r="L811" s="24" t="str">
        <f>IF(Saisie!K811=0,"000",Saisie!K811*100)</f>
        <v>000</v>
      </c>
      <c r="M811" s="15" t="str">
        <f t="shared" si="135"/>
        <v xml:space="preserve">  </v>
      </c>
      <c r="N811" s="24">
        <f>Saisie!Q811</f>
        <v>0</v>
      </c>
      <c r="O811" s="15" t="str">
        <f t="shared" si="136"/>
        <v xml:space="preserve">       </v>
      </c>
      <c r="P811" s="24" t="str">
        <f>IF(Saisie!P811=0,"000",Saisie!P811*100)</f>
        <v>000</v>
      </c>
      <c r="Q811" s="15" t="str">
        <f t="shared" si="137"/>
        <v xml:space="preserve">  </v>
      </c>
      <c r="R811" s="24">
        <f>Saisie!V811</f>
        <v>0</v>
      </c>
      <c r="S811" s="15" t="str">
        <f t="shared" si="138"/>
        <v xml:space="preserve">       </v>
      </c>
      <c r="T811" s="24" t="str">
        <f>IF(Saisie!U811=0,"000",Saisie!U811*100)</f>
        <v>000</v>
      </c>
      <c r="U811" s="15" t="str">
        <f t="shared" si="139"/>
        <v xml:space="preserve">  </v>
      </c>
      <c r="V811" s="24">
        <f>Saisie!AA811</f>
        <v>0</v>
      </c>
      <c r="W811" s="15" t="str">
        <f t="shared" si="140"/>
        <v xml:space="preserve">       </v>
      </c>
      <c r="X811" s="24" t="str">
        <f>IF(Saisie!Z811=0,"000",Saisie!Z811*100)</f>
        <v>000</v>
      </c>
      <c r="Y811" s="15" t="str">
        <f t="shared" si="141"/>
        <v xml:space="preserve">         </v>
      </c>
      <c r="Z811" s="24" t="str">
        <f>IF(Saisie!AB811=0,"000",Saisie!AB811*100)</f>
        <v>000</v>
      </c>
      <c r="AA811" s="24" t="str">
        <f>IF(Saisie!F811=0,"",Saisie!F811)</f>
        <v>26112017</v>
      </c>
      <c r="AB811" s="24" t="str">
        <f>IF(Saisie!G811=0,"",Saisie!G811)</f>
        <v>01012826</v>
      </c>
      <c r="AC811" s="8" t="str">
        <f t="shared" si="142"/>
        <v xml:space="preserve">                    </v>
      </c>
    </row>
    <row r="812" spans="1:29" x14ac:dyDescent="0.25">
      <c r="A812" s="3" t="s">
        <v>867</v>
      </c>
      <c r="B812" s="15" t="str">
        <f t="shared" si="132"/>
        <v xml:space="preserve">   </v>
      </c>
      <c r="C812" s="26" t="str">
        <f>Saisie!D812</f>
        <v>000000000806</v>
      </c>
      <c r="D812" s="24" t="str">
        <f>Saisie!B812</f>
        <v>NOM807</v>
      </c>
      <c r="E812" s="16" t="str">
        <f>VLOOKUP((25-LEN(D812)),'Data S'!AE$5:AF$10000,2,FALSE)</f>
        <v xml:space="preserve">                   </v>
      </c>
      <c r="F812" s="25" t="str">
        <f>Saisie!C812</f>
        <v>PRENOM807</v>
      </c>
      <c r="G812" s="15" t="str">
        <f>VLOOKUP((25-LEN(F812)),'Data S'!AE$5:AF$10000,2,FALSE)</f>
        <v xml:space="preserve">                </v>
      </c>
      <c r="H812" s="3" t="str">
        <f>Saisie!E812</f>
        <v>01012805</v>
      </c>
      <c r="I812" s="15" t="str">
        <f t="shared" si="133"/>
        <v xml:space="preserve">  </v>
      </c>
      <c r="J812" s="24">
        <f>Saisie!L812</f>
        <v>0</v>
      </c>
      <c r="K812" s="15" t="str">
        <f t="shared" si="134"/>
        <v xml:space="preserve">       </v>
      </c>
      <c r="L812" s="24" t="str">
        <f>IF(Saisie!K812=0,"000",Saisie!K812*100)</f>
        <v>000</v>
      </c>
      <c r="M812" s="15" t="str">
        <f t="shared" si="135"/>
        <v xml:space="preserve">  </v>
      </c>
      <c r="N812" s="24">
        <f>Saisie!Q812</f>
        <v>0</v>
      </c>
      <c r="O812" s="15" t="str">
        <f t="shared" si="136"/>
        <v xml:space="preserve">       </v>
      </c>
      <c r="P812" s="24" t="str">
        <f>IF(Saisie!P812=0,"000",Saisie!P812*100)</f>
        <v>000</v>
      </c>
      <c r="Q812" s="15" t="str">
        <f t="shared" si="137"/>
        <v xml:space="preserve">  </v>
      </c>
      <c r="R812" s="24">
        <f>Saisie!V812</f>
        <v>0</v>
      </c>
      <c r="S812" s="15" t="str">
        <f t="shared" si="138"/>
        <v xml:space="preserve">       </v>
      </c>
      <c r="T812" s="24" t="str">
        <f>IF(Saisie!U812=0,"000",Saisie!U812*100)</f>
        <v>000</v>
      </c>
      <c r="U812" s="15" t="str">
        <f t="shared" si="139"/>
        <v xml:space="preserve">  </v>
      </c>
      <c r="V812" s="24">
        <f>Saisie!AA812</f>
        <v>0</v>
      </c>
      <c r="W812" s="15" t="str">
        <f t="shared" si="140"/>
        <v xml:space="preserve">       </v>
      </c>
      <c r="X812" s="24" t="str">
        <f>IF(Saisie!Z812=0,"000",Saisie!Z812*100)</f>
        <v>000</v>
      </c>
      <c r="Y812" s="15" t="str">
        <f t="shared" si="141"/>
        <v xml:space="preserve">         </v>
      </c>
      <c r="Z812" s="24" t="str">
        <f>IF(Saisie!AB812=0,"000",Saisie!AB812*100)</f>
        <v>000</v>
      </c>
      <c r="AA812" s="24" t="str">
        <f>IF(Saisie!F812=0,"",Saisie!F812)</f>
        <v>26112017</v>
      </c>
      <c r="AB812" s="24" t="str">
        <f>IF(Saisie!G812=0,"",Saisie!G812)</f>
        <v>01012827</v>
      </c>
      <c r="AC812" s="8" t="str">
        <f t="shared" si="142"/>
        <v xml:space="preserve">                    </v>
      </c>
    </row>
    <row r="813" spans="1:29" x14ac:dyDescent="0.25">
      <c r="A813" s="3" t="s">
        <v>868</v>
      </c>
      <c r="B813" s="15" t="str">
        <f t="shared" si="132"/>
        <v xml:space="preserve">   </v>
      </c>
      <c r="C813" s="26" t="str">
        <f>Saisie!D813</f>
        <v>000000000807</v>
      </c>
      <c r="D813" s="24" t="str">
        <f>Saisie!B813</f>
        <v>NOM808</v>
      </c>
      <c r="E813" s="16" t="str">
        <f>VLOOKUP((25-LEN(D813)),'Data S'!AE$5:AF$10000,2,FALSE)</f>
        <v xml:space="preserve">                   </v>
      </c>
      <c r="F813" s="25" t="str">
        <f>Saisie!C813</f>
        <v>PRENOM808</v>
      </c>
      <c r="G813" s="15" t="str">
        <f>VLOOKUP((25-LEN(F813)),'Data S'!AE$5:AF$10000,2,FALSE)</f>
        <v xml:space="preserve">                </v>
      </c>
      <c r="H813" s="3" t="str">
        <f>Saisie!E813</f>
        <v>01012806</v>
      </c>
      <c r="I813" s="15" t="str">
        <f t="shared" si="133"/>
        <v xml:space="preserve">  </v>
      </c>
      <c r="J813" s="24">
        <f>Saisie!L813</f>
        <v>0</v>
      </c>
      <c r="K813" s="15" t="str">
        <f t="shared" si="134"/>
        <v xml:space="preserve">       </v>
      </c>
      <c r="L813" s="24" t="str">
        <f>IF(Saisie!K813=0,"000",Saisie!K813*100)</f>
        <v>000</v>
      </c>
      <c r="M813" s="15" t="str">
        <f t="shared" si="135"/>
        <v xml:space="preserve">  </v>
      </c>
      <c r="N813" s="24">
        <f>Saisie!Q813</f>
        <v>0</v>
      </c>
      <c r="O813" s="15" t="str">
        <f t="shared" si="136"/>
        <v xml:space="preserve">       </v>
      </c>
      <c r="P813" s="24" t="str">
        <f>IF(Saisie!P813=0,"000",Saisie!P813*100)</f>
        <v>000</v>
      </c>
      <c r="Q813" s="15" t="str">
        <f t="shared" si="137"/>
        <v xml:space="preserve">  </v>
      </c>
      <c r="R813" s="24">
        <f>Saisie!V813</f>
        <v>0</v>
      </c>
      <c r="S813" s="15" t="str">
        <f t="shared" si="138"/>
        <v xml:space="preserve">       </v>
      </c>
      <c r="T813" s="24" t="str">
        <f>IF(Saisie!U813=0,"000",Saisie!U813*100)</f>
        <v>000</v>
      </c>
      <c r="U813" s="15" t="str">
        <f t="shared" si="139"/>
        <v xml:space="preserve">  </v>
      </c>
      <c r="V813" s="24">
        <f>Saisie!AA813</f>
        <v>0</v>
      </c>
      <c r="W813" s="15" t="str">
        <f t="shared" si="140"/>
        <v xml:space="preserve">       </v>
      </c>
      <c r="X813" s="24" t="str">
        <f>IF(Saisie!Z813=0,"000",Saisie!Z813*100)</f>
        <v>000</v>
      </c>
      <c r="Y813" s="15" t="str">
        <f t="shared" si="141"/>
        <v xml:space="preserve">         </v>
      </c>
      <c r="Z813" s="24" t="str">
        <f>IF(Saisie!AB813=0,"000",Saisie!AB813*100)</f>
        <v>000</v>
      </c>
      <c r="AA813" s="24" t="str">
        <f>IF(Saisie!F813=0,"",Saisie!F813)</f>
        <v>26112017</v>
      </c>
      <c r="AB813" s="24" t="str">
        <f>IF(Saisie!G813=0,"",Saisie!G813)</f>
        <v>01012828</v>
      </c>
      <c r="AC813" s="8" t="str">
        <f t="shared" si="142"/>
        <v xml:space="preserve">                    </v>
      </c>
    </row>
    <row r="814" spans="1:29" x14ac:dyDescent="0.25">
      <c r="A814" s="3" t="s">
        <v>869</v>
      </c>
      <c r="B814" s="15" t="str">
        <f t="shared" si="132"/>
        <v xml:space="preserve">   </v>
      </c>
      <c r="C814" s="26" t="str">
        <f>Saisie!D814</f>
        <v>000000000808</v>
      </c>
      <c r="D814" s="24" t="str">
        <f>Saisie!B814</f>
        <v>NOM809</v>
      </c>
      <c r="E814" s="16" t="str">
        <f>VLOOKUP((25-LEN(D814)),'Data S'!AE$5:AF$10000,2,FALSE)</f>
        <v xml:space="preserve">                   </v>
      </c>
      <c r="F814" s="25" t="str">
        <f>Saisie!C814</f>
        <v>PRENOM809</v>
      </c>
      <c r="G814" s="15" t="str">
        <f>VLOOKUP((25-LEN(F814)),'Data S'!AE$5:AF$10000,2,FALSE)</f>
        <v xml:space="preserve">                </v>
      </c>
      <c r="H814" s="3" t="str">
        <f>Saisie!E814</f>
        <v>01012807</v>
      </c>
      <c r="I814" s="15" t="str">
        <f t="shared" si="133"/>
        <v xml:space="preserve">  </v>
      </c>
      <c r="J814" s="24">
        <f>Saisie!L814</f>
        <v>0</v>
      </c>
      <c r="K814" s="15" t="str">
        <f t="shared" si="134"/>
        <v xml:space="preserve">       </v>
      </c>
      <c r="L814" s="24" t="str">
        <f>IF(Saisie!K814=0,"000",Saisie!K814*100)</f>
        <v>000</v>
      </c>
      <c r="M814" s="15" t="str">
        <f t="shared" si="135"/>
        <v xml:space="preserve">  </v>
      </c>
      <c r="N814" s="24">
        <f>Saisie!Q814</f>
        <v>0</v>
      </c>
      <c r="O814" s="15" t="str">
        <f t="shared" si="136"/>
        <v xml:space="preserve">       </v>
      </c>
      <c r="P814" s="24" t="str">
        <f>IF(Saisie!P814=0,"000",Saisie!P814*100)</f>
        <v>000</v>
      </c>
      <c r="Q814" s="15" t="str">
        <f t="shared" si="137"/>
        <v xml:space="preserve">  </v>
      </c>
      <c r="R814" s="24">
        <f>Saisie!V814</f>
        <v>0</v>
      </c>
      <c r="S814" s="15" t="str">
        <f t="shared" si="138"/>
        <v xml:space="preserve">       </v>
      </c>
      <c r="T814" s="24" t="str">
        <f>IF(Saisie!U814=0,"000",Saisie!U814*100)</f>
        <v>000</v>
      </c>
      <c r="U814" s="15" t="str">
        <f t="shared" si="139"/>
        <v xml:space="preserve">  </v>
      </c>
      <c r="V814" s="24">
        <f>Saisie!AA814</f>
        <v>0</v>
      </c>
      <c r="W814" s="15" t="str">
        <f t="shared" si="140"/>
        <v xml:space="preserve">       </v>
      </c>
      <c r="X814" s="24" t="str">
        <f>IF(Saisie!Z814=0,"000",Saisie!Z814*100)</f>
        <v>000</v>
      </c>
      <c r="Y814" s="15" t="str">
        <f t="shared" si="141"/>
        <v xml:space="preserve">         </v>
      </c>
      <c r="Z814" s="24" t="str">
        <f>IF(Saisie!AB814=0,"000",Saisie!AB814*100)</f>
        <v>000</v>
      </c>
      <c r="AA814" s="24" t="str">
        <f>IF(Saisie!F814=0,"",Saisie!F814)</f>
        <v>26112017</v>
      </c>
      <c r="AB814" s="24" t="str">
        <f>IF(Saisie!G814=0,"",Saisie!G814)</f>
        <v>01012829</v>
      </c>
      <c r="AC814" s="8" t="str">
        <f t="shared" si="142"/>
        <v xml:space="preserve">                    </v>
      </c>
    </row>
    <row r="815" spans="1:29" x14ac:dyDescent="0.25">
      <c r="A815" s="3" t="s">
        <v>870</v>
      </c>
      <c r="B815" s="15" t="str">
        <f t="shared" si="132"/>
        <v xml:space="preserve">   </v>
      </c>
      <c r="C815" s="26" t="str">
        <f>Saisie!D815</f>
        <v>000000000809</v>
      </c>
      <c r="D815" s="24" t="str">
        <f>Saisie!B815</f>
        <v>NOM810</v>
      </c>
      <c r="E815" s="16" t="str">
        <f>VLOOKUP((25-LEN(D815)),'Data S'!AE$5:AF$10000,2,FALSE)</f>
        <v xml:space="preserve">                   </v>
      </c>
      <c r="F815" s="25" t="str">
        <f>Saisie!C815</f>
        <v>PRENOM810</v>
      </c>
      <c r="G815" s="15" t="str">
        <f>VLOOKUP((25-LEN(F815)),'Data S'!AE$5:AF$10000,2,FALSE)</f>
        <v xml:space="preserve">                </v>
      </c>
      <c r="H815" s="3" t="str">
        <f>Saisie!E815</f>
        <v>01012808</v>
      </c>
      <c r="I815" s="15" t="str">
        <f t="shared" si="133"/>
        <v xml:space="preserve">  </v>
      </c>
      <c r="J815" s="24">
        <f>Saisie!L815</f>
        <v>0</v>
      </c>
      <c r="K815" s="15" t="str">
        <f t="shared" si="134"/>
        <v xml:space="preserve">       </v>
      </c>
      <c r="L815" s="24" t="str">
        <f>IF(Saisie!K815=0,"000",Saisie!K815*100)</f>
        <v>000</v>
      </c>
      <c r="M815" s="15" t="str">
        <f t="shared" si="135"/>
        <v xml:space="preserve">  </v>
      </c>
      <c r="N815" s="24">
        <f>Saisie!Q815</f>
        <v>0</v>
      </c>
      <c r="O815" s="15" t="str">
        <f t="shared" si="136"/>
        <v xml:space="preserve">       </v>
      </c>
      <c r="P815" s="24" t="str">
        <f>IF(Saisie!P815=0,"000",Saisie!P815*100)</f>
        <v>000</v>
      </c>
      <c r="Q815" s="15" t="str">
        <f t="shared" si="137"/>
        <v xml:space="preserve">  </v>
      </c>
      <c r="R815" s="24">
        <f>Saisie!V815</f>
        <v>0</v>
      </c>
      <c r="S815" s="15" t="str">
        <f t="shared" si="138"/>
        <v xml:space="preserve">       </v>
      </c>
      <c r="T815" s="24" t="str">
        <f>IF(Saisie!U815=0,"000",Saisie!U815*100)</f>
        <v>000</v>
      </c>
      <c r="U815" s="15" t="str">
        <f t="shared" si="139"/>
        <v xml:space="preserve">  </v>
      </c>
      <c r="V815" s="24">
        <f>Saisie!AA815</f>
        <v>0</v>
      </c>
      <c r="W815" s="15" t="str">
        <f t="shared" si="140"/>
        <v xml:space="preserve">       </v>
      </c>
      <c r="X815" s="24" t="str">
        <f>IF(Saisie!Z815=0,"000",Saisie!Z815*100)</f>
        <v>000</v>
      </c>
      <c r="Y815" s="15" t="str">
        <f t="shared" si="141"/>
        <v xml:space="preserve">         </v>
      </c>
      <c r="Z815" s="24" t="str">
        <f>IF(Saisie!AB815=0,"000",Saisie!AB815*100)</f>
        <v>000</v>
      </c>
      <c r="AA815" s="24" t="str">
        <f>IF(Saisie!F815=0,"",Saisie!F815)</f>
        <v>26112017</v>
      </c>
      <c r="AB815" s="24" t="str">
        <f>IF(Saisie!G815=0,"",Saisie!G815)</f>
        <v>01012830</v>
      </c>
      <c r="AC815" s="8" t="str">
        <f t="shared" si="142"/>
        <v xml:space="preserve">                    </v>
      </c>
    </row>
    <row r="816" spans="1:29" x14ac:dyDescent="0.25">
      <c r="A816" s="3" t="s">
        <v>871</v>
      </c>
      <c r="B816" s="15" t="str">
        <f t="shared" si="132"/>
        <v xml:space="preserve">   </v>
      </c>
      <c r="C816" s="26" t="str">
        <f>Saisie!D816</f>
        <v>000000000810</v>
      </c>
      <c r="D816" s="24" t="str">
        <f>Saisie!B816</f>
        <v>NOM811</v>
      </c>
      <c r="E816" s="16" t="str">
        <f>VLOOKUP((25-LEN(D816)),'Data S'!AE$5:AF$10000,2,FALSE)</f>
        <v xml:space="preserve">                   </v>
      </c>
      <c r="F816" s="25" t="str">
        <f>Saisie!C816</f>
        <v>PRENOM811</v>
      </c>
      <c r="G816" s="15" t="str">
        <f>VLOOKUP((25-LEN(F816)),'Data S'!AE$5:AF$10000,2,FALSE)</f>
        <v xml:space="preserve">                </v>
      </c>
      <c r="H816" s="3" t="str">
        <f>Saisie!E816</f>
        <v>01012809</v>
      </c>
      <c r="I816" s="15" t="str">
        <f t="shared" si="133"/>
        <v xml:space="preserve">  </v>
      </c>
      <c r="J816" s="24">
        <f>Saisie!L816</f>
        <v>0</v>
      </c>
      <c r="K816" s="15" t="str">
        <f t="shared" si="134"/>
        <v xml:space="preserve">       </v>
      </c>
      <c r="L816" s="24" t="str">
        <f>IF(Saisie!K816=0,"000",Saisie!K816*100)</f>
        <v>000</v>
      </c>
      <c r="M816" s="15" t="str">
        <f t="shared" si="135"/>
        <v xml:space="preserve">  </v>
      </c>
      <c r="N816" s="24">
        <f>Saisie!Q816</f>
        <v>0</v>
      </c>
      <c r="O816" s="15" t="str">
        <f t="shared" si="136"/>
        <v xml:space="preserve">       </v>
      </c>
      <c r="P816" s="24" t="str">
        <f>IF(Saisie!P816=0,"000",Saisie!P816*100)</f>
        <v>000</v>
      </c>
      <c r="Q816" s="15" t="str">
        <f t="shared" si="137"/>
        <v xml:space="preserve">  </v>
      </c>
      <c r="R816" s="24">
        <f>Saisie!V816</f>
        <v>0</v>
      </c>
      <c r="S816" s="15" t="str">
        <f t="shared" si="138"/>
        <v xml:space="preserve">       </v>
      </c>
      <c r="T816" s="24" t="str">
        <f>IF(Saisie!U816=0,"000",Saisie!U816*100)</f>
        <v>000</v>
      </c>
      <c r="U816" s="15" t="str">
        <f t="shared" si="139"/>
        <v xml:space="preserve">  </v>
      </c>
      <c r="V816" s="24">
        <f>Saisie!AA816</f>
        <v>0</v>
      </c>
      <c r="W816" s="15" t="str">
        <f t="shared" si="140"/>
        <v xml:space="preserve">       </v>
      </c>
      <c r="X816" s="24" t="str">
        <f>IF(Saisie!Z816=0,"000",Saisie!Z816*100)</f>
        <v>000</v>
      </c>
      <c r="Y816" s="15" t="str">
        <f t="shared" si="141"/>
        <v xml:space="preserve">         </v>
      </c>
      <c r="Z816" s="24" t="str">
        <f>IF(Saisie!AB816=0,"000",Saisie!AB816*100)</f>
        <v>000</v>
      </c>
      <c r="AA816" s="24" t="str">
        <f>IF(Saisie!F816=0,"",Saisie!F816)</f>
        <v>26112017</v>
      </c>
      <c r="AB816" s="24" t="str">
        <f>IF(Saisie!G816=0,"",Saisie!G816)</f>
        <v>01012831</v>
      </c>
      <c r="AC816" s="8" t="str">
        <f t="shared" si="142"/>
        <v xml:space="preserve">                    </v>
      </c>
    </row>
    <row r="817" spans="1:29" x14ac:dyDescent="0.25">
      <c r="A817" s="3" t="s">
        <v>872</v>
      </c>
      <c r="B817" s="15" t="str">
        <f t="shared" si="132"/>
        <v xml:space="preserve">   </v>
      </c>
      <c r="C817" s="26" t="str">
        <f>Saisie!D817</f>
        <v>000000000811</v>
      </c>
      <c r="D817" s="24" t="str">
        <f>Saisie!B817</f>
        <v>NOM812</v>
      </c>
      <c r="E817" s="16" t="str">
        <f>VLOOKUP((25-LEN(D817)),'Data S'!AE$5:AF$10000,2,FALSE)</f>
        <v xml:space="preserve">                   </v>
      </c>
      <c r="F817" s="25" t="str">
        <f>Saisie!C817</f>
        <v>PRENOM812</v>
      </c>
      <c r="G817" s="15" t="str">
        <f>VLOOKUP((25-LEN(F817)),'Data S'!AE$5:AF$10000,2,FALSE)</f>
        <v xml:space="preserve">                </v>
      </c>
      <c r="H817" s="3" t="str">
        <f>Saisie!E817</f>
        <v>01012810</v>
      </c>
      <c r="I817" s="15" t="str">
        <f t="shared" si="133"/>
        <v xml:space="preserve">  </v>
      </c>
      <c r="J817" s="24">
        <f>Saisie!L817</f>
        <v>0</v>
      </c>
      <c r="K817" s="15" t="str">
        <f t="shared" si="134"/>
        <v xml:space="preserve">       </v>
      </c>
      <c r="L817" s="24" t="str">
        <f>IF(Saisie!K817=0,"000",Saisie!K817*100)</f>
        <v>000</v>
      </c>
      <c r="M817" s="15" t="str">
        <f t="shared" si="135"/>
        <v xml:space="preserve">  </v>
      </c>
      <c r="N817" s="24">
        <f>Saisie!Q817</f>
        <v>0</v>
      </c>
      <c r="O817" s="15" t="str">
        <f t="shared" si="136"/>
        <v xml:space="preserve">       </v>
      </c>
      <c r="P817" s="24" t="str">
        <f>IF(Saisie!P817=0,"000",Saisie!P817*100)</f>
        <v>000</v>
      </c>
      <c r="Q817" s="15" t="str">
        <f t="shared" si="137"/>
        <v xml:space="preserve">  </v>
      </c>
      <c r="R817" s="24">
        <f>Saisie!V817</f>
        <v>0</v>
      </c>
      <c r="S817" s="15" t="str">
        <f t="shared" si="138"/>
        <v xml:space="preserve">       </v>
      </c>
      <c r="T817" s="24" t="str">
        <f>IF(Saisie!U817=0,"000",Saisie!U817*100)</f>
        <v>000</v>
      </c>
      <c r="U817" s="15" t="str">
        <f t="shared" si="139"/>
        <v xml:space="preserve">  </v>
      </c>
      <c r="V817" s="24">
        <f>Saisie!AA817</f>
        <v>0</v>
      </c>
      <c r="W817" s="15" t="str">
        <f t="shared" si="140"/>
        <v xml:space="preserve">       </v>
      </c>
      <c r="X817" s="24" t="str">
        <f>IF(Saisie!Z817=0,"000",Saisie!Z817*100)</f>
        <v>000</v>
      </c>
      <c r="Y817" s="15" t="str">
        <f t="shared" si="141"/>
        <v xml:space="preserve">         </v>
      </c>
      <c r="Z817" s="24" t="str">
        <f>IF(Saisie!AB817=0,"000",Saisie!AB817*100)</f>
        <v>000</v>
      </c>
      <c r="AA817" s="24" t="str">
        <f>IF(Saisie!F817=0,"",Saisie!F817)</f>
        <v>26112017</v>
      </c>
      <c r="AB817" s="24" t="str">
        <f>IF(Saisie!G817=0,"",Saisie!G817)</f>
        <v>01012832</v>
      </c>
      <c r="AC817" s="8" t="str">
        <f t="shared" si="142"/>
        <v xml:space="preserve">                    </v>
      </c>
    </row>
    <row r="818" spans="1:29" x14ac:dyDescent="0.25">
      <c r="A818" s="3" t="s">
        <v>873</v>
      </c>
      <c r="B818" s="15" t="str">
        <f t="shared" si="132"/>
        <v xml:space="preserve">   </v>
      </c>
      <c r="C818" s="26" t="str">
        <f>Saisie!D818</f>
        <v>000000000812</v>
      </c>
      <c r="D818" s="24" t="str">
        <f>Saisie!B818</f>
        <v>NOM813</v>
      </c>
      <c r="E818" s="16" t="str">
        <f>VLOOKUP((25-LEN(D818)),'Data S'!AE$5:AF$10000,2,FALSE)</f>
        <v xml:space="preserve">                   </v>
      </c>
      <c r="F818" s="25" t="str">
        <f>Saisie!C818</f>
        <v>PRENOM813</v>
      </c>
      <c r="G818" s="15" t="str">
        <f>VLOOKUP((25-LEN(F818)),'Data S'!AE$5:AF$10000,2,FALSE)</f>
        <v xml:space="preserve">                </v>
      </c>
      <c r="H818" s="3" t="str">
        <f>Saisie!E818</f>
        <v>01012811</v>
      </c>
      <c r="I818" s="15" t="str">
        <f t="shared" si="133"/>
        <v xml:space="preserve">  </v>
      </c>
      <c r="J818" s="24">
        <f>Saisie!L818</f>
        <v>0</v>
      </c>
      <c r="K818" s="15" t="str">
        <f t="shared" si="134"/>
        <v xml:space="preserve">       </v>
      </c>
      <c r="L818" s="24" t="str">
        <f>IF(Saisie!K818=0,"000",Saisie!K818*100)</f>
        <v>000</v>
      </c>
      <c r="M818" s="15" t="str">
        <f t="shared" si="135"/>
        <v xml:space="preserve">  </v>
      </c>
      <c r="N818" s="24">
        <f>Saisie!Q818</f>
        <v>0</v>
      </c>
      <c r="O818" s="15" t="str">
        <f t="shared" si="136"/>
        <v xml:space="preserve">       </v>
      </c>
      <c r="P818" s="24" t="str">
        <f>IF(Saisie!P818=0,"000",Saisie!P818*100)</f>
        <v>000</v>
      </c>
      <c r="Q818" s="15" t="str">
        <f t="shared" si="137"/>
        <v xml:space="preserve">  </v>
      </c>
      <c r="R818" s="24">
        <f>Saisie!V818</f>
        <v>0</v>
      </c>
      <c r="S818" s="15" t="str">
        <f t="shared" si="138"/>
        <v xml:space="preserve">       </v>
      </c>
      <c r="T818" s="24" t="str">
        <f>IF(Saisie!U818=0,"000",Saisie!U818*100)</f>
        <v>000</v>
      </c>
      <c r="U818" s="15" t="str">
        <f t="shared" si="139"/>
        <v xml:space="preserve">  </v>
      </c>
      <c r="V818" s="24">
        <f>Saisie!AA818</f>
        <v>0</v>
      </c>
      <c r="W818" s="15" t="str">
        <f t="shared" si="140"/>
        <v xml:space="preserve">       </v>
      </c>
      <c r="X818" s="24" t="str">
        <f>IF(Saisie!Z818=0,"000",Saisie!Z818*100)</f>
        <v>000</v>
      </c>
      <c r="Y818" s="15" t="str">
        <f t="shared" si="141"/>
        <v xml:space="preserve">         </v>
      </c>
      <c r="Z818" s="24" t="str">
        <f>IF(Saisie!AB818=0,"000",Saisie!AB818*100)</f>
        <v>000</v>
      </c>
      <c r="AA818" s="24" t="str">
        <f>IF(Saisie!F818=0,"",Saisie!F818)</f>
        <v>26112017</v>
      </c>
      <c r="AB818" s="24" t="str">
        <f>IF(Saisie!G818=0,"",Saisie!G818)</f>
        <v>01012833</v>
      </c>
      <c r="AC818" s="8" t="str">
        <f t="shared" si="142"/>
        <v xml:space="preserve">                    </v>
      </c>
    </row>
    <row r="819" spans="1:29" x14ac:dyDescent="0.25">
      <c r="A819" s="3" t="s">
        <v>874</v>
      </c>
      <c r="B819" s="15" t="str">
        <f t="shared" si="132"/>
        <v xml:space="preserve">   </v>
      </c>
      <c r="C819" s="26" t="str">
        <f>Saisie!D819</f>
        <v>000000000813</v>
      </c>
      <c r="D819" s="24" t="str">
        <f>Saisie!B819</f>
        <v>NOM814</v>
      </c>
      <c r="E819" s="16" t="str">
        <f>VLOOKUP((25-LEN(D819)),'Data S'!AE$5:AF$10000,2,FALSE)</f>
        <v xml:space="preserve">                   </v>
      </c>
      <c r="F819" s="25" t="str">
        <f>Saisie!C819</f>
        <v>PRENOM814</v>
      </c>
      <c r="G819" s="15" t="str">
        <f>VLOOKUP((25-LEN(F819)),'Data S'!AE$5:AF$10000,2,FALSE)</f>
        <v xml:space="preserve">                </v>
      </c>
      <c r="H819" s="3" t="str">
        <f>Saisie!E819</f>
        <v>01012812</v>
      </c>
      <c r="I819" s="15" t="str">
        <f t="shared" si="133"/>
        <v xml:space="preserve">  </v>
      </c>
      <c r="J819" s="24">
        <f>Saisie!L819</f>
        <v>0</v>
      </c>
      <c r="K819" s="15" t="str">
        <f t="shared" si="134"/>
        <v xml:space="preserve">       </v>
      </c>
      <c r="L819" s="24" t="str">
        <f>IF(Saisie!K819=0,"000",Saisie!K819*100)</f>
        <v>000</v>
      </c>
      <c r="M819" s="15" t="str">
        <f t="shared" si="135"/>
        <v xml:space="preserve">  </v>
      </c>
      <c r="N819" s="24">
        <f>Saisie!Q819</f>
        <v>0</v>
      </c>
      <c r="O819" s="15" t="str">
        <f t="shared" si="136"/>
        <v xml:space="preserve">       </v>
      </c>
      <c r="P819" s="24" t="str">
        <f>IF(Saisie!P819=0,"000",Saisie!P819*100)</f>
        <v>000</v>
      </c>
      <c r="Q819" s="15" t="str">
        <f t="shared" si="137"/>
        <v xml:space="preserve">  </v>
      </c>
      <c r="R819" s="24">
        <f>Saisie!V819</f>
        <v>0</v>
      </c>
      <c r="S819" s="15" t="str">
        <f t="shared" si="138"/>
        <v xml:space="preserve">       </v>
      </c>
      <c r="T819" s="24" t="str">
        <f>IF(Saisie!U819=0,"000",Saisie!U819*100)</f>
        <v>000</v>
      </c>
      <c r="U819" s="15" t="str">
        <f t="shared" si="139"/>
        <v xml:space="preserve">  </v>
      </c>
      <c r="V819" s="24">
        <f>Saisie!AA819</f>
        <v>0</v>
      </c>
      <c r="W819" s="15" t="str">
        <f t="shared" si="140"/>
        <v xml:space="preserve">       </v>
      </c>
      <c r="X819" s="24" t="str">
        <f>IF(Saisie!Z819=0,"000",Saisie!Z819*100)</f>
        <v>000</v>
      </c>
      <c r="Y819" s="15" t="str">
        <f t="shared" si="141"/>
        <v xml:space="preserve">         </v>
      </c>
      <c r="Z819" s="24" t="str">
        <f>IF(Saisie!AB819=0,"000",Saisie!AB819*100)</f>
        <v>000</v>
      </c>
      <c r="AA819" s="24" t="str">
        <f>IF(Saisie!F819=0,"",Saisie!F819)</f>
        <v>26112017</v>
      </c>
      <c r="AB819" s="24" t="str">
        <f>IF(Saisie!G819=0,"",Saisie!G819)</f>
        <v>01012834</v>
      </c>
      <c r="AC819" s="8" t="str">
        <f t="shared" si="142"/>
        <v xml:space="preserve">                    </v>
      </c>
    </row>
    <row r="820" spans="1:29" x14ac:dyDescent="0.25">
      <c r="A820" s="3" t="s">
        <v>875</v>
      </c>
      <c r="B820" s="15" t="str">
        <f t="shared" si="132"/>
        <v xml:space="preserve">   </v>
      </c>
      <c r="C820" s="26" t="str">
        <f>Saisie!D820</f>
        <v>000000000814</v>
      </c>
      <c r="D820" s="24" t="str">
        <f>Saisie!B820</f>
        <v>NOM815</v>
      </c>
      <c r="E820" s="16" t="str">
        <f>VLOOKUP((25-LEN(D820)),'Data S'!AE$5:AF$10000,2,FALSE)</f>
        <v xml:space="preserve">                   </v>
      </c>
      <c r="F820" s="25" t="str">
        <f>Saisie!C820</f>
        <v>PRENOM815</v>
      </c>
      <c r="G820" s="15" t="str">
        <f>VLOOKUP((25-LEN(F820)),'Data S'!AE$5:AF$10000,2,FALSE)</f>
        <v xml:space="preserve">                </v>
      </c>
      <c r="H820" s="3" t="str">
        <f>Saisie!E820</f>
        <v>01012813</v>
      </c>
      <c r="I820" s="15" t="str">
        <f t="shared" si="133"/>
        <v xml:space="preserve">  </v>
      </c>
      <c r="J820" s="24">
        <f>Saisie!L820</f>
        <v>0</v>
      </c>
      <c r="K820" s="15" t="str">
        <f t="shared" si="134"/>
        <v xml:space="preserve">       </v>
      </c>
      <c r="L820" s="24" t="str">
        <f>IF(Saisie!K820=0,"000",Saisie!K820*100)</f>
        <v>000</v>
      </c>
      <c r="M820" s="15" t="str">
        <f t="shared" si="135"/>
        <v xml:space="preserve">  </v>
      </c>
      <c r="N820" s="24">
        <f>Saisie!Q820</f>
        <v>0</v>
      </c>
      <c r="O820" s="15" t="str">
        <f t="shared" si="136"/>
        <v xml:space="preserve">       </v>
      </c>
      <c r="P820" s="24" t="str">
        <f>IF(Saisie!P820=0,"000",Saisie!P820*100)</f>
        <v>000</v>
      </c>
      <c r="Q820" s="15" t="str">
        <f t="shared" si="137"/>
        <v xml:space="preserve">  </v>
      </c>
      <c r="R820" s="24">
        <f>Saisie!V820</f>
        <v>0</v>
      </c>
      <c r="S820" s="15" t="str">
        <f t="shared" si="138"/>
        <v xml:space="preserve">       </v>
      </c>
      <c r="T820" s="24" t="str">
        <f>IF(Saisie!U820=0,"000",Saisie!U820*100)</f>
        <v>000</v>
      </c>
      <c r="U820" s="15" t="str">
        <f t="shared" si="139"/>
        <v xml:space="preserve">  </v>
      </c>
      <c r="V820" s="24">
        <f>Saisie!AA820</f>
        <v>0</v>
      </c>
      <c r="W820" s="15" t="str">
        <f t="shared" si="140"/>
        <v xml:space="preserve">       </v>
      </c>
      <c r="X820" s="24" t="str">
        <f>IF(Saisie!Z820=0,"000",Saisie!Z820*100)</f>
        <v>000</v>
      </c>
      <c r="Y820" s="15" t="str">
        <f t="shared" si="141"/>
        <v xml:space="preserve">         </v>
      </c>
      <c r="Z820" s="24" t="str">
        <f>IF(Saisie!AB820=0,"000",Saisie!AB820*100)</f>
        <v>000</v>
      </c>
      <c r="AA820" s="24" t="str">
        <f>IF(Saisie!F820=0,"",Saisie!F820)</f>
        <v>26112017</v>
      </c>
      <c r="AB820" s="24" t="str">
        <f>IF(Saisie!G820=0,"",Saisie!G820)</f>
        <v>01012835</v>
      </c>
      <c r="AC820" s="8" t="str">
        <f t="shared" si="142"/>
        <v xml:space="preserve">                    </v>
      </c>
    </row>
    <row r="821" spans="1:29" x14ac:dyDescent="0.25">
      <c r="A821" s="3" t="s">
        <v>876</v>
      </c>
      <c r="B821" s="15" t="str">
        <f t="shared" si="132"/>
        <v xml:space="preserve">   </v>
      </c>
      <c r="C821" s="26" t="str">
        <f>Saisie!D821</f>
        <v>000000000815</v>
      </c>
      <c r="D821" s="24" t="str">
        <f>Saisie!B821</f>
        <v>NOM816</v>
      </c>
      <c r="E821" s="16" t="str">
        <f>VLOOKUP((25-LEN(D821)),'Data S'!AE$5:AF$10000,2,FALSE)</f>
        <v xml:space="preserve">                   </v>
      </c>
      <c r="F821" s="25" t="str">
        <f>Saisie!C821</f>
        <v>PRENOM816</v>
      </c>
      <c r="G821" s="15" t="str">
        <f>VLOOKUP((25-LEN(F821)),'Data S'!AE$5:AF$10000,2,FALSE)</f>
        <v xml:space="preserve">                </v>
      </c>
      <c r="H821" s="3" t="str">
        <f>Saisie!E821</f>
        <v>01012814</v>
      </c>
      <c r="I821" s="15" t="str">
        <f t="shared" si="133"/>
        <v xml:space="preserve">  </v>
      </c>
      <c r="J821" s="24">
        <f>Saisie!L821</f>
        <v>0</v>
      </c>
      <c r="K821" s="15" t="str">
        <f t="shared" si="134"/>
        <v xml:space="preserve">       </v>
      </c>
      <c r="L821" s="24" t="str">
        <f>IF(Saisie!K821=0,"000",Saisie!K821*100)</f>
        <v>000</v>
      </c>
      <c r="M821" s="15" t="str">
        <f t="shared" si="135"/>
        <v xml:space="preserve">  </v>
      </c>
      <c r="N821" s="24">
        <f>Saisie!Q821</f>
        <v>0</v>
      </c>
      <c r="O821" s="15" t="str">
        <f t="shared" si="136"/>
        <v xml:space="preserve">       </v>
      </c>
      <c r="P821" s="24" t="str">
        <f>IF(Saisie!P821=0,"000",Saisie!P821*100)</f>
        <v>000</v>
      </c>
      <c r="Q821" s="15" t="str">
        <f t="shared" si="137"/>
        <v xml:space="preserve">  </v>
      </c>
      <c r="R821" s="24">
        <f>Saisie!V821</f>
        <v>0</v>
      </c>
      <c r="S821" s="15" t="str">
        <f t="shared" si="138"/>
        <v xml:space="preserve">       </v>
      </c>
      <c r="T821" s="24" t="str">
        <f>IF(Saisie!U821=0,"000",Saisie!U821*100)</f>
        <v>000</v>
      </c>
      <c r="U821" s="15" t="str">
        <f t="shared" si="139"/>
        <v xml:space="preserve">  </v>
      </c>
      <c r="V821" s="24">
        <f>Saisie!AA821</f>
        <v>0</v>
      </c>
      <c r="W821" s="15" t="str">
        <f t="shared" si="140"/>
        <v xml:space="preserve">       </v>
      </c>
      <c r="X821" s="24" t="str">
        <f>IF(Saisie!Z821=0,"000",Saisie!Z821*100)</f>
        <v>000</v>
      </c>
      <c r="Y821" s="15" t="str">
        <f t="shared" si="141"/>
        <v xml:space="preserve">         </v>
      </c>
      <c r="Z821" s="24" t="str">
        <f>IF(Saisie!AB821=0,"000",Saisie!AB821*100)</f>
        <v>000</v>
      </c>
      <c r="AA821" s="24" t="str">
        <f>IF(Saisie!F821=0,"",Saisie!F821)</f>
        <v>26112017</v>
      </c>
      <c r="AB821" s="24" t="str">
        <f>IF(Saisie!G821=0,"",Saisie!G821)</f>
        <v>01012836</v>
      </c>
      <c r="AC821" s="8" t="str">
        <f t="shared" si="142"/>
        <v xml:space="preserve">                    </v>
      </c>
    </row>
    <row r="822" spans="1:29" x14ac:dyDescent="0.25">
      <c r="A822" s="3" t="s">
        <v>877</v>
      </c>
      <c r="B822" s="15" t="str">
        <f t="shared" si="132"/>
        <v xml:space="preserve">   </v>
      </c>
      <c r="C822" s="26" t="str">
        <f>Saisie!D822</f>
        <v>000000000816</v>
      </c>
      <c r="D822" s="24" t="str">
        <f>Saisie!B822</f>
        <v>NOM817</v>
      </c>
      <c r="E822" s="16" t="str">
        <f>VLOOKUP((25-LEN(D822)),'Data S'!AE$5:AF$10000,2,FALSE)</f>
        <v xml:space="preserve">                   </v>
      </c>
      <c r="F822" s="25" t="str">
        <f>Saisie!C822</f>
        <v>PRENOM817</v>
      </c>
      <c r="G822" s="15" t="str">
        <f>VLOOKUP((25-LEN(F822)),'Data S'!AE$5:AF$10000,2,FALSE)</f>
        <v xml:space="preserve">                </v>
      </c>
      <c r="H822" s="3" t="str">
        <f>Saisie!E822</f>
        <v>01012815</v>
      </c>
      <c r="I822" s="15" t="str">
        <f t="shared" si="133"/>
        <v xml:space="preserve">  </v>
      </c>
      <c r="J822" s="24">
        <f>Saisie!L822</f>
        <v>0</v>
      </c>
      <c r="K822" s="15" t="str">
        <f t="shared" si="134"/>
        <v xml:space="preserve">       </v>
      </c>
      <c r="L822" s="24" t="str">
        <f>IF(Saisie!K822=0,"000",Saisie!K822*100)</f>
        <v>000</v>
      </c>
      <c r="M822" s="15" t="str">
        <f t="shared" si="135"/>
        <v xml:space="preserve">  </v>
      </c>
      <c r="N822" s="24">
        <f>Saisie!Q822</f>
        <v>0</v>
      </c>
      <c r="O822" s="15" t="str">
        <f t="shared" si="136"/>
        <v xml:space="preserve">       </v>
      </c>
      <c r="P822" s="24" t="str">
        <f>IF(Saisie!P822=0,"000",Saisie!P822*100)</f>
        <v>000</v>
      </c>
      <c r="Q822" s="15" t="str">
        <f t="shared" si="137"/>
        <v xml:space="preserve">  </v>
      </c>
      <c r="R822" s="24">
        <f>Saisie!V822</f>
        <v>0</v>
      </c>
      <c r="S822" s="15" t="str">
        <f t="shared" si="138"/>
        <v xml:space="preserve">       </v>
      </c>
      <c r="T822" s="24" t="str">
        <f>IF(Saisie!U822=0,"000",Saisie!U822*100)</f>
        <v>000</v>
      </c>
      <c r="U822" s="15" t="str">
        <f t="shared" si="139"/>
        <v xml:space="preserve">  </v>
      </c>
      <c r="V822" s="24">
        <f>Saisie!AA822</f>
        <v>0</v>
      </c>
      <c r="W822" s="15" t="str">
        <f t="shared" si="140"/>
        <v xml:space="preserve">       </v>
      </c>
      <c r="X822" s="24" t="str">
        <f>IF(Saisie!Z822=0,"000",Saisie!Z822*100)</f>
        <v>000</v>
      </c>
      <c r="Y822" s="15" t="str">
        <f t="shared" si="141"/>
        <v xml:space="preserve">         </v>
      </c>
      <c r="Z822" s="24" t="str">
        <f>IF(Saisie!AB822=0,"000",Saisie!AB822*100)</f>
        <v>000</v>
      </c>
      <c r="AA822" s="24" t="str">
        <f>IF(Saisie!F822=0,"",Saisie!F822)</f>
        <v>26112017</v>
      </c>
      <c r="AB822" s="24" t="str">
        <f>IF(Saisie!G822=0,"",Saisie!G822)</f>
        <v>01012837</v>
      </c>
      <c r="AC822" s="8" t="str">
        <f t="shared" si="142"/>
        <v xml:space="preserve">                    </v>
      </c>
    </row>
    <row r="823" spans="1:29" x14ac:dyDescent="0.25">
      <c r="A823" s="3" t="s">
        <v>878</v>
      </c>
      <c r="B823" s="15" t="str">
        <f t="shared" si="132"/>
        <v xml:space="preserve">   </v>
      </c>
      <c r="C823" s="26" t="str">
        <f>Saisie!D823</f>
        <v>000000000817</v>
      </c>
      <c r="D823" s="24" t="str">
        <f>Saisie!B823</f>
        <v>NOM818</v>
      </c>
      <c r="E823" s="16" t="str">
        <f>VLOOKUP((25-LEN(D823)),'Data S'!AE$5:AF$10000,2,FALSE)</f>
        <v xml:space="preserve">                   </v>
      </c>
      <c r="F823" s="25" t="str">
        <f>Saisie!C823</f>
        <v>PRENOM818</v>
      </c>
      <c r="G823" s="15" t="str">
        <f>VLOOKUP((25-LEN(F823)),'Data S'!AE$5:AF$10000,2,FALSE)</f>
        <v xml:space="preserve">                </v>
      </c>
      <c r="H823" s="3" t="str">
        <f>Saisie!E823</f>
        <v>01012816</v>
      </c>
      <c r="I823" s="15" t="str">
        <f t="shared" si="133"/>
        <v xml:space="preserve">  </v>
      </c>
      <c r="J823" s="24">
        <f>Saisie!L823</f>
        <v>0</v>
      </c>
      <c r="K823" s="15" t="str">
        <f t="shared" si="134"/>
        <v xml:space="preserve">       </v>
      </c>
      <c r="L823" s="24" t="str">
        <f>IF(Saisie!K823=0,"000",Saisie!K823*100)</f>
        <v>000</v>
      </c>
      <c r="M823" s="15" t="str">
        <f t="shared" si="135"/>
        <v xml:space="preserve">  </v>
      </c>
      <c r="N823" s="24">
        <f>Saisie!Q823</f>
        <v>0</v>
      </c>
      <c r="O823" s="15" t="str">
        <f t="shared" si="136"/>
        <v xml:space="preserve">       </v>
      </c>
      <c r="P823" s="24" t="str">
        <f>IF(Saisie!P823=0,"000",Saisie!P823*100)</f>
        <v>000</v>
      </c>
      <c r="Q823" s="15" t="str">
        <f t="shared" si="137"/>
        <v xml:space="preserve">  </v>
      </c>
      <c r="R823" s="24">
        <f>Saisie!V823</f>
        <v>0</v>
      </c>
      <c r="S823" s="15" t="str">
        <f t="shared" si="138"/>
        <v xml:space="preserve">       </v>
      </c>
      <c r="T823" s="24" t="str">
        <f>IF(Saisie!U823=0,"000",Saisie!U823*100)</f>
        <v>000</v>
      </c>
      <c r="U823" s="15" t="str">
        <f t="shared" si="139"/>
        <v xml:space="preserve">  </v>
      </c>
      <c r="V823" s="24">
        <f>Saisie!AA823</f>
        <v>0</v>
      </c>
      <c r="W823" s="15" t="str">
        <f t="shared" si="140"/>
        <v xml:space="preserve">       </v>
      </c>
      <c r="X823" s="24" t="str">
        <f>IF(Saisie!Z823=0,"000",Saisie!Z823*100)</f>
        <v>000</v>
      </c>
      <c r="Y823" s="15" t="str">
        <f t="shared" si="141"/>
        <v xml:space="preserve">         </v>
      </c>
      <c r="Z823" s="24" t="str">
        <f>IF(Saisie!AB823=0,"000",Saisie!AB823*100)</f>
        <v>000</v>
      </c>
      <c r="AA823" s="24" t="str">
        <f>IF(Saisie!F823=0,"",Saisie!F823)</f>
        <v>26112017</v>
      </c>
      <c r="AB823" s="24" t="str">
        <f>IF(Saisie!G823=0,"",Saisie!G823)</f>
        <v>01012838</v>
      </c>
      <c r="AC823" s="8" t="str">
        <f t="shared" si="142"/>
        <v xml:space="preserve">                    </v>
      </c>
    </row>
    <row r="824" spans="1:29" x14ac:dyDescent="0.25">
      <c r="A824" s="3" t="s">
        <v>879</v>
      </c>
      <c r="B824" s="15" t="str">
        <f t="shared" si="132"/>
        <v xml:space="preserve">   </v>
      </c>
      <c r="C824" s="26" t="str">
        <f>Saisie!D824</f>
        <v>000000000818</v>
      </c>
      <c r="D824" s="24" t="str">
        <f>Saisie!B824</f>
        <v>NOM819</v>
      </c>
      <c r="E824" s="16" t="str">
        <f>VLOOKUP((25-LEN(D824)),'Data S'!AE$5:AF$10000,2,FALSE)</f>
        <v xml:space="preserve">                   </v>
      </c>
      <c r="F824" s="25" t="str">
        <f>Saisie!C824</f>
        <v>PRENOM819</v>
      </c>
      <c r="G824" s="15" t="str">
        <f>VLOOKUP((25-LEN(F824)),'Data S'!AE$5:AF$10000,2,FALSE)</f>
        <v xml:space="preserve">                </v>
      </c>
      <c r="H824" s="3" t="str">
        <f>Saisie!E824</f>
        <v>01012817</v>
      </c>
      <c r="I824" s="15" t="str">
        <f t="shared" si="133"/>
        <v xml:space="preserve">  </v>
      </c>
      <c r="J824" s="24">
        <f>Saisie!L824</f>
        <v>0</v>
      </c>
      <c r="K824" s="15" t="str">
        <f t="shared" si="134"/>
        <v xml:space="preserve">       </v>
      </c>
      <c r="L824" s="24" t="str">
        <f>IF(Saisie!K824=0,"000",Saisie!K824*100)</f>
        <v>000</v>
      </c>
      <c r="M824" s="15" t="str">
        <f t="shared" si="135"/>
        <v xml:space="preserve">  </v>
      </c>
      <c r="N824" s="24">
        <f>Saisie!Q824</f>
        <v>0</v>
      </c>
      <c r="O824" s="15" t="str">
        <f t="shared" si="136"/>
        <v xml:space="preserve">       </v>
      </c>
      <c r="P824" s="24" t="str">
        <f>IF(Saisie!P824=0,"000",Saisie!P824*100)</f>
        <v>000</v>
      </c>
      <c r="Q824" s="15" t="str">
        <f t="shared" si="137"/>
        <v xml:space="preserve">  </v>
      </c>
      <c r="R824" s="24">
        <f>Saisie!V824</f>
        <v>0</v>
      </c>
      <c r="S824" s="15" t="str">
        <f t="shared" si="138"/>
        <v xml:space="preserve">       </v>
      </c>
      <c r="T824" s="24" t="str">
        <f>IF(Saisie!U824=0,"000",Saisie!U824*100)</f>
        <v>000</v>
      </c>
      <c r="U824" s="15" t="str">
        <f t="shared" si="139"/>
        <v xml:space="preserve">  </v>
      </c>
      <c r="V824" s="24">
        <f>Saisie!AA824</f>
        <v>0</v>
      </c>
      <c r="W824" s="15" t="str">
        <f t="shared" si="140"/>
        <v xml:space="preserve">       </v>
      </c>
      <c r="X824" s="24" t="str">
        <f>IF(Saisie!Z824=0,"000",Saisie!Z824*100)</f>
        <v>000</v>
      </c>
      <c r="Y824" s="15" t="str">
        <f t="shared" si="141"/>
        <v xml:space="preserve">         </v>
      </c>
      <c r="Z824" s="24" t="str">
        <f>IF(Saisie!AB824=0,"000",Saisie!AB824*100)</f>
        <v>000</v>
      </c>
      <c r="AA824" s="24" t="str">
        <f>IF(Saisie!F824=0,"",Saisie!F824)</f>
        <v>26112017</v>
      </c>
      <c r="AB824" s="24" t="str">
        <f>IF(Saisie!G824=0,"",Saisie!G824)</f>
        <v>01012839</v>
      </c>
      <c r="AC824" s="8" t="str">
        <f t="shared" si="142"/>
        <v xml:space="preserve">                    </v>
      </c>
    </row>
    <row r="825" spans="1:29" x14ac:dyDescent="0.25">
      <c r="A825" s="3" t="s">
        <v>880</v>
      </c>
      <c r="B825" s="15" t="str">
        <f t="shared" si="132"/>
        <v xml:space="preserve">   </v>
      </c>
      <c r="C825" s="26" t="str">
        <f>Saisie!D825</f>
        <v>000000000819</v>
      </c>
      <c r="D825" s="24" t="str">
        <f>Saisie!B825</f>
        <v>NOM820</v>
      </c>
      <c r="E825" s="16" t="str">
        <f>VLOOKUP((25-LEN(D825)),'Data S'!AE$5:AF$10000,2,FALSE)</f>
        <v xml:space="preserve">                   </v>
      </c>
      <c r="F825" s="25" t="str">
        <f>Saisie!C825</f>
        <v>PRENOM820</v>
      </c>
      <c r="G825" s="15" t="str">
        <f>VLOOKUP((25-LEN(F825)),'Data S'!AE$5:AF$10000,2,FALSE)</f>
        <v xml:space="preserve">                </v>
      </c>
      <c r="H825" s="3" t="str">
        <f>Saisie!E825</f>
        <v>01012818</v>
      </c>
      <c r="I825" s="15" t="str">
        <f t="shared" si="133"/>
        <v xml:space="preserve">  </v>
      </c>
      <c r="J825" s="24">
        <f>Saisie!L825</f>
        <v>0</v>
      </c>
      <c r="K825" s="15" t="str">
        <f t="shared" si="134"/>
        <v xml:space="preserve">       </v>
      </c>
      <c r="L825" s="24" t="str">
        <f>IF(Saisie!K825=0,"000",Saisie!K825*100)</f>
        <v>000</v>
      </c>
      <c r="M825" s="15" t="str">
        <f t="shared" si="135"/>
        <v xml:space="preserve">  </v>
      </c>
      <c r="N825" s="24">
        <f>Saisie!Q825</f>
        <v>0</v>
      </c>
      <c r="O825" s="15" t="str">
        <f t="shared" si="136"/>
        <v xml:space="preserve">       </v>
      </c>
      <c r="P825" s="24" t="str">
        <f>IF(Saisie!P825=0,"000",Saisie!P825*100)</f>
        <v>000</v>
      </c>
      <c r="Q825" s="15" t="str">
        <f t="shared" si="137"/>
        <v xml:space="preserve">  </v>
      </c>
      <c r="R825" s="24">
        <f>Saisie!V825</f>
        <v>0</v>
      </c>
      <c r="S825" s="15" t="str">
        <f t="shared" si="138"/>
        <v xml:space="preserve">       </v>
      </c>
      <c r="T825" s="24" t="str">
        <f>IF(Saisie!U825=0,"000",Saisie!U825*100)</f>
        <v>000</v>
      </c>
      <c r="U825" s="15" t="str">
        <f t="shared" si="139"/>
        <v xml:space="preserve">  </v>
      </c>
      <c r="V825" s="24">
        <f>Saisie!AA825</f>
        <v>0</v>
      </c>
      <c r="W825" s="15" t="str">
        <f t="shared" si="140"/>
        <v xml:space="preserve">       </v>
      </c>
      <c r="X825" s="24" t="str">
        <f>IF(Saisie!Z825=0,"000",Saisie!Z825*100)</f>
        <v>000</v>
      </c>
      <c r="Y825" s="15" t="str">
        <f t="shared" si="141"/>
        <v xml:space="preserve">         </v>
      </c>
      <c r="Z825" s="24" t="str">
        <f>IF(Saisie!AB825=0,"000",Saisie!AB825*100)</f>
        <v>000</v>
      </c>
      <c r="AA825" s="24" t="str">
        <f>IF(Saisie!F825=0,"",Saisie!F825)</f>
        <v>26112017</v>
      </c>
      <c r="AB825" s="24" t="str">
        <f>IF(Saisie!G825=0,"",Saisie!G825)</f>
        <v>01012840</v>
      </c>
      <c r="AC825" s="8" t="str">
        <f t="shared" si="142"/>
        <v xml:space="preserve">                    </v>
      </c>
    </row>
    <row r="826" spans="1:29" x14ac:dyDescent="0.25">
      <c r="A826" s="3" t="s">
        <v>881</v>
      </c>
      <c r="B826" s="15" t="str">
        <f t="shared" si="132"/>
        <v xml:space="preserve">   </v>
      </c>
      <c r="C826" s="26" t="str">
        <f>Saisie!D826</f>
        <v>000000000820</v>
      </c>
      <c r="D826" s="24" t="str">
        <f>Saisie!B826</f>
        <v>NOM821</v>
      </c>
      <c r="E826" s="16" t="str">
        <f>VLOOKUP((25-LEN(D826)),'Data S'!AE$5:AF$10000,2,FALSE)</f>
        <v xml:space="preserve">                   </v>
      </c>
      <c r="F826" s="25" t="str">
        <f>Saisie!C826</f>
        <v>PRENOM821</v>
      </c>
      <c r="G826" s="15" t="str">
        <f>VLOOKUP((25-LEN(F826)),'Data S'!AE$5:AF$10000,2,FALSE)</f>
        <v xml:space="preserve">                </v>
      </c>
      <c r="H826" s="3" t="str">
        <f>Saisie!E826</f>
        <v>01012819</v>
      </c>
      <c r="I826" s="15" t="str">
        <f t="shared" si="133"/>
        <v xml:space="preserve">  </v>
      </c>
      <c r="J826" s="24">
        <f>Saisie!L826</f>
        <v>0</v>
      </c>
      <c r="K826" s="15" t="str">
        <f t="shared" si="134"/>
        <v xml:space="preserve">       </v>
      </c>
      <c r="L826" s="24" t="str">
        <f>IF(Saisie!K826=0,"000",Saisie!K826*100)</f>
        <v>000</v>
      </c>
      <c r="M826" s="15" t="str">
        <f t="shared" si="135"/>
        <v xml:space="preserve">  </v>
      </c>
      <c r="N826" s="24">
        <f>Saisie!Q826</f>
        <v>0</v>
      </c>
      <c r="O826" s="15" t="str">
        <f t="shared" si="136"/>
        <v xml:space="preserve">       </v>
      </c>
      <c r="P826" s="24" t="str">
        <f>IF(Saisie!P826=0,"000",Saisie!P826*100)</f>
        <v>000</v>
      </c>
      <c r="Q826" s="15" t="str">
        <f t="shared" si="137"/>
        <v xml:space="preserve">  </v>
      </c>
      <c r="R826" s="24">
        <f>Saisie!V826</f>
        <v>0</v>
      </c>
      <c r="S826" s="15" t="str">
        <f t="shared" si="138"/>
        <v xml:space="preserve">       </v>
      </c>
      <c r="T826" s="24" t="str">
        <f>IF(Saisie!U826=0,"000",Saisie!U826*100)</f>
        <v>000</v>
      </c>
      <c r="U826" s="15" t="str">
        <f t="shared" si="139"/>
        <v xml:space="preserve">  </v>
      </c>
      <c r="V826" s="24">
        <f>Saisie!AA826</f>
        <v>0</v>
      </c>
      <c r="W826" s="15" t="str">
        <f t="shared" si="140"/>
        <v xml:space="preserve">       </v>
      </c>
      <c r="X826" s="24" t="str">
        <f>IF(Saisie!Z826=0,"000",Saisie!Z826*100)</f>
        <v>000</v>
      </c>
      <c r="Y826" s="15" t="str">
        <f t="shared" si="141"/>
        <v xml:space="preserve">         </v>
      </c>
      <c r="Z826" s="24" t="str">
        <f>IF(Saisie!AB826=0,"000",Saisie!AB826*100)</f>
        <v>000</v>
      </c>
      <c r="AA826" s="24" t="str">
        <f>IF(Saisie!F826=0,"",Saisie!F826)</f>
        <v>26112017</v>
      </c>
      <c r="AB826" s="24" t="str">
        <f>IF(Saisie!G826=0,"",Saisie!G826)</f>
        <v>01012841</v>
      </c>
      <c r="AC826" s="8" t="str">
        <f t="shared" si="142"/>
        <v xml:space="preserve">                    </v>
      </c>
    </row>
    <row r="827" spans="1:29" x14ac:dyDescent="0.25">
      <c r="A827" s="3" t="s">
        <v>882</v>
      </c>
      <c r="B827" s="15" t="str">
        <f t="shared" si="132"/>
        <v xml:space="preserve">   </v>
      </c>
      <c r="C827" s="26" t="str">
        <f>Saisie!D827</f>
        <v>000000000821</v>
      </c>
      <c r="D827" s="24" t="str">
        <f>Saisie!B827</f>
        <v>NOM822</v>
      </c>
      <c r="E827" s="16" t="str">
        <f>VLOOKUP((25-LEN(D827)),'Data S'!AE$5:AF$10000,2,FALSE)</f>
        <v xml:space="preserve">                   </v>
      </c>
      <c r="F827" s="25" t="str">
        <f>Saisie!C827</f>
        <v>PRENOM822</v>
      </c>
      <c r="G827" s="15" t="str">
        <f>VLOOKUP((25-LEN(F827)),'Data S'!AE$5:AF$10000,2,FALSE)</f>
        <v xml:space="preserve">                </v>
      </c>
      <c r="H827" s="3" t="str">
        <f>Saisie!E827</f>
        <v>01012820</v>
      </c>
      <c r="I827" s="15" t="str">
        <f t="shared" si="133"/>
        <v xml:space="preserve">  </v>
      </c>
      <c r="J827" s="24">
        <f>Saisie!L827</f>
        <v>0</v>
      </c>
      <c r="K827" s="15" t="str">
        <f t="shared" si="134"/>
        <v xml:space="preserve">       </v>
      </c>
      <c r="L827" s="24" t="str">
        <f>IF(Saisie!K827=0,"000",Saisie!K827*100)</f>
        <v>000</v>
      </c>
      <c r="M827" s="15" t="str">
        <f t="shared" si="135"/>
        <v xml:space="preserve">  </v>
      </c>
      <c r="N827" s="24">
        <f>Saisie!Q827</f>
        <v>0</v>
      </c>
      <c r="O827" s="15" t="str">
        <f t="shared" si="136"/>
        <v xml:space="preserve">       </v>
      </c>
      <c r="P827" s="24" t="str">
        <f>IF(Saisie!P827=0,"000",Saisie!P827*100)</f>
        <v>000</v>
      </c>
      <c r="Q827" s="15" t="str">
        <f t="shared" si="137"/>
        <v xml:space="preserve">  </v>
      </c>
      <c r="R827" s="24">
        <f>Saisie!V827</f>
        <v>0</v>
      </c>
      <c r="S827" s="15" t="str">
        <f t="shared" si="138"/>
        <v xml:space="preserve">       </v>
      </c>
      <c r="T827" s="24" t="str">
        <f>IF(Saisie!U827=0,"000",Saisie!U827*100)</f>
        <v>000</v>
      </c>
      <c r="U827" s="15" t="str">
        <f t="shared" si="139"/>
        <v xml:space="preserve">  </v>
      </c>
      <c r="V827" s="24">
        <f>Saisie!AA827</f>
        <v>0</v>
      </c>
      <c r="W827" s="15" t="str">
        <f t="shared" si="140"/>
        <v xml:space="preserve">       </v>
      </c>
      <c r="X827" s="24" t="str">
        <f>IF(Saisie!Z827=0,"000",Saisie!Z827*100)</f>
        <v>000</v>
      </c>
      <c r="Y827" s="15" t="str">
        <f t="shared" si="141"/>
        <v xml:space="preserve">         </v>
      </c>
      <c r="Z827" s="24" t="str">
        <f>IF(Saisie!AB827=0,"000",Saisie!AB827*100)</f>
        <v>000</v>
      </c>
      <c r="AA827" s="24" t="str">
        <f>IF(Saisie!F827=0,"",Saisie!F827)</f>
        <v>26112017</v>
      </c>
      <c r="AB827" s="24" t="str">
        <f>IF(Saisie!G827=0,"",Saisie!G827)</f>
        <v>01012842</v>
      </c>
      <c r="AC827" s="8" t="str">
        <f t="shared" si="142"/>
        <v xml:space="preserve">                    </v>
      </c>
    </row>
    <row r="828" spans="1:29" x14ac:dyDescent="0.25">
      <c r="A828" s="3" t="s">
        <v>883</v>
      </c>
      <c r="B828" s="15" t="str">
        <f t="shared" si="132"/>
        <v xml:space="preserve">   </v>
      </c>
      <c r="C828" s="26" t="str">
        <f>Saisie!D828</f>
        <v>000000000822</v>
      </c>
      <c r="D828" s="24" t="str">
        <f>Saisie!B828</f>
        <v>NOM823</v>
      </c>
      <c r="E828" s="16" t="str">
        <f>VLOOKUP((25-LEN(D828)),'Data S'!AE$5:AF$10000,2,FALSE)</f>
        <v xml:space="preserve">                   </v>
      </c>
      <c r="F828" s="25" t="str">
        <f>Saisie!C828</f>
        <v>PRENOM823</v>
      </c>
      <c r="G828" s="15" t="str">
        <f>VLOOKUP((25-LEN(F828)),'Data S'!AE$5:AF$10000,2,FALSE)</f>
        <v xml:space="preserve">                </v>
      </c>
      <c r="H828" s="3" t="str">
        <f>Saisie!E828</f>
        <v>01012821</v>
      </c>
      <c r="I828" s="15" t="str">
        <f t="shared" si="133"/>
        <v xml:space="preserve">  </v>
      </c>
      <c r="J828" s="24">
        <f>Saisie!L828</f>
        <v>0</v>
      </c>
      <c r="K828" s="15" t="str">
        <f t="shared" si="134"/>
        <v xml:space="preserve">       </v>
      </c>
      <c r="L828" s="24" t="str">
        <f>IF(Saisie!K828=0,"000",Saisie!K828*100)</f>
        <v>000</v>
      </c>
      <c r="M828" s="15" t="str">
        <f t="shared" si="135"/>
        <v xml:space="preserve">  </v>
      </c>
      <c r="N828" s="24">
        <f>Saisie!Q828</f>
        <v>0</v>
      </c>
      <c r="O828" s="15" t="str">
        <f t="shared" si="136"/>
        <v xml:space="preserve">       </v>
      </c>
      <c r="P828" s="24" t="str">
        <f>IF(Saisie!P828=0,"000",Saisie!P828*100)</f>
        <v>000</v>
      </c>
      <c r="Q828" s="15" t="str">
        <f t="shared" si="137"/>
        <v xml:space="preserve">  </v>
      </c>
      <c r="R828" s="24">
        <f>Saisie!V828</f>
        <v>0</v>
      </c>
      <c r="S828" s="15" t="str">
        <f t="shared" si="138"/>
        <v xml:space="preserve">       </v>
      </c>
      <c r="T828" s="24" t="str">
        <f>IF(Saisie!U828=0,"000",Saisie!U828*100)</f>
        <v>000</v>
      </c>
      <c r="U828" s="15" t="str">
        <f t="shared" si="139"/>
        <v xml:space="preserve">  </v>
      </c>
      <c r="V828" s="24">
        <f>Saisie!AA828</f>
        <v>0</v>
      </c>
      <c r="W828" s="15" t="str">
        <f t="shared" si="140"/>
        <v xml:space="preserve">       </v>
      </c>
      <c r="X828" s="24" t="str">
        <f>IF(Saisie!Z828=0,"000",Saisie!Z828*100)</f>
        <v>000</v>
      </c>
      <c r="Y828" s="15" t="str">
        <f t="shared" si="141"/>
        <v xml:space="preserve">         </v>
      </c>
      <c r="Z828" s="24" t="str">
        <f>IF(Saisie!AB828=0,"000",Saisie!AB828*100)</f>
        <v>000</v>
      </c>
      <c r="AA828" s="24" t="str">
        <f>IF(Saisie!F828=0,"",Saisie!F828)</f>
        <v>26112017</v>
      </c>
      <c r="AB828" s="24" t="str">
        <f>IF(Saisie!G828=0,"",Saisie!G828)</f>
        <v>01012843</v>
      </c>
      <c r="AC828" s="8" t="str">
        <f t="shared" si="142"/>
        <v xml:space="preserve">                    </v>
      </c>
    </row>
    <row r="829" spans="1:29" x14ac:dyDescent="0.25">
      <c r="A829" s="3" t="s">
        <v>884</v>
      </c>
      <c r="B829" s="15" t="str">
        <f t="shared" si="132"/>
        <v xml:space="preserve">   </v>
      </c>
      <c r="C829" s="26" t="str">
        <f>Saisie!D829</f>
        <v>000000000823</v>
      </c>
      <c r="D829" s="24" t="str">
        <f>Saisie!B829</f>
        <v>NOM824</v>
      </c>
      <c r="E829" s="16" t="str">
        <f>VLOOKUP((25-LEN(D829)),'Data S'!AE$5:AF$10000,2,FALSE)</f>
        <v xml:space="preserve">                   </v>
      </c>
      <c r="F829" s="25" t="str">
        <f>Saisie!C829</f>
        <v>PRENOM824</v>
      </c>
      <c r="G829" s="15" t="str">
        <f>VLOOKUP((25-LEN(F829)),'Data S'!AE$5:AF$10000,2,FALSE)</f>
        <v xml:space="preserve">                </v>
      </c>
      <c r="H829" s="3" t="str">
        <f>Saisie!E829</f>
        <v>01012822</v>
      </c>
      <c r="I829" s="15" t="str">
        <f t="shared" si="133"/>
        <v xml:space="preserve">  </v>
      </c>
      <c r="J829" s="24">
        <f>Saisie!L829</f>
        <v>0</v>
      </c>
      <c r="K829" s="15" t="str">
        <f t="shared" si="134"/>
        <v xml:space="preserve">       </v>
      </c>
      <c r="L829" s="24" t="str">
        <f>IF(Saisie!K829=0,"000",Saisie!K829*100)</f>
        <v>000</v>
      </c>
      <c r="M829" s="15" t="str">
        <f t="shared" si="135"/>
        <v xml:space="preserve">  </v>
      </c>
      <c r="N829" s="24">
        <f>Saisie!Q829</f>
        <v>0</v>
      </c>
      <c r="O829" s="15" t="str">
        <f t="shared" si="136"/>
        <v xml:space="preserve">       </v>
      </c>
      <c r="P829" s="24" t="str">
        <f>IF(Saisie!P829=0,"000",Saisie!P829*100)</f>
        <v>000</v>
      </c>
      <c r="Q829" s="15" t="str">
        <f t="shared" si="137"/>
        <v xml:space="preserve">  </v>
      </c>
      <c r="R829" s="24">
        <f>Saisie!V829</f>
        <v>0</v>
      </c>
      <c r="S829" s="15" t="str">
        <f t="shared" si="138"/>
        <v xml:space="preserve">       </v>
      </c>
      <c r="T829" s="24" t="str">
        <f>IF(Saisie!U829=0,"000",Saisie!U829*100)</f>
        <v>000</v>
      </c>
      <c r="U829" s="15" t="str">
        <f t="shared" si="139"/>
        <v xml:space="preserve">  </v>
      </c>
      <c r="V829" s="24">
        <f>Saisie!AA829</f>
        <v>0</v>
      </c>
      <c r="W829" s="15" t="str">
        <f t="shared" si="140"/>
        <v xml:space="preserve">       </v>
      </c>
      <c r="X829" s="24" t="str">
        <f>IF(Saisie!Z829=0,"000",Saisie!Z829*100)</f>
        <v>000</v>
      </c>
      <c r="Y829" s="15" t="str">
        <f t="shared" si="141"/>
        <v xml:space="preserve">         </v>
      </c>
      <c r="Z829" s="24" t="str">
        <f>IF(Saisie!AB829=0,"000",Saisie!AB829*100)</f>
        <v>000</v>
      </c>
      <c r="AA829" s="24" t="str">
        <f>IF(Saisie!F829=0,"",Saisie!F829)</f>
        <v>26112017</v>
      </c>
      <c r="AB829" s="24" t="str">
        <f>IF(Saisie!G829=0,"",Saisie!G829)</f>
        <v>01012844</v>
      </c>
      <c r="AC829" s="8" t="str">
        <f t="shared" si="142"/>
        <v xml:space="preserve">                    </v>
      </c>
    </row>
    <row r="830" spans="1:29" x14ac:dyDescent="0.25">
      <c r="A830" s="3" t="s">
        <v>885</v>
      </c>
      <c r="B830" s="15" t="str">
        <f t="shared" si="132"/>
        <v xml:space="preserve">   </v>
      </c>
      <c r="C830" s="26" t="str">
        <f>Saisie!D830</f>
        <v>000000000824</v>
      </c>
      <c r="D830" s="24" t="str">
        <f>Saisie!B830</f>
        <v>NOM825</v>
      </c>
      <c r="E830" s="16" t="str">
        <f>VLOOKUP((25-LEN(D830)),'Data S'!AE$5:AF$10000,2,FALSE)</f>
        <v xml:space="preserve">                   </v>
      </c>
      <c r="F830" s="25" t="str">
        <f>Saisie!C830</f>
        <v>PRENOM825</v>
      </c>
      <c r="G830" s="15" t="str">
        <f>VLOOKUP((25-LEN(F830)),'Data S'!AE$5:AF$10000,2,FALSE)</f>
        <v xml:space="preserve">                </v>
      </c>
      <c r="H830" s="3" t="str">
        <f>Saisie!E830</f>
        <v>01012823</v>
      </c>
      <c r="I830" s="15" t="str">
        <f t="shared" si="133"/>
        <v xml:space="preserve">  </v>
      </c>
      <c r="J830" s="24">
        <f>Saisie!L830</f>
        <v>0</v>
      </c>
      <c r="K830" s="15" t="str">
        <f t="shared" si="134"/>
        <v xml:space="preserve">       </v>
      </c>
      <c r="L830" s="24" t="str">
        <f>IF(Saisie!K830=0,"000",Saisie!K830*100)</f>
        <v>000</v>
      </c>
      <c r="M830" s="15" t="str">
        <f t="shared" si="135"/>
        <v xml:space="preserve">  </v>
      </c>
      <c r="N830" s="24">
        <f>Saisie!Q830</f>
        <v>0</v>
      </c>
      <c r="O830" s="15" t="str">
        <f t="shared" si="136"/>
        <v xml:space="preserve">       </v>
      </c>
      <c r="P830" s="24" t="str">
        <f>IF(Saisie!P830=0,"000",Saisie!P830*100)</f>
        <v>000</v>
      </c>
      <c r="Q830" s="15" t="str">
        <f t="shared" si="137"/>
        <v xml:space="preserve">  </v>
      </c>
      <c r="R830" s="24">
        <f>Saisie!V830</f>
        <v>0</v>
      </c>
      <c r="S830" s="15" t="str">
        <f t="shared" si="138"/>
        <v xml:space="preserve">       </v>
      </c>
      <c r="T830" s="24" t="str">
        <f>IF(Saisie!U830=0,"000",Saisie!U830*100)</f>
        <v>000</v>
      </c>
      <c r="U830" s="15" t="str">
        <f t="shared" si="139"/>
        <v xml:space="preserve">  </v>
      </c>
      <c r="V830" s="24">
        <f>Saisie!AA830</f>
        <v>0</v>
      </c>
      <c r="W830" s="15" t="str">
        <f t="shared" si="140"/>
        <v xml:space="preserve">       </v>
      </c>
      <c r="X830" s="24" t="str">
        <f>IF(Saisie!Z830=0,"000",Saisie!Z830*100)</f>
        <v>000</v>
      </c>
      <c r="Y830" s="15" t="str">
        <f t="shared" si="141"/>
        <v xml:space="preserve">         </v>
      </c>
      <c r="Z830" s="24" t="str">
        <f>IF(Saisie!AB830=0,"000",Saisie!AB830*100)</f>
        <v>000</v>
      </c>
      <c r="AA830" s="24" t="str">
        <f>IF(Saisie!F830=0,"",Saisie!F830)</f>
        <v>26112017</v>
      </c>
      <c r="AB830" s="24" t="str">
        <f>IF(Saisie!G830=0,"",Saisie!G830)</f>
        <v>01012845</v>
      </c>
      <c r="AC830" s="8" t="str">
        <f t="shared" si="142"/>
        <v xml:space="preserve">                    </v>
      </c>
    </row>
    <row r="831" spans="1:29" x14ac:dyDescent="0.25">
      <c r="A831" s="3" t="s">
        <v>886</v>
      </c>
      <c r="B831" s="15" t="str">
        <f t="shared" si="132"/>
        <v xml:space="preserve">   </v>
      </c>
      <c r="C831" s="26" t="str">
        <f>Saisie!D831</f>
        <v>000000000825</v>
      </c>
      <c r="D831" s="24" t="str">
        <f>Saisie!B831</f>
        <v>NOM826</v>
      </c>
      <c r="E831" s="16" t="str">
        <f>VLOOKUP((25-LEN(D831)),'Data S'!AE$5:AF$10000,2,FALSE)</f>
        <v xml:space="preserve">                   </v>
      </c>
      <c r="F831" s="25" t="str">
        <f>Saisie!C831</f>
        <v>PRENOM826</v>
      </c>
      <c r="G831" s="15" t="str">
        <f>VLOOKUP((25-LEN(F831)),'Data S'!AE$5:AF$10000,2,FALSE)</f>
        <v xml:space="preserve">                </v>
      </c>
      <c r="H831" s="3" t="str">
        <f>Saisie!E831</f>
        <v>01012824</v>
      </c>
      <c r="I831" s="15" t="str">
        <f t="shared" si="133"/>
        <v xml:space="preserve">  </v>
      </c>
      <c r="J831" s="24">
        <f>Saisie!L831</f>
        <v>0</v>
      </c>
      <c r="K831" s="15" t="str">
        <f t="shared" si="134"/>
        <v xml:space="preserve">       </v>
      </c>
      <c r="L831" s="24" t="str">
        <f>IF(Saisie!K831=0,"000",Saisie!K831*100)</f>
        <v>000</v>
      </c>
      <c r="M831" s="15" t="str">
        <f t="shared" si="135"/>
        <v xml:space="preserve">  </v>
      </c>
      <c r="N831" s="24">
        <f>Saisie!Q831</f>
        <v>0</v>
      </c>
      <c r="O831" s="15" t="str">
        <f t="shared" si="136"/>
        <v xml:space="preserve">       </v>
      </c>
      <c r="P831" s="24" t="str">
        <f>IF(Saisie!P831=0,"000",Saisie!P831*100)</f>
        <v>000</v>
      </c>
      <c r="Q831" s="15" t="str">
        <f t="shared" si="137"/>
        <v xml:space="preserve">  </v>
      </c>
      <c r="R831" s="24">
        <f>Saisie!V831</f>
        <v>0</v>
      </c>
      <c r="S831" s="15" t="str">
        <f t="shared" si="138"/>
        <v xml:space="preserve">       </v>
      </c>
      <c r="T831" s="24" t="str">
        <f>IF(Saisie!U831=0,"000",Saisie!U831*100)</f>
        <v>000</v>
      </c>
      <c r="U831" s="15" t="str">
        <f t="shared" si="139"/>
        <v xml:space="preserve">  </v>
      </c>
      <c r="V831" s="24">
        <f>Saisie!AA831</f>
        <v>0</v>
      </c>
      <c r="W831" s="15" t="str">
        <f t="shared" si="140"/>
        <v xml:space="preserve">       </v>
      </c>
      <c r="X831" s="24" t="str">
        <f>IF(Saisie!Z831=0,"000",Saisie!Z831*100)</f>
        <v>000</v>
      </c>
      <c r="Y831" s="15" t="str">
        <f t="shared" si="141"/>
        <v xml:space="preserve">         </v>
      </c>
      <c r="Z831" s="24" t="str">
        <f>IF(Saisie!AB831=0,"000",Saisie!AB831*100)</f>
        <v>000</v>
      </c>
      <c r="AA831" s="24" t="str">
        <f>IF(Saisie!F831=0,"",Saisie!F831)</f>
        <v>26112017</v>
      </c>
      <c r="AB831" s="24" t="str">
        <f>IF(Saisie!G831=0,"",Saisie!G831)</f>
        <v>01012846</v>
      </c>
      <c r="AC831" s="8" t="str">
        <f t="shared" si="142"/>
        <v xml:space="preserve">                    </v>
      </c>
    </row>
    <row r="832" spans="1:29" x14ac:dyDescent="0.25">
      <c r="A832" s="3" t="s">
        <v>887</v>
      </c>
      <c r="B832" s="15" t="str">
        <f t="shared" si="132"/>
        <v xml:space="preserve">   </v>
      </c>
      <c r="C832" s="26" t="str">
        <f>Saisie!D832</f>
        <v>000000000826</v>
      </c>
      <c r="D832" s="24" t="str">
        <f>Saisie!B832</f>
        <v>NOM827</v>
      </c>
      <c r="E832" s="16" t="str">
        <f>VLOOKUP((25-LEN(D832)),'Data S'!AE$5:AF$10000,2,FALSE)</f>
        <v xml:space="preserve">                   </v>
      </c>
      <c r="F832" s="25" t="str">
        <f>Saisie!C832</f>
        <v>PRENOM827</v>
      </c>
      <c r="G832" s="15" t="str">
        <f>VLOOKUP((25-LEN(F832)),'Data S'!AE$5:AF$10000,2,FALSE)</f>
        <v xml:space="preserve">                </v>
      </c>
      <c r="H832" s="3" t="str">
        <f>Saisie!E832</f>
        <v>01012825</v>
      </c>
      <c r="I832" s="15" t="str">
        <f t="shared" si="133"/>
        <v xml:space="preserve">  </v>
      </c>
      <c r="J832" s="24">
        <f>Saisie!L832</f>
        <v>0</v>
      </c>
      <c r="K832" s="15" t="str">
        <f t="shared" si="134"/>
        <v xml:space="preserve">       </v>
      </c>
      <c r="L832" s="24" t="str">
        <f>IF(Saisie!K832=0,"000",Saisie!K832*100)</f>
        <v>000</v>
      </c>
      <c r="M832" s="15" t="str">
        <f t="shared" si="135"/>
        <v xml:space="preserve">  </v>
      </c>
      <c r="N832" s="24">
        <f>Saisie!Q832</f>
        <v>0</v>
      </c>
      <c r="O832" s="15" t="str">
        <f t="shared" si="136"/>
        <v xml:space="preserve">       </v>
      </c>
      <c r="P832" s="24" t="str">
        <f>IF(Saisie!P832=0,"000",Saisie!P832*100)</f>
        <v>000</v>
      </c>
      <c r="Q832" s="15" t="str">
        <f t="shared" si="137"/>
        <v xml:space="preserve">  </v>
      </c>
      <c r="R832" s="24">
        <f>Saisie!V832</f>
        <v>0</v>
      </c>
      <c r="S832" s="15" t="str">
        <f t="shared" si="138"/>
        <v xml:space="preserve">       </v>
      </c>
      <c r="T832" s="24" t="str">
        <f>IF(Saisie!U832=0,"000",Saisie!U832*100)</f>
        <v>000</v>
      </c>
      <c r="U832" s="15" t="str">
        <f t="shared" si="139"/>
        <v xml:space="preserve">  </v>
      </c>
      <c r="V832" s="24">
        <f>Saisie!AA832</f>
        <v>0</v>
      </c>
      <c r="W832" s="15" t="str">
        <f t="shared" si="140"/>
        <v xml:space="preserve">       </v>
      </c>
      <c r="X832" s="24" t="str">
        <f>IF(Saisie!Z832=0,"000",Saisie!Z832*100)</f>
        <v>000</v>
      </c>
      <c r="Y832" s="15" t="str">
        <f t="shared" si="141"/>
        <v xml:space="preserve">         </v>
      </c>
      <c r="Z832" s="24" t="str">
        <f>IF(Saisie!AB832=0,"000",Saisie!AB832*100)</f>
        <v>000</v>
      </c>
      <c r="AA832" s="24" t="str">
        <f>IF(Saisie!F832=0,"",Saisie!F832)</f>
        <v>26112017</v>
      </c>
      <c r="AB832" s="24" t="str">
        <f>IF(Saisie!G832=0,"",Saisie!G832)</f>
        <v>01012847</v>
      </c>
      <c r="AC832" s="8" t="str">
        <f t="shared" si="142"/>
        <v xml:space="preserve">                    </v>
      </c>
    </row>
    <row r="833" spans="1:29" x14ac:dyDescent="0.25">
      <c r="A833" s="3" t="s">
        <v>888</v>
      </c>
      <c r="B833" s="15" t="str">
        <f t="shared" si="132"/>
        <v xml:space="preserve">   </v>
      </c>
      <c r="C833" s="26" t="str">
        <f>Saisie!D833</f>
        <v>000000000827</v>
      </c>
      <c r="D833" s="24" t="str">
        <f>Saisie!B833</f>
        <v>NOM828</v>
      </c>
      <c r="E833" s="16" t="str">
        <f>VLOOKUP((25-LEN(D833)),'Data S'!AE$5:AF$10000,2,FALSE)</f>
        <v xml:space="preserve">                   </v>
      </c>
      <c r="F833" s="25" t="str">
        <f>Saisie!C833</f>
        <v>PRENOM828</v>
      </c>
      <c r="G833" s="15" t="str">
        <f>VLOOKUP((25-LEN(F833)),'Data S'!AE$5:AF$10000,2,FALSE)</f>
        <v xml:space="preserve">                </v>
      </c>
      <c r="H833" s="3" t="str">
        <f>Saisie!E833</f>
        <v>01012826</v>
      </c>
      <c r="I833" s="15" t="str">
        <f t="shared" si="133"/>
        <v xml:space="preserve">  </v>
      </c>
      <c r="J833" s="24">
        <f>Saisie!L833</f>
        <v>0</v>
      </c>
      <c r="K833" s="15" t="str">
        <f t="shared" si="134"/>
        <v xml:space="preserve">       </v>
      </c>
      <c r="L833" s="24" t="str">
        <f>IF(Saisie!K833=0,"000",Saisie!K833*100)</f>
        <v>000</v>
      </c>
      <c r="M833" s="15" t="str">
        <f t="shared" si="135"/>
        <v xml:space="preserve">  </v>
      </c>
      <c r="N833" s="24">
        <f>Saisie!Q833</f>
        <v>0</v>
      </c>
      <c r="O833" s="15" t="str">
        <f t="shared" si="136"/>
        <v xml:space="preserve">       </v>
      </c>
      <c r="P833" s="24" t="str">
        <f>IF(Saisie!P833=0,"000",Saisie!P833*100)</f>
        <v>000</v>
      </c>
      <c r="Q833" s="15" t="str">
        <f t="shared" si="137"/>
        <v xml:space="preserve">  </v>
      </c>
      <c r="R833" s="24">
        <f>Saisie!V833</f>
        <v>0</v>
      </c>
      <c r="S833" s="15" t="str">
        <f t="shared" si="138"/>
        <v xml:space="preserve">       </v>
      </c>
      <c r="T833" s="24" t="str">
        <f>IF(Saisie!U833=0,"000",Saisie!U833*100)</f>
        <v>000</v>
      </c>
      <c r="U833" s="15" t="str">
        <f t="shared" si="139"/>
        <v xml:space="preserve">  </v>
      </c>
      <c r="V833" s="24">
        <f>Saisie!AA833</f>
        <v>0</v>
      </c>
      <c r="W833" s="15" t="str">
        <f t="shared" si="140"/>
        <v xml:space="preserve">       </v>
      </c>
      <c r="X833" s="24" t="str">
        <f>IF(Saisie!Z833=0,"000",Saisie!Z833*100)</f>
        <v>000</v>
      </c>
      <c r="Y833" s="15" t="str">
        <f t="shared" si="141"/>
        <v xml:space="preserve">         </v>
      </c>
      <c r="Z833" s="24" t="str">
        <f>IF(Saisie!AB833=0,"000",Saisie!AB833*100)</f>
        <v>000</v>
      </c>
      <c r="AA833" s="24" t="str">
        <f>IF(Saisie!F833=0,"",Saisie!F833)</f>
        <v>26112017</v>
      </c>
      <c r="AB833" s="24" t="str">
        <f>IF(Saisie!G833=0,"",Saisie!G833)</f>
        <v>01012848</v>
      </c>
      <c r="AC833" s="8" t="str">
        <f t="shared" si="142"/>
        <v xml:space="preserve">                    </v>
      </c>
    </row>
    <row r="834" spans="1:29" x14ac:dyDescent="0.25">
      <c r="A834" s="3" t="s">
        <v>889</v>
      </c>
      <c r="B834" s="15" t="str">
        <f t="shared" si="132"/>
        <v xml:space="preserve">   </v>
      </c>
      <c r="C834" s="26" t="str">
        <f>Saisie!D834</f>
        <v>000000000828</v>
      </c>
      <c r="D834" s="24" t="str">
        <f>Saisie!B834</f>
        <v>NOM829</v>
      </c>
      <c r="E834" s="16" t="str">
        <f>VLOOKUP((25-LEN(D834)),'Data S'!AE$5:AF$10000,2,FALSE)</f>
        <v xml:space="preserve">                   </v>
      </c>
      <c r="F834" s="25" t="str">
        <f>Saisie!C834</f>
        <v>PRENOM829</v>
      </c>
      <c r="G834" s="15" t="str">
        <f>VLOOKUP((25-LEN(F834)),'Data S'!AE$5:AF$10000,2,FALSE)</f>
        <v xml:space="preserve">                </v>
      </c>
      <c r="H834" s="3" t="str">
        <f>Saisie!E834</f>
        <v>01012827</v>
      </c>
      <c r="I834" s="15" t="str">
        <f t="shared" si="133"/>
        <v xml:space="preserve">  </v>
      </c>
      <c r="J834" s="24">
        <f>Saisie!L834</f>
        <v>0</v>
      </c>
      <c r="K834" s="15" t="str">
        <f t="shared" si="134"/>
        <v xml:space="preserve">       </v>
      </c>
      <c r="L834" s="24" t="str">
        <f>IF(Saisie!K834=0,"000",Saisie!K834*100)</f>
        <v>000</v>
      </c>
      <c r="M834" s="15" t="str">
        <f t="shared" si="135"/>
        <v xml:space="preserve">  </v>
      </c>
      <c r="N834" s="24">
        <f>Saisie!Q834</f>
        <v>0</v>
      </c>
      <c r="O834" s="15" t="str">
        <f t="shared" si="136"/>
        <v xml:space="preserve">       </v>
      </c>
      <c r="P834" s="24" t="str">
        <f>IF(Saisie!P834=0,"000",Saisie!P834*100)</f>
        <v>000</v>
      </c>
      <c r="Q834" s="15" t="str">
        <f t="shared" si="137"/>
        <v xml:space="preserve">  </v>
      </c>
      <c r="R834" s="24">
        <f>Saisie!V834</f>
        <v>0</v>
      </c>
      <c r="S834" s="15" t="str">
        <f t="shared" si="138"/>
        <v xml:space="preserve">       </v>
      </c>
      <c r="T834" s="24" t="str">
        <f>IF(Saisie!U834=0,"000",Saisie!U834*100)</f>
        <v>000</v>
      </c>
      <c r="U834" s="15" t="str">
        <f t="shared" si="139"/>
        <v xml:space="preserve">  </v>
      </c>
      <c r="V834" s="24">
        <f>Saisie!AA834</f>
        <v>0</v>
      </c>
      <c r="W834" s="15" t="str">
        <f t="shared" si="140"/>
        <v xml:space="preserve">       </v>
      </c>
      <c r="X834" s="24" t="str">
        <f>IF(Saisie!Z834=0,"000",Saisie!Z834*100)</f>
        <v>000</v>
      </c>
      <c r="Y834" s="15" t="str">
        <f t="shared" si="141"/>
        <v xml:space="preserve">         </v>
      </c>
      <c r="Z834" s="24" t="str">
        <f>IF(Saisie!AB834=0,"000",Saisie!AB834*100)</f>
        <v>000</v>
      </c>
      <c r="AA834" s="24" t="str">
        <f>IF(Saisie!F834=0,"",Saisie!F834)</f>
        <v>26112017</v>
      </c>
      <c r="AB834" s="24" t="str">
        <f>IF(Saisie!G834=0,"",Saisie!G834)</f>
        <v>01012849</v>
      </c>
      <c r="AC834" s="8" t="str">
        <f t="shared" si="142"/>
        <v xml:space="preserve">                    </v>
      </c>
    </row>
    <row r="835" spans="1:29" x14ac:dyDescent="0.25">
      <c r="A835" s="3" t="s">
        <v>890</v>
      </c>
      <c r="B835" s="15" t="str">
        <f t="shared" si="132"/>
        <v xml:space="preserve">   </v>
      </c>
      <c r="C835" s="26" t="str">
        <f>Saisie!D835</f>
        <v>000000000829</v>
      </c>
      <c r="D835" s="24" t="str">
        <f>Saisie!B835</f>
        <v>NOM830</v>
      </c>
      <c r="E835" s="16" t="str">
        <f>VLOOKUP((25-LEN(D835)),'Data S'!AE$5:AF$10000,2,FALSE)</f>
        <v xml:space="preserve">                   </v>
      </c>
      <c r="F835" s="25" t="str">
        <f>Saisie!C835</f>
        <v>PRENOM830</v>
      </c>
      <c r="G835" s="15" t="str">
        <f>VLOOKUP((25-LEN(F835)),'Data S'!AE$5:AF$10000,2,FALSE)</f>
        <v xml:space="preserve">                </v>
      </c>
      <c r="H835" s="3" t="str">
        <f>Saisie!E835</f>
        <v>01012828</v>
      </c>
      <c r="I835" s="15" t="str">
        <f t="shared" si="133"/>
        <v xml:space="preserve">  </v>
      </c>
      <c r="J835" s="24">
        <f>Saisie!L835</f>
        <v>0</v>
      </c>
      <c r="K835" s="15" t="str">
        <f t="shared" si="134"/>
        <v xml:space="preserve">       </v>
      </c>
      <c r="L835" s="24" t="str">
        <f>IF(Saisie!K835=0,"000",Saisie!K835*100)</f>
        <v>000</v>
      </c>
      <c r="M835" s="15" t="str">
        <f t="shared" si="135"/>
        <v xml:space="preserve">  </v>
      </c>
      <c r="N835" s="24">
        <f>Saisie!Q835</f>
        <v>0</v>
      </c>
      <c r="O835" s="15" t="str">
        <f t="shared" si="136"/>
        <v xml:space="preserve">       </v>
      </c>
      <c r="P835" s="24" t="str">
        <f>IF(Saisie!P835=0,"000",Saisie!P835*100)</f>
        <v>000</v>
      </c>
      <c r="Q835" s="15" t="str">
        <f t="shared" si="137"/>
        <v xml:space="preserve">  </v>
      </c>
      <c r="R835" s="24">
        <f>Saisie!V835</f>
        <v>0</v>
      </c>
      <c r="S835" s="15" t="str">
        <f t="shared" si="138"/>
        <v xml:space="preserve">       </v>
      </c>
      <c r="T835" s="24" t="str">
        <f>IF(Saisie!U835=0,"000",Saisie!U835*100)</f>
        <v>000</v>
      </c>
      <c r="U835" s="15" t="str">
        <f t="shared" si="139"/>
        <v xml:space="preserve">  </v>
      </c>
      <c r="V835" s="24">
        <f>Saisie!AA835</f>
        <v>0</v>
      </c>
      <c r="W835" s="15" t="str">
        <f t="shared" si="140"/>
        <v xml:space="preserve">       </v>
      </c>
      <c r="X835" s="24" t="str">
        <f>IF(Saisie!Z835=0,"000",Saisie!Z835*100)</f>
        <v>000</v>
      </c>
      <c r="Y835" s="15" t="str">
        <f t="shared" si="141"/>
        <v xml:space="preserve">         </v>
      </c>
      <c r="Z835" s="24" t="str">
        <f>IF(Saisie!AB835=0,"000",Saisie!AB835*100)</f>
        <v>000</v>
      </c>
      <c r="AA835" s="24" t="str">
        <f>IF(Saisie!F835=0,"",Saisie!F835)</f>
        <v>26112017</v>
      </c>
      <c r="AB835" s="24" t="str">
        <f>IF(Saisie!G835=0,"",Saisie!G835)</f>
        <v>01012850</v>
      </c>
      <c r="AC835" s="8" t="str">
        <f t="shared" si="142"/>
        <v xml:space="preserve">                    </v>
      </c>
    </row>
    <row r="836" spans="1:29" x14ac:dyDescent="0.25">
      <c r="A836" s="3" t="s">
        <v>891</v>
      </c>
      <c r="B836" s="15" t="str">
        <f t="shared" si="132"/>
        <v xml:space="preserve">   </v>
      </c>
      <c r="C836" s="26" t="str">
        <f>Saisie!D836</f>
        <v>000000000830</v>
      </c>
      <c r="D836" s="24" t="str">
        <f>Saisie!B836</f>
        <v>NOM831</v>
      </c>
      <c r="E836" s="16" t="str">
        <f>VLOOKUP((25-LEN(D836)),'Data S'!AE$5:AF$10000,2,FALSE)</f>
        <v xml:space="preserve">                   </v>
      </c>
      <c r="F836" s="25" t="str">
        <f>Saisie!C836</f>
        <v>PRENOM831</v>
      </c>
      <c r="G836" s="15" t="str">
        <f>VLOOKUP((25-LEN(F836)),'Data S'!AE$5:AF$10000,2,FALSE)</f>
        <v xml:space="preserve">                </v>
      </c>
      <c r="H836" s="3" t="str">
        <f>Saisie!E836</f>
        <v>01012829</v>
      </c>
      <c r="I836" s="15" t="str">
        <f t="shared" si="133"/>
        <v xml:space="preserve">  </v>
      </c>
      <c r="J836" s="24">
        <f>Saisie!L836</f>
        <v>0</v>
      </c>
      <c r="K836" s="15" t="str">
        <f t="shared" si="134"/>
        <v xml:space="preserve">       </v>
      </c>
      <c r="L836" s="24" t="str">
        <f>IF(Saisie!K836=0,"000",Saisie!K836*100)</f>
        <v>000</v>
      </c>
      <c r="M836" s="15" t="str">
        <f t="shared" si="135"/>
        <v xml:space="preserve">  </v>
      </c>
      <c r="N836" s="24">
        <f>Saisie!Q836</f>
        <v>0</v>
      </c>
      <c r="O836" s="15" t="str">
        <f t="shared" si="136"/>
        <v xml:space="preserve">       </v>
      </c>
      <c r="P836" s="24" t="str">
        <f>IF(Saisie!P836=0,"000",Saisie!P836*100)</f>
        <v>000</v>
      </c>
      <c r="Q836" s="15" t="str">
        <f t="shared" si="137"/>
        <v xml:space="preserve">  </v>
      </c>
      <c r="R836" s="24">
        <f>Saisie!V836</f>
        <v>0</v>
      </c>
      <c r="S836" s="15" t="str">
        <f t="shared" si="138"/>
        <v xml:space="preserve">       </v>
      </c>
      <c r="T836" s="24" t="str">
        <f>IF(Saisie!U836=0,"000",Saisie!U836*100)</f>
        <v>000</v>
      </c>
      <c r="U836" s="15" t="str">
        <f t="shared" si="139"/>
        <v xml:space="preserve">  </v>
      </c>
      <c r="V836" s="24">
        <f>Saisie!AA836</f>
        <v>0</v>
      </c>
      <c r="W836" s="15" t="str">
        <f t="shared" si="140"/>
        <v xml:space="preserve">       </v>
      </c>
      <c r="X836" s="24" t="str">
        <f>IF(Saisie!Z836=0,"000",Saisie!Z836*100)</f>
        <v>000</v>
      </c>
      <c r="Y836" s="15" t="str">
        <f t="shared" si="141"/>
        <v xml:space="preserve">         </v>
      </c>
      <c r="Z836" s="24" t="str">
        <f>IF(Saisie!AB836=0,"000",Saisie!AB836*100)</f>
        <v>000</v>
      </c>
      <c r="AA836" s="24" t="str">
        <f>IF(Saisie!F836=0,"",Saisie!F836)</f>
        <v>26112017</v>
      </c>
      <c r="AB836" s="24" t="str">
        <f>IF(Saisie!G836=0,"",Saisie!G836)</f>
        <v>01012851</v>
      </c>
      <c r="AC836" s="8" t="str">
        <f t="shared" si="142"/>
        <v xml:space="preserve">                    </v>
      </c>
    </row>
    <row r="837" spans="1:29" x14ac:dyDescent="0.25">
      <c r="A837" s="3" t="s">
        <v>892</v>
      </c>
      <c r="B837" s="15" t="str">
        <f t="shared" si="132"/>
        <v xml:space="preserve">   </v>
      </c>
      <c r="C837" s="26" t="str">
        <f>Saisie!D837</f>
        <v>000000000831</v>
      </c>
      <c r="D837" s="24" t="str">
        <f>Saisie!B837</f>
        <v>NOM832</v>
      </c>
      <c r="E837" s="16" t="str">
        <f>VLOOKUP((25-LEN(D837)),'Data S'!AE$5:AF$10000,2,FALSE)</f>
        <v xml:space="preserve">                   </v>
      </c>
      <c r="F837" s="25" t="str">
        <f>Saisie!C837</f>
        <v>PRENOM832</v>
      </c>
      <c r="G837" s="15" t="str">
        <f>VLOOKUP((25-LEN(F837)),'Data S'!AE$5:AF$10000,2,FALSE)</f>
        <v xml:space="preserve">                </v>
      </c>
      <c r="H837" s="3" t="str">
        <f>Saisie!E837</f>
        <v>01012830</v>
      </c>
      <c r="I837" s="15" t="str">
        <f t="shared" si="133"/>
        <v xml:space="preserve">  </v>
      </c>
      <c r="J837" s="24">
        <f>Saisie!L837</f>
        <v>0</v>
      </c>
      <c r="K837" s="15" t="str">
        <f t="shared" si="134"/>
        <v xml:space="preserve">       </v>
      </c>
      <c r="L837" s="24" t="str">
        <f>IF(Saisie!K837=0,"000",Saisie!K837*100)</f>
        <v>000</v>
      </c>
      <c r="M837" s="15" t="str">
        <f t="shared" si="135"/>
        <v xml:space="preserve">  </v>
      </c>
      <c r="N837" s="24">
        <f>Saisie!Q837</f>
        <v>0</v>
      </c>
      <c r="O837" s="15" t="str">
        <f t="shared" si="136"/>
        <v xml:space="preserve">       </v>
      </c>
      <c r="P837" s="24" t="str">
        <f>IF(Saisie!P837=0,"000",Saisie!P837*100)</f>
        <v>000</v>
      </c>
      <c r="Q837" s="15" t="str">
        <f t="shared" si="137"/>
        <v xml:space="preserve">  </v>
      </c>
      <c r="R837" s="24">
        <f>Saisie!V837</f>
        <v>0</v>
      </c>
      <c r="S837" s="15" t="str">
        <f t="shared" si="138"/>
        <v xml:space="preserve">       </v>
      </c>
      <c r="T837" s="24" t="str">
        <f>IF(Saisie!U837=0,"000",Saisie!U837*100)</f>
        <v>000</v>
      </c>
      <c r="U837" s="15" t="str">
        <f t="shared" si="139"/>
        <v xml:space="preserve">  </v>
      </c>
      <c r="V837" s="24">
        <f>Saisie!AA837</f>
        <v>0</v>
      </c>
      <c r="W837" s="15" t="str">
        <f t="shared" si="140"/>
        <v xml:space="preserve">       </v>
      </c>
      <c r="X837" s="24" t="str">
        <f>IF(Saisie!Z837=0,"000",Saisie!Z837*100)</f>
        <v>000</v>
      </c>
      <c r="Y837" s="15" t="str">
        <f t="shared" si="141"/>
        <v xml:space="preserve">         </v>
      </c>
      <c r="Z837" s="24" t="str">
        <f>IF(Saisie!AB837=0,"000",Saisie!AB837*100)</f>
        <v>000</v>
      </c>
      <c r="AA837" s="24" t="str">
        <f>IF(Saisie!F837=0,"",Saisie!F837)</f>
        <v>26112017</v>
      </c>
      <c r="AB837" s="24" t="str">
        <f>IF(Saisie!G837=0,"",Saisie!G837)</f>
        <v>01012852</v>
      </c>
      <c r="AC837" s="8" t="str">
        <f t="shared" si="142"/>
        <v xml:space="preserve">                    </v>
      </c>
    </row>
    <row r="838" spans="1:29" x14ac:dyDescent="0.25">
      <c r="A838" s="3" t="s">
        <v>893</v>
      </c>
      <c r="B838" s="15" t="str">
        <f t="shared" si="132"/>
        <v xml:space="preserve">   </v>
      </c>
      <c r="C838" s="26" t="str">
        <f>Saisie!D838</f>
        <v>000000000832</v>
      </c>
      <c r="D838" s="24" t="str">
        <f>Saisie!B838</f>
        <v>NOM833</v>
      </c>
      <c r="E838" s="16" t="str">
        <f>VLOOKUP((25-LEN(D838)),'Data S'!AE$5:AF$10000,2,FALSE)</f>
        <v xml:space="preserve">                   </v>
      </c>
      <c r="F838" s="25" t="str">
        <f>Saisie!C838</f>
        <v>PRENOM833</v>
      </c>
      <c r="G838" s="15" t="str">
        <f>VLOOKUP((25-LEN(F838)),'Data S'!AE$5:AF$10000,2,FALSE)</f>
        <v xml:space="preserve">                </v>
      </c>
      <c r="H838" s="3" t="str">
        <f>Saisie!E838</f>
        <v>01012831</v>
      </c>
      <c r="I838" s="15" t="str">
        <f t="shared" si="133"/>
        <v xml:space="preserve">  </v>
      </c>
      <c r="J838" s="24">
        <f>Saisie!L838</f>
        <v>0</v>
      </c>
      <c r="K838" s="15" t="str">
        <f t="shared" si="134"/>
        <v xml:space="preserve">       </v>
      </c>
      <c r="L838" s="24" t="str">
        <f>IF(Saisie!K838=0,"000",Saisie!K838*100)</f>
        <v>000</v>
      </c>
      <c r="M838" s="15" t="str">
        <f t="shared" si="135"/>
        <v xml:space="preserve">  </v>
      </c>
      <c r="N838" s="24">
        <f>Saisie!Q838</f>
        <v>0</v>
      </c>
      <c r="O838" s="15" t="str">
        <f t="shared" si="136"/>
        <v xml:space="preserve">       </v>
      </c>
      <c r="P838" s="24" t="str">
        <f>IF(Saisie!P838=0,"000",Saisie!P838*100)</f>
        <v>000</v>
      </c>
      <c r="Q838" s="15" t="str">
        <f t="shared" si="137"/>
        <v xml:space="preserve">  </v>
      </c>
      <c r="R838" s="24">
        <f>Saisie!V838</f>
        <v>0</v>
      </c>
      <c r="S838" s="15" t="str">
        <f t="shared" si="138"/>
        <v xml:space="preserve">       </v>
      </c>
      <c r="T838" s="24" t="str">
        <f>IF(Saisie!U838=0,"000",Saisie!U838*100)</f>
        <v>000</v>
      </c>
      <c r="U838" s="15" t="str">
        <f t="shared" si="139"/>
        <v xml:space="preserve">  </v>
      </c>
      <c r="V838" s="24">
        <f>Saisie!AA838</f>
        <v>0</v>
      </c>
      <c r="W838" s="15" t="str">
        <f t="shared" si="140"/>
        <v xml:space="preserve">       </v>
      </c>
      <c r="X838" s="24" t="str">
        <f>IF(Saisie!Z838=0,"000",Saisie!Z838*100)</f>
        <v>000</v>
      </c>
      <c r="Y838" s="15" t="str">
        <f t="shared" si="141"/>
        <v xml:space="preserve">         </v>
      </c>
      <c r="Z838" s="24" t="str">
        <f>IF(Saisie!AB838=0,"000",Saisie!AB838*100)</f>
        <v>000</v>
      </c>
      <c r="AA838" s="24" t="str">
        <f>IF(Saisie!F838=0,"",Saisie!F838)</f>
        <v>26112017</v>
      </c>
      <c r="AB838" s="24" t="str">
        <f>IF(Saisie!G838=0,"",Saisie!G838)</f>
        <v>01012853</v>
      </c>
      <c r="AC838" s="8" t="str">
        <f t="shared" si="142"/>
        <v xml:space="preserve">                    </v>
      </c>
    </row>
    <row r="839" spans="1:29" x14ac:dyDescent="0.25">
      <c r="A839" s="3" t="s">
        <v>894</v>
      </c>
      <c r="B839" s="15" t="str">
        <f t="shared" ref="B839:B902" si="143">VLOOKUP((6-LEN(A839)),AE$5:AF$9999,2,FALSE)</f>
        <v xml:space="preserve">   </v>
      </c>
      <c r="C839" s="26" t="str">
        <f>Saisie!D839</f>
        <v>000000000833</v>
      </c>
      <c r="D839" s="24" t="str">
        <f>Saisie!B839</f>
        <v>NOM834</v>
      </c>
      <c r="E839" s="16" t="str">
        <f>VLOOKUP((25-LEN(D839)),'Data S'!AE$5:AF$10000,2,FALSE)</f>
        <v xml:space="preserve">                   </v>
      </c>
      <c r="F839" s="25" t="str">
        <f>Saisie!C839</f>
        <v>PRENOM834</v>
      </c>
      <c r="G839" s="15" t="str">
        <f>VLOOKUP((25-LEN(F839)),'Data S'!AE$5:AF$10000,2,FALSE)</f>
        <v xml:space="preserve">                </v>
      </c>
      <c r="H839" s="3" t="str">
        <f>Saisie!E839</f>
        <v>01012832</v>
      </c>
      <c r="I839" s="15" t="str">
        <f t="shared" ref="I839:I902" si="144">VLOOKUP((3-LEN(J839)),AE$5:AF$9999,2,FALSE)</f>
        <v xml:space="preserve">  </v>
      </c>
      <c r="J839" s="24">
        <f>Saisie!L839</f>
        <v>0</v>
      </c>
      <c r="K839" s="15" t="str">
        <f t="shared" ref="K839:K902" si="145">VLOOKUP((10-LEN(L839)),AE$5:AF$10000,2,FALSE)</f>
        <v xml:space="preserve">       </v>
      </c>
      <c r="L839" s="24" t="str">
        <f>IF(Saisie!K839=0,"000",Saisie!K839*100)</f>
        <v>000</v>
      </c>
      <c r="M839" s="15" t="str">
        <f t="shared" ref="M839:M902" si="146">VLOOKUP((3-LEN(N839)),AE$5:AF$9999,2,FALSE)</f>
        <v xml:space="preserve">  </v>
      </c>
      <c r="N839" s="24">
        <f>Saisie!Q839</f>
        <v>0</v>
      </c>
      <c r="O839" s="15" t="str">
        <f t="shared" ref="O839:O902" si="147">VLOOKUP((10-LEN(P839)),AE$5:AF$10000,2,FALSE)</f>
        <v xml:space="preserve">       </v>
      </c>
      <c r="P839" s="24" t="str">
        <f>IF(Saisie!P839=0,"000",Saisie!P839*100)</f>
        <v>000</v>
      </c>
      <c r="Q839" s="15" t="str">
        <f t="shared" ref="Q839:Q902" si="148">VLOOKUP((3-LEN(R839)),AE$5:AF$9999,2,FALSE)</f>
        <v xml:space="preserve">  </v>
      </c>
      <c r="R839" s="24">
        <f>Saisie!V839</f>
        <v>0</v>
      </c>
      <c r="S839" s="15" t="str">
        <f t="shared" ref="S839:S902" si="149">VLOOKUP((10-LEN(T839)),AE$5:AF$10000,2,FALSE)</f>
        <v xml:space="preserve">       </v>
      </c>
      <c r="T839" s="24" t="str">
        <f>IF(Saisie!U839=0,"000",Saisie!U839*100)</f>
        <v>000</v>
      </c>
      <c r="U839" s="15" t="str">
        <f t="shared" ref="U839:U902" si="150">VLOOKUP((3-LEN(V839)),AE$5:AF$9999,2,FALSE)</f>
        <v xml:space="preserve">  </v>
      </c>
      <c r="V839" s="24">
        <f>Saisie!AA839</f>
        <v>0</v>
      </c>
      <c r="W839" s="15" t="str">
        <f t="shared" ref="W839:W902" si="151">VLOOKUP((10-LEN(X839)),AE$5:AF$10000,2,FALSE)</f>
        <v xml:space="preserve">       </v>
      </c>
      <c r="X839" s="24" t="str">
        <f>IF(Saisie!Z839=0,"000",Saisie!Z839*100)</f>
        <v>000</v>
      </c>
      <c r="Y839" s="15" t="str">
        <f t="shared" ref="Y839:Y902" si="152">VLOOKUP((12-LEN(Z839)),AE$5:AF$10000,2,FALSE)</f>
        <v xml:space="preserve">         </v>
      </c>
      <c r="Z839" s="24" t="str">
        <f>IF(Saisie!AB839=0,"000",Saisie!AB839*100)</f>
        <v>000</v>
      </c>
      <c r="AA839" s="24" t="str">
        <f>IF(Saisie!F839=0,"",Saisie!F839)</f>
        <v>26112017</v>
      </c>
      <c r="AB839" s="24" t="str">
        <f>IF(Saisie!G839=0,"",Saisie!G839)</f>
        <v>01012854</v>
      </c>
      <c r="AC839" s="8" t="str">
        <f t="shared" ref="AC839:AC902" si="153">VLOOKUP((28-LEN(AB839)),AE$5:AF$9999,2,FALSE)</f>
        <v xml:space="preserve">                    </v>
      </c>
    </row>
    <row r="840" spans="1:29" x14ac:dyDescent="0.25">
      <c r="A840" s="3" t="s">
        <v>895</v>
      </c>
      <c r="B840" s="15" t="str">
        <f t="shared" si="143"/>
        <v xml:space="preserve">   </v>
      </c>
      <c r="C840" s="26" t="str">
        <f>Saisie!D840</f>
        <v>000000000834</v>
      </c>
      <c r="D840" s="24" t="str">
        <f>Saisie!B840</f>
        <v>NOM835</v>
      </c>
      <c r="E840" s="16" t="str">
        <f>VLOOKUP((25-LEN(D840)),'Data S'!AE$5:AF$10000,2,FALSE)</f>
        <v xml:space="preserve">                   </v>
      </c>
      <c r="F840" s="25" t="str">
        <f>Saisie!C840</f>
        <v>PRENOM835</v>
      </c>
      <c r="G840" s="15" t="str">
        <f>VLOOKUP((25-LEN(F840)),'Data S'!AE$5:AF$10000,2,FALSE)</f>
        <v xml:space="preserve">                </v>
      </c>
      <c r="H840" s="3" t="str">
        <f>Saisie!E840</f>
        <v>01012833</v>
      </c>
      <c r="I840" s="15" t="str">
        <f t="shared" si="144"/>
        <v xml:space="preserve">  </v>
      </c>
      <c r="J840" s="24">
        <f>Saisie!L840</f>
        <v>0</v>
      </c>
      <c r="K840" s="15" t="str">
        <f t="shared" si="145"/>
        <v xml:space="preserve">       </v>
      </c>
      <c r="L840" s="24" t="str">
        <f>IF(Saisie!K840=0,"000",Saisie!K840*100)</f>
        <v>000</v>
      </c>
      <c r="M840" s="15" t="str">
        <f t="shared" si="146"/>
        <v xml:space="preserve">  </v>
      </c>
      <c r="N840" s="24">
        <f>Saisie!Q840</f>
        <v>0</v>
      </c>
      <c r="O840" s="15" t="str">
        <f t="shared" si="147"/>
        <v xml:space="preserve">       </v>
      </c>
      <c r="P840" s="24" t="str">
        <f>IF(Saisie!P840=0,"000",Saisie!P840*100)</f>
        <v>000</v>
      </c>
      <c r="Q840" s="15" t="str">
        <f t="shared" si="148"/>
        <v xml:space="preserve">  </v>
      </c>
      <c r="R840" s="24">
        <f>Saisie!V840</f>
        <v>0</v>
      </c>
      <c r="S840" s="15" t="str">
        <f t="shared" si="149"/>
        <v xml:space="preserve">       </v>
      </c>
      <c r="T840" s="24" t="str">
        <f>IF(Saisie!U840=0,"000",Saisie!U840*100)</f>
        <v>000</v>
      </c>
      <c r="U840" s="15" t="str">
        <f t="shared" si="150"/>
        <v xml:space="preserve">  </v>
      </c>
      <c r="V840" s="24">
        <f>Saisie!AA840</f>
        <v>0</v>
      </c>
      <c r="W840" s="15" t="str">
        <f t="shared" si="151"/>
        <v xml:space="preserve">       </v>
      </c>
      <c r="X840" s="24" t="str">
        <f>IF(Saisie!Z840=0,"000",Saisie!Z840*100)</f>
        <v>000</v>
      </c>
      <c r="Y840" s="15" t="str">
        <f t="shared" si="152"/>
        <v xml:space="preserve">         </v>
      </c>
      <c r="Z840" s="24" t="str">
        <f>IF(Saisie!AB840=0,"000",Saisie!AB840*100)</f>
        <v>000</v>
      </c>
      <c r="AA840" s="24" t="str">
        <f>IF(Saisie!F840=0,"",Saisie!F840)</f>
        <v>26112017</v>
      </c>
      <c r="AB840" s="24" t="str">
        <f>IF(Saisie!G840=0,"",Saisie!G840)</f>
        <v>01012855</v>
      </c>
      <c r="AC840" s="8" t="str">
        <f t="shared" si="153"/>
        <v xml:space="preserve">                    </v>
      </c>
    </row>
    <row r="841" spans="1:29" x14ac:dyDescent="0.25">
      <c r="A841" s="3" t="s">
        <v>896</v>
      </c>
      <c r="B841" s="15" t="str">
        <f t="shared" si="143"/>
        <v xml:space="preserve">   </v>
      </c>
      <c r="C841" s="26" t="str">
        <f>Saisie!D841</f>
        <v>000000000835</v>
      </c>
      <c r="D841" s="24" t="str">
        <f>Saisie!B841</f>
        <v>NOM836</v>
      </c>
      <c r="E841" s="16" t="str">
        <f>VLOOKUP((25-LEN(D841)),'Data S'!AE$5:AF$10000,2,FALSE)</f>
        <v xml:space="preserve">                   </v>
      </c>
      <c r="F841" s="25" t="str">
        <f>Saisie!C841</f>
        <v>PRENOM836</v>
      </c>
      <c r="G841" s="15" t="str">
        <f>VLOOKUP((25-LEN(F841)),'Data S'!AE$5:AF$10000,2,FALSE)</f>
        <v xml:space="preserve">                </v>
      </c>
      <c r="H841" s="3" t="str">
        <f>Saisie!E841</f>
        <v>01012834</v>
      </c>
      <c r="I841" s="15" t="str">
        <f t="shared" si="144"/>
        <v xml:space="preserve">  </v>
      </c>
      <c r="J841" s="24">
        <f>Saisie!L841</f>
        <v>0</v>
      </c>
      <c r="K841" s="15" t="str">
        <f t="shared" si="145"/>
        <v xml:space="preserve">       </v>
      </c>
      <c r="L841" s="24" t="str">
        <f>IF(Saisie!K841=0,"000",Saisie!K841*100)</f>
        <v>000</v>
      </c>
      <c r="M841" s="15" t="str">
        <f t="shared" si="146"/>
        <v xml:space="preserve">  </v>
      </c>
      <c r="N841" s="24">
        <f>Saisie!Q841</f>
        <v>0</v>
      </c>
      <c r="O841" s="15" t="str">
        <f t="shared" si="147"/>
        <v xml:space="preserve">       </v>
      </c>
      <c r="P841" s="24" t="str">
        <f>IF(Saisie!P841=0,"000",Saisie!P841*100)</f>
        <v>000</v>
      </c>
      <c r="Q841" s="15" t="str">
        <f t="shared" si="148"/>
        <v xml:space="preserve">  </v>
      </c>
      <c r="R841" s="24">
        <f>Saisie!V841</f>
        <v>0</v>
      </c>
      <c r="S841" s="15" t="str">
        <f t="shared" si="149"/>
        <v xml:space="preserve">       </v>
      </c>
      <c r="T841" s="24" t="str">
        <f>IF(Saisie!U841=0,"000",Saisie!U841*100)</f>
        <v>000</v>
      </c>
      <c r="U841" s="15" t="str">
        <f t="shared" si="150"/>
        <v xml:space="preserve">  </v>
      </c>
      <c r="V841" s="24">
        <f>Saisie!AA841</f>
        <v>0</v>
      </c>
      <c r="W841" s="15" t="str">
        <f t="shared" si="151"/>
        <v xml:space="preserve">       </v>
      </c>
      <c r="X841" s="24" t="str">
        <f>IF(Saisie!Z841=0,"000",Saisie!Z841*100)</f>
        <v>000</v>
      </c>
      <c r="Y841" s="15" t="str">
        <f t="shared" si="152"/>
        <v xml:space="preserve">         </v>
      </c>
      <c r="Z841" s="24" t="str">
        <f>IF(Saisie!AB841=0,"000",Saisie!AB841*100)</f>
        <v>000</v>
      </c>
      <c r="AA841" s="24" t="str">
        <f>IF(Saisie!F841=0,"",Saisie!F841)</f>
        <v>26112017</v>
      </c>
      <c r="AB841" s="24" t="str">
        <f>IF(Saisie!G841=0,"",Saisie!G841)</f>
        <v>01012856</v>
      </c>
      <c r="AC841" s="8" t="str">
        <f t="shared" si="153"/>
        <v xml:space="preserve">                    </v>
      </c>
    </row>
    <row r="842" spans="1:29" x14ac:dyDescent="0.25">
      <c r="A842" s="3" t="s">
        <v>897</v>
      </c>
      <c r="B842" s="15" t="str">
        <f t="shared" si="143"/>
        <v xml:space="preserve">   </v>
      </c>
      <c r="C842" s="26" t="str">
        <f>Saisie!D842</f>
        <v>000000000836</v>
      </c>
      <c r="D842" s="24" t="str">
        <f>Saisie!B842</f>
        <v>NOM837</v>
      </c>
      <c r="E842" s="16" t="str">
        <f>VLOOKUP((25-LEN(D842)),'Data S'!AE$5:AF$10000,2,FALSE)</f>
        <v xml:space="preserve">                   </v>
      </c>
      <c r="F842" s="25" t="str">
        <f>Saisie!C842</f>
        <v>PRENOM837</v>
      </c>
      <c r="G842" s="15" t="str">
        <f>VLOOKUP((25-LEN(F842)),'Data S'!AE$5:AF$10000,2,FALSE)</f>
        <v xml:space="preserve">                </v>
      </c>
      <c r="H842" s="3" t="str">
        <f>Saisie!E842</f>
        <v>01012835</v>
      </c>
      <c r="I842" s="15" t="str">
        <f t="shared" si="144"/>
        <v xml:space="preserve">  </v>
      </c>
      <c r="J842" s="24">
        <f>Saisie!L842</f>
        <v>0</v>
      </c>
      <c r="K842" s="15" t="str">
        <f t="shared" si="145"/>
        <v xml:space="preserve">       </v>
      </c>
      <c r="L842" s="24" t="str">
        <f>IF(Saisie!K842=0,"000",Saisie!K842*100)</f>
        <v>000</v>
      </c>
      <c r="M842" s="15" t="str">
        <f t="shared" si="146"/>
        <v xml:space="preserve">  </v>
      </c>
      <c r="N842" s="24">
        <f>Saisie!Q842</f>
        <v>0</v>
      </c>
      <c r="O842" s="15" t="str">
        <f t="shared" si="147"/>
        <v xml:space="preserve">       </v>
      </c>
      <c r="P842" s="24" t="str">
        <f>IF(Saisie!P842=0,"000",Saisie!P842*100)</f>
        <v>000</v>
      </c>
      <c r="Q842" s="15" t="str">
        <f t="shared" si="148"/>
        <v xml:space="preserve">  </v>
      </c>
      <c r="R842" s="24">
        <f>Saisie!V842</f>
        <v>0</v>
      </c>
      <c r="S842" s="15" t="str">
        <f t="shared" si="149"/>
        <v xml:space="preserve">       </v>
      </c>
      <c r="T842" s="24" t="str">
        <f>IF(Saisie!U842=0,"000",Saisie!U842*100)</f>
        <v>000</v>
      </c>
      <c r="U842" s="15" t="str">
        <f t="shared" si="150"/>
        <v xml:space="preserve">  </v>
      </c>
      <c r="V842" s="24">
        <f>Saisie!AA842</f>
        <v>0</v>
      </c>
      <c r="W842" s="15" t="str">
        <f t="shared" si="151"/>
        <v xml:space="preserve">       </v>
      </c>
      <c r="X842" s="24" t="str">
        <f>IF(Saisie!Z842=0,"000",Saisie!Z842*100)</f>
        <v>000</v>
      </c>
      <c r="Y842" s="15" t="str">
        <f t="shared" si="152"/>
        <v xml:space="preserve">         </v>
      </c>
      <c r="Z842" s="24" t="str">
        <f>IF(Saisie!AB842=0,"000",Saisie!AB842*100)</f>
        <v>000</v>
      </c>
      <c r="AA842" s="24" t="str">
        <f>IF(Saisie!F842=0,"",Saisie!F842)</f>
        <v>26112017</v>
      </c>
      <c r="AB842" s="24" t="str">
        <f>IF(Saisie!G842=0,"",Saisie!G842)</f>
        <v>01012857</v>
      </c>
      <c r="AC842" s="8" t="str">
        <f t="shared" si="153"/>
        <v xml:space="preserve">                    </v>
      </c>
    </row>
    <row r="843" spans="1:29" x14ac:dyDescent="0.25">
      <c r="A843" s="3" t="s">
        <v>898</v>
      </c>
      <c r="B843" s="15" t="str">
        <f t="shared" si="143"/>
        <v xml:space="preserve">   </v>
      </c>
      <c r="C843" s="26" t="str">
        <f>Saisie!D843</f>
        <v>000000000837</v>
      </c>
      <c r="D843" s="24" t="str">
        <f>Saisie!B843</f>
        <v>NOM838</v>
      </c>
      <c r="E843" s="16" t="str">
        <f>VLOOKUP((25-LEN(D843)),'Data S'!AE$5:AF$10000,2,FALSE)</f>
        <v xml:space="preserve">                   </v>
      </c>
      <c r="F843" s="25" t="str">
        <f>Saisie!C843</f>
        <v>PRENOM838</v>
      </c>
      <c r="G843" s="15" t="str">
        <f>VLOOKUP((25-LEN(F843)),'Data S'!AE$5:AF$10000,2,FALSE)</f>
        <v xml:space="preserve">                </v>
      </c>
      <c r="H843" s="3" t="str">
        <f>Saisie!E843</f>
        <v>01012836</v>
      </c>
      <c r="I843" s="15" t="str">
        <f t="shared" si="144"/>
        <v xml:space="preserve">  </v>
      </c>
      <c r="J843" s="24">
        <f>Saisie!L843</f>
        <v>0</v>
      </c>
      <c r="K843" s="15" t="str">
        <f t="shared" si="145"/>
        <v xml:space="preserve">       </v>
      </c>
      <c r="L843" s="24" t="str">
        <f>IF(Saisie!K843=0,"000",Saisie!K843*100)</f>
        <v>000</v>
      </c>
      <c r="M843" s="15" t="str">
        <f t="shared" si="146"/>
        <v xml:space="preserve">  </v>
      </c>
      <c r="N843" s="24">
        <f>Saisie!Q843</f>
        <v>0</v>
      </c>
      <c r="O843" s="15" t="str">
        <f t="shared" si="147"/>
        <v xml:space="preserve">       </v>
      </c>
      <c r="P843" s="24" t="str">
        <f>IF(Saisie!P843=0,"000",Saisie!P843*100)</f>
        <v>000</v>
      </c>
      <c r="Q843" s="15" t="str">
        <f t="shared" si="148"/>
        <v xml:space="preserve">  </v>
      </c>
      <c r="R843" s="24">
        <f>Saisie!V843</f>
        <v>0</v>
      </c>
      <c r="S843" s="15" t="str">
        <f t="shared" si="149"/>
        <v xml:space="preserve">       </v>
      </c>
      <c r="T843" s="24" t="str">
        <f>IF(Saisie!U843=0,"000",Saisie!U843*100)</f>
        <v>000</v>
      </c>
      <c r="U843" s="15" t="str">
        <f t="shared" si="150"/>
        <v xml:space="preserve">  </v>
      </c>
      <c r="V843" s="24">
        <f>Saisie!AA843</f>
        <v>0</v>
      </c>
      <c r="W843" s="15" t="str">
        <f t="shared" si="151"/>
        <v xml:space="preserve">       </v>
      </c>
      <c r="X843" s="24" t="str">
        <f>IF(Saisie!Z843=0,"000",Saisie!Z843*100)</f>
        <v>000</v>
      </c>
      <c r="Y843" s="15" t="str">
        <f t="shared" si="152"/>
        <v xml:space="preserve">         </v>
      </c>
      <c r="Z843" s="24" t="str">
        <f>IF(Saisie!AB843=0,"000",Saisie!AB843*100)</f>
        <v>000</v>
      </c>
      <c r="AA843" s="24" t="str">
        <f>IF(Saisie!F843=0,"",Saisie!F843)</f>
        <v>26112017</v>
      </c>
      <c r="AB843" s="24" t="str">
        <f>IF(Saisie!G843=0,"",Saisie!G843)</f>
        <v>01012858</v>
      </c>
      <c r="AC843" s="8" t="str">
        <f t="shared" si="153"/>
        <v xml:space="preserve">                    </v>
      </c>
    </row>
    <row r="844" spans="1:29" x14ac:dyDescent="0.25">
      <c r="A844" s="3" t="s">
        <v>899</v>
      </c>
      <c r="B844" s="15" t="str">
        <f t="shared" si="143"/>
        <v xml:space="preserve">   </v>
      </c>
      <c r="C844" s="26" t="str">
        <f>Saisie!D844</f>
        <v>000000000838</v>
      </c>
      <c r="D844" s="24" t="str">
        <f>Saisie!B844</f>
        <v>NOM839</v>
      </c>
      <c r="E844" s="16" t="str">
        <f>VLOOKUP((25-LEN(D844)),'Data S'!AE$5:AF$10000,2,FALSE)</f>
        <v xml:space="preserve">                   </v>
      </c>
      <c r="F844" s="25" t="str">
        <f>Saisie!C844</f>
        <v>PRENOM839</v>
      </c>
      <c r="G844" s="15" t="str">
        <f>VLOOKUP((25-LEN(F844)),'Data S'!AE$5:AF$10000,2,FALSE)</f>
        <v xml:space="preserve">                </v>
      </c>
      <c r="H844" s="3" t="str">
        <f>Saisie!E844</f>
        <v>01012837</v>
      </c>
      <c r="I844" s="15" t="str">
        <f t="shared" si="144"/>
        <v xml:space="preserve">  </v>
      </c>
      <c r="J844" s="24">
        <f>Saisie!L844</f>
        <v>0</v>
      </c>
      <c r="K844" s="15" t="str">
        <f t="shared" si="145"/>
        <v xml:space="preserve">       </v>
      </c>
      <c r="L844" s="24" t="str">
        <f>IF(Saisie!K844=0,"000",Saisie!K844*100)</f>
        <v>000</v>
      </c>
      <c r="M844" s="15" t="str">
        <f t="shared" si="146"/>
        <v xml:space="preserve">  </v>
      </c>
      <c r="N844" s="24">
        <f>Saisie!Q844</f>
        <v>0</v>
      </c>
      <c r="O844" s="15" t="str">
        <f t="shared" si="147"/>
        <v xml:space="preserve">       </v>
      </c>
      <c r="P844" s="24" t="str">
        <f>IF(Saisie!P844=0,"000",Saisie!P844*100)</f>
        <v>000</v>
      </c>
      <c r="Q844" s="15" t="str">
        <f t="shared" si="148"/>
        <v xml:space="preserve">  </v>
      </c>
      <c r="R844" s="24">
        <f>Saisie!V844</f>
        <v>0</v>
      </c>
      <c r="S844" s="15" t="str">
        <f t="shared" si="149"/>
        <v xml:space="preserve">       </v>
      </c>
      <c r="T844" s="24" t="str">
        <f>IF(Saisie!U844=0,"000",Saisie!U844*100)</f>
        <v>000</v>
      </c>
      <c r="U844" s="15" t="str">
        <f t="shared" si="150"/>
        <v xml:space="preserve">  </v>
      </c>
      <c r="V844" s="24">
        <f>Saisie!AA844</f>
        <v>0</v>
      </c>
      <c r="W844" s="15" t="str">
        <f t="shared" si="151"/>
        <v xml:space="preserve">       </v>
      </c>
      <c r="X844" s="24" t="str">
        <f>IF(Saisie!Z844=0,"000",Saisie!Z844*100)</f>
        <v>000</v>
      </c>
      <c r="Y844" s="15" t="str">
        <f t="shared" si="152"/>
        <v xml:space="preserve">         </v>
      </c>
      <c r="Z844" s="24" t="str">
        <f>IF(Saisie!AB844=0,"000",Saisie!AB844*100)</f>
        <v>000</v>
      </c>
      <c r="AA844" s="24" t="str">
        <f>IF(Saisie!F844=0,"",Saisie!F844)</f>
        <v>26112017</v>
      </c>
      <c r="AB844" s="24" t="str">
        <f>IF(Saisie!G844=0,"",Saisie!G844)</f>
        <v>01012859</v>
      </c>
      <c r="AC844" s="8" t="str">
        <f t="shared" si="153"/>
        <v xml:space="preserve">                    </v>
      </c>
    </row>
    <row r="845" spans="1:29" x14ac:dyDescent="0.25">
      <c r="A845" s="3" t="s">
        <v>900</v>
      </c>
      <c r="B845" s="15" t="str">
        <f t="shared" si="143"/>
        <v xml:space="preserve">   </v>
      </c>
      <c r="C845" s="26" t="str">
        <f>Saisie!D845</f>
        <v>000000000839</v>
      </c>
      <c r="D845" s="24" t="str">
        <f>Saisie!B845</f>
        <v>NOM840</v>
      </c>
      <c r="E845" s="16" t="str">
        <f>VLOOKUP((25-LEN(D845)),'Data S'!AE$5:AF$10000,2,FALSE)</f>
        <v xml:space="preserve">                   </v>
      </c>
      <c r="F845" s="25" t="str">
        <f>Saisie!C845</f>
        <v>PRENOM840</v>
      </c>
      <c r="G845" s="15" t="str">
        <f>VLOOKUP((25-LEN(F845)),'Data S'!AE$5:AF$10000,2,FALSE)</f>
        <v xml:space="preserve">                </v>
      </c>
      <c r="H845" s="3" t="str">
        <f>Saisie!E845</f>
        <v>01012838</v>
      </c>
      <c r="I845" s="15" t="str">
        <f t="shared" si="144"/>
        <v xml:space="preserve">  </v>
      </c>
      <c r="J845" s="24">
        <f>Saisie!L845</f>
        <v>0</v>
      </c>
      <c r="K845" s="15" t="str">
        <f t="shared" si="145"/>
        <v xml:space="preserve">       </v>
      </c>
      <c r="L845" s="24" t="str">
        <f>IF(Saisie!K845=0,"000",Saisie!K845*100)</f>
        <v>000</v>
      </c>
      <c r="M845" s="15" t="str">
        <f t="shared" si="146"/>
        <v xml:space="preserve">  </v>
      </c>
      <c r="N845" s="24">
        <f>Saisie!Q845</f>
        <v>0</v>
      </c>
      <c r="O845" s="15" t="str">
        <f t="shared" si="147"/>
        <v xml:space="preserve">       </v>
      </c>
      <c r="P845" s="24" t="str">
        <f>IF(Saisie!P845=0,"000",Saisie!P845*100)</f>
        <v>000</v>
      </c>
      <c r="Q845" s="15" t="str">
        <f t="shared" si="148"/>
        <v xml:space="preserve">  </v>
      </c>
      <c r="R845" s="24">
        <f>Saisie!V845</f>
        <v>0</v>
      </c>
      <c r="S845" s="15" t="str">
        <f t="shared" si="149"/>
        <v xml:space="preserve">       </v>
      </c>
      <c r="T845" s="24" t="str">
        <f>IF(Saisie!U845=0,"000",Saisie!U845*100)</f>
        <v>000</v>
      </c>
      <c r="U845" s="15" t="str">
        <f t="shared" si="150"/>
        <v xml:space="preserve">  </v>
      </c>
      <c r="V845" s="24">
        <f>Saisie!AA845</f>
        <v>0</v>
      </c>
      <c r="W845" s="15" t="str">
        <f t="shared" si="151"/>
        <v xml:space="preserve">       </v>
      </c>
      <c r="X845" s="24" t="str">
        <f>IF(Saisie!Z845=0,"000",Saisie!Z845*100)</f>
        <v>000</v>
      </c>
      <c r="Y845" s="15" t="str">
        <f t="shared" si="152"/>
        <v xml:space="preserve">         </v>
      </c>
      <c r="Z845" s="24" t="str">
        <f>IF(Saisie!AB845=0,"000",Saisie!AB845*100)</f>
        <v>000</v>
      </c>
      <c r="AA845" s="24" t="str">
        <f>IF(Saisie!F845=0,"",Saisie!F845)</f>
        <v>26112017</v>
      </c>
      <c r="AB845" s="24" t="str">
        <f>IF(Saisie!G845=0,"",Saisie!G845)</f>
        <v>01012860</v>
      </c>
      <c r="AC845" s="8" t="str">
        <f t="shared" si="153"/>
        <v xml:space="preserve">                    </v>
      </c>
    </row>
    <row r="846" spans="1:29" x14ac:dyDescent="0.25">
      <c r="A846" s="3" t="s">
        <v>901</v>
      </c>
      <c r="B846" s="15" t="str">
        <f t="shared" si="143"/>
        <v xml:space="preserve">   </v>
      </c>
      <c r="C846" s="26" t="str">
        <f>Saisie!D846</f>
        <v>000000000840</v>
      </c>
      <c r="D846" s="24" t="str">
        <f>Saisie!B846</f>
        <v>NOM841</v>
      </c>
      <c r="E846" s="16" t="str">
        <f>VLOOKUP((25-LEN(D846)),'Data S'!AE$5:AF$10000,2,FALSE)</f>
        <v xml:space="preserve">                   </v>
      </c>
      <c r="F846" s="25" t="str">
        <f>Saisie!C846</f>
        <v>PRENOM841</v>
      </c>
      <c r="G846" s="15" t="str">
        <f>VLOOKUP((25-LEN(F846)),'Data S'!AE$5:AF$10000,2,FALSE)</f>
        <v xml:space="preserve">                </v>
      </c>
      <c r="H846" s="3" t="str">
        <f>Saisie!E846</f>
        <v>01012839</v>
      </c>
      <c r="I846" s="15" t="str">
        <f t="shared" si="144"/>
        <v xml:space="preserve">  </v>
      </c>
      <c r="J846" s="24">
        <f>Saisie!L846</f>
        <v>0</v>
      </c>
      <c r="K846" s="15" t="str">
        <f t="shared" si="145"/>
        <v xml:space="preserve">       </v>
      </c>
      <c r="L846" s="24" t="str">
        <f>IF(Saisie!K846=0,"000",Saisie!K846*100)</f>
        <v>000</v>
      </c>
      <c r="M846" s="15" t="str">
        <f t="shared" si="146"/>
        <v xml:space="preserve">  </v>
      </c>
      <c r="N846" s="24">
        <f>Saisie!Q846</f>
        <v>0</v>
      </c>
      <c r="O846" s="15" t="str">
        <f t="shared" si="147"/>
        <v xml:space="preserve">       </v>
      </c>
      <c r="P846" s="24" t="str">
        <f>IF(Saisie!P846=0,"000",Saisie!P846*100)</f>
        <v>000</v>
      </c>
      <c r="Q846" s="15" t="str">
        <f t="shared" si="148"/>
        <v xml:space="preserve">  </v>
      </c>
      <c r="R846" s="24">
        <f>Saisie!V846</f>
        <v>0</v>
      </c>
      <c r="S846" s="15" t="str">
        <f t="shared" si="149"/>
        <v xml:space="preserve">       </v>
      </c>
      <c r="T846" s="24" t="str">
        <f>IF(Saisie!U846=0,"000",Saisie!U846*100)</f>
        <v>000</v>
      </c>
      <c r="U846" s="15" t="str">
        <f t="shared" si="150"/>
        <v xml:space="preserve">  </v>
      </c>
      <c r="V846" s="24">
        <f>Saisie!AA846</f>
        <v>0</v>
      </c>
      <c r="W846" s="15" t="str">
        <f t="shared" si="151"/>
        <v xml:space="preserve">       </v>
      </c>
      <c r="X846" s="24" t="str">
        <f>IF(Saisie!Z846=0,"000",Saisie!Z846*100)</f>
        <v>000</v>
      </c>
      <c r="Y846" s="15" t="str">
        <f t="shared" si="152"/>
        <v xml:space="preserve">         </v>
      </c>
      <c r="Z846" s="24" t="str">
        <f>IF(Saisie!AB846=0,"000",Saisie!AB846*100)</f>
        <v>000</v>
      </c>
      <c r="AA846" s="24" t="str">
        <f>IF(Saisie!F846=0,"",Saisie!F846)</f>
        <v>26112017</v>
      </c>
      <c r="AB846" s="24" t="str">
        <f>IF(Saisie!G846=0,"",Saisie!G846)</f>
        <v>01012861</v>
      </c>
      <c r="AC846" s="8" t="str">
        <f t="shared" si="153"/>
        <v xml:space="preserve">                    </v>
      </c>
    </row>
    <row r="847" spans="1:29" x14ac:dyDescent="0.25">
      <c r="A847" s="3" t="s">
        <v>902</v>
      </c>
      <c r="B847" s="15" t="str">
        <f t="shared" si="143"/>
        <v xml:space="preserve">   </v>
      </c>
      <c r="C847" s="26" t="str">
        <f>Saisie!D847</f>
        <v>000000000841</v>
      </c>
      <c r="D847" s="24" t="str">
        <f>Saisie!B847</f>
        <v>NOM842</v>
      </c>
      <c r="E847" s="16" t="str">
        <f>VLOOKUP((25-LEN(D847)),'Data S'!AE$5:AF$10000,2,FALSE)</f>
        <v xml:space="preserve">                   </v>
      </c>
      <c r="F847" s="25" t="str">
        <f>Saisie!C847</f>
        <v>PRENOM842</v>
      </c>
      <c r="G847" s="15" t="str">
        <f>VLOOKUP((25-LEN(F847)),'Data S'!AE$5:AF$10000,2,FALSE)</f>
        <v xml:space="preserve">                </v>
      </c>
      <c r="H847" s="3" t="str">
        <f>Saisie!E847</f>
        <v>01012840</v>
      </c>
      <c r="I847" s="15" t="str">
        <f t="shared" si="144"/>
        <v xml:space="preserve">  </v>
      </c>
      <c r="J847" s="24">
        <f>Saisie!L847</f>
        <v>0</v>
      </c>
      <c r="K847" s="15" t="str">
        <f t="shared" si="145"/>
        <v xml:space="preserve">       </v>
      </c>
      <c r="L847" s="24" t="str">
        <f>IF(Saisie!K847=0,"000",Saisie!K847*100)</f>
        <v>000</v>
      </c>
      <c r="M847" s="15" t="str">
        <f t="shared" si="146"/>
        <v xml:space="preserve">  </v>
      </c>
      <c r="N847" s="24">
        <f>Saisie!Q847</f>
        <v>0</v>
      </c>
      <c r="O847" s="15" t="str">
        <f t="shared" si="147"/>
        <v xml:space="preserve">       </v>
      </c>
      <c r="P847" s="24" t="str">
        <f>IF(Saisie!P847=0,"000",Saisie!P847*100)</f>
        <v>000</v>
      </c>
      <c r="Q847" s="15" t="str">
        <f t="shared" si="148"/>
        <v xml:space="preserve">  </v>
      </c>
      <c r="R847" s="24">
        <f>Saisie!V847</f>
        <v>0</v>
      </c>
      <c r="S847" s="15" t="str">
        <f t="shared" si="149"/>
        <v xml:space="preserve">       </v>
      </c>
      <c r="T847" s="24" t="str">
        <f>IF(Saisie!U847=0,"000",Saisie!U847*100)</f>
        <v>000</v>
      </c>
      <c r="U847" s="15" t="str">
        <f t="shared" si="150"/>
        <v xml:space="preserve">  </v>
      </c>
      <c r="V847" s="24">
        <f>Saisie!AA847</f>
        <v>0</v>
      </c>
      <c r="W847" s="15" t="str">
        <f t="shared" si="151"/>
        <v xml:space="preserve">       </v>
      </c>
      <c r="X847" s="24" t="str">
        <f>IF(Saisie!Z847=0,"000",Saisie!Z847*100)</f>
        <v>000</v>
      </c>
      <c r="Y847" s="15" t="str">
        <f t="shared" si="152"/>
        <v xml:space="preserve">         </v>
      </c>
      <c r="Z847" s="24" t="str">
        <f>IF(Saisie!AB847=0,"000",Saisie!AB847*100)</f>
        <v>000</v>
      </c>
      <c r="AA847" s="24" t="str">
        <f>IF(Saisie!F847=0,"",Saisie!F847)</f>
        <v>26112017</v>
      </c>
      <c r="AB847" s="24" t="str">
        <f>IF(Saisie!G847=0,"",Saisie!G847)</f>
        <v>01012862</v>
      </c>
      <c r="AC847" s="8" t="str">
        <f t="shared" si="153"/>
        <v xml:space="preserve">                    </v>
      </c>
    </row>
    <row r="848" spans="1:29" x14ac:dyDescent="0.25">
      <c r="A848" s="3" t="s">
        <v>903</v>
      </c>
      <c r="B848" s="15" t="str">
        <f t="shared" si="143"/>
        <v xml:space="preserve">   </v>
      </c>
      <c r="C848" s="26" t="str">
        <f>Saisie!D848</f>
        <v>000000000842</v>
      </c>
      <c r="D848" s="24" t="str">
        <f>Saisie!B848</f>
        <v>NOM843</v>
      </c>
      <c r="E848" s="16" t="str">
        <f>VLOOKUP((25-LEN(D848)),'Data S'!AE$5:AF$10000,2,FALSE)</f>
        <v xml:space="preserve">                   </v>
      </c>
      <c r="F848" s="25" t="str">
        <f>Saisie!C848</f>
        <v>PRENOM843</v>
      </c>
      <c r="G848" s="15" t="str">
        <f>VLOOKUP((25-LEN(F848)),'Data S'!AE$5:AF$10000,2,FALSE)</f>
        <v xml:space="preserve">                </v>
      </c>
      <c r="H848" s="3" t="str">
        <f>Saisie!E848</f>
        <v>01012841</v>
      </c>
      <c r="I848" s="15" t="str">
        <f t="shared" si="144"/>
        <v xml:space="preserve">  </v>
      </c>
      <c r="J848" s="24">
        <f>Saisie!L848</f>
        <v>0</v>
      </c>
      <c r="K848" s="15" t="str">
        <f t="shared" si="145"/>
        <v xml:space="preserve">       </v>
      </c>
      <c r="L848" s="24" t="str">
        <f>IF(Saisie!K848=0,"000",Saisie!K848*100)</f>
        <v>000</v>
      </c>
      <c r="M848" s="15" t="str">
        <f t="shared" si="146"/>
        <v xml:space="preserve">  </v>
      </c>
      <c r="N848" s="24">
        <f>Saisie!Q848</f>
        <v>0</v>
      </c>
      <c r="O848" s="15" t="str">
        <f t="shared" si="147"/>
        <v xml:space="preserve">       </v>
      </c>
      <c r="P848" s="24" t="str">
        <f>IF(Saisie!P848=0,"000",Saisie!P848*100)</f>
        <v>000</v>
      </c>
      <c r="Q848" s="15" t="str">
        <f t="shared" si="148"/>
        <v xml:space="preserve">  </v>
      </c>
      <c r="R848" s="24">
        <f>Saisie!V848</f>
        <v>0</v>
      </c>
      <c r="S848" s="15" t="str">
        <f t="shared" si="149"/>
        <v xml:space="preserve">       </v>
      </c>
      <c r="T848" s="24" t="str">
        <f>IF(Saisie!U848=0,"000",Saisie!U848*100)</f>
        <v>000</v>
      </c>
      <c r="U848" s="15" t="str">
        <f t="shared" si="150"/>
        <v xml:space="preserve">  </v>
      </c>
      <c r="V848" s="24">
        <f>Saisie!AA848</f>
        <v>0</v>
      </c>
      <c r="W848" s="15" t="str">
        <f t="shared" si="151"/>
        <v xml:space="preserve">       </v>
      </c>
      <c r="X848" s="24" t="str">
        <f>IF(Saisie!Z848=0,"000",Saisie!Z848*100)</f>
        <v>000</v>
      </c>
      <c r="Y848" s="15" t="str">
        <f t="shared" si="152"/>
        <v xml:space="preserve">         </v>
      </c>
      <c r="Z848" s="24" t="str">
        <f>IF(Saisie!AB848=0,"000",Saisie!AB848*100)</f>
        <v>000</v>
      </c>
      <c r="AA848" s="24" t="str">
        <f>IF(Saisie!F848=0,"",Saisie!F848)</f>
        <v>26112017</v>
      </c>
      <c r="AB848" s="24" t="str">
        <f>IF(Saisie!G848=0,"",Saisie!G848)</f>
        <v>01012863</v>
      </c>
      <c r="AC848" s="8" t="str">
        <f t="shared" si="153"/>
        <v xml:space="preserve">                    </v>
      </c>
    </row>
    <row r="849" spans="1:29" x14ac:dyDescent="0.25">
      <c r="A849" s="3" t="s">
        <v>904</v>
      </c>
      <c r="B849" s="15" t="str">
        <f t="shared" si="143"/>
        <v xml:space="preserve">   </v>
      </c>
      <c r="C849" s="26" t="str">
        <f>Saisie!D849</f>
        <v>000000000843</v>
      </c>
      <c r="D849" s="24" t="str">
        <f>Saisie!B849</f>
        <v>NOM844</v>
      </c>
      <c r="E849" s="16" t="str">
        <f>VLOOKUP((25-LEN(D849)),'Data S'!AE$5:AF$10000,2,FALSE)</f>
        <v xml:space="preserve">                   </v>
      </c>
      <c r="F849" s="25" t="str">
        <f>Saisie!C849</f>
        <v>PRENOM844</v>
      </c>
      <c r="G849" s="15" t="str">
        <f>VLOOKUP((25-LEN(F849)),'Data S'!AE$5:AF$10000,2,FALSE)</f>
        <v xml:space="preserve">                </v>
      </c>
      <c r="H849" s="3" t="str">
        <f>Saisie!E849</f>
        <v>01012842</v>
      </c>
      <c r="I849" s="15" t="str">
        <f t="shared" si="144"/>
        <v xml:space="preserve">  </v>
      </c>
      <c r="J849" s="24">
        <f>Saisie!L849</f>
        <v>0</v>
      </c>
      <c r="K849" s="15" t="str">
        <f t="shared" si="145"/>
        <v xml:space="preserve">       </v>
      </c>
      <c r="L849" s="24" t="str">
        <f>IF(Saisie!K849=0,"000",Saisie!K849*100)</f>
        <v>000</v>
      </c>
      <c r="M849" s="15" t="str">
        <f t="shared" si="146"/>
        <v xml:space="preserve">  </v>
      </c>
      <c r="N849" s="24">
        <f>Saisie!Q849</f>
        <v>0</v>
      </c>
      <c r="O849" s="15" t="str">
        <f t="shared" si="147"/>
        <v xml:space="preserve">       </v>
      </c>
      <c r="P849" s="24" t="str">
        <f>IF(Saisie!P849=0,"000",Saisie!P849*100)</f>
        <v>000</v>
      </c>
      <c r="Q849" s="15" t="str">
        <f t="shared" si="148"/>
        <v xml:space="preserve">  </v>
      </c>
      <c r="R849" s="24">
        <f>Saisie!V849</f>
        <v>0</v>
      </c>
      <c r="S849" s="15" t="str">
        <f t="shared" si="149"/>
        <v xml:space="preserve">       </v>
      </c>
      <c r="T849" s="24" t="str">
        <f>IF(Saisie!U849=0,"000",Saisie!U849*100)</f>
        <v>000</v>
      </c>
      <c r="U849" s="15" t="str">
        <f t="shared" si="150"/>
        <v xml:space="preserve">  </v>
      </c>
      <c r="V849" s="24">
        <f>Saisie!AA849</f>
        <v>0</v>
      </c>
      <c r="W849" s="15" t="str">
        <f t="shared" si="151"/>
        <v xml:space="preserve">       </v>
      </c>
      <c r="X849" s="24" t="str">
        <f>IF(Saisie!Z849=0,"000",Saisie!Z849*100)</f>
        <v>000</v>
      </c>
      <c r="Y849" s="15" t="str">
        <f t="shared" si="152"/>
        <v xml:space="preserve">         </v>
      </c>
      <c r="Z849" s="24" t="str">
        <f>IF(Saisie!AB849=0,"000",Saisie!AB849*100)</f>
        <v>000</v>
      </c>
      <c r="AA849" s="24" t="str">
        <f>IF(Saisie!F849=0,"",Saisie!F849)</f>
        <v>26112017</v>
      </c>
      <c r="AB849" s="24" t="str">
        <f>IF(Saisie!G849=0,"",Saisie!G849)</f>
        <v>01012864</v>
      </c>
      <c r="AC849" s="8" t="str">
        <f t="shared" si="153"/>
        <v xml:space="preserve">                    </v>
      </c>
    </row>
    <row r="850" spans="1:29" x14ac:dyDescent="0.25">
      <c r="A850" s="3" t="s">
        <v>905</v>
      </c>
      <c r="B850" s="15" t="str">
        <f t="shared" si="143"/>
        <v xml:space="preserve">   </v>
      </c>
      <c r="C850" s="26" t="str">
        <f>Saisie!D850</f>
        <v>000000000844</v>
      </c>
      <c r="D850" s="24" t="str">
        <f>Saisie!B850</f>
        <v>NOM845</v>
      </c>
      <c r="E850" s="16" t="str">
        <f>VLOOKUP((25-LEN(D850)),'Data S'!AE$5:AF$10000,2,FALSE)</f>
        <v xml:space="preserve">                   </v>
      </c>
      <c r="F850" s="25" t="str">
        <f>Saisie!C850</f>
        <v>PRENOM845</v>
      </c>
      <c r="G850" s="15" t="str">
        <f>VLOOKUP((25-LEN(F850)),'Data S'!AE$5:AF$10000,2,FALSE)</f>
        <v xml:space="preserve">                </v>
      </c>
      <c r="H850" s="3" t="str">
        <f>Saisie!E850</f>
        <v>01012843</v>
      </c>
      <c r="I850" s="15" t="str">
        <f t="shared" si="144"/>
        <v xml:space="preserve">  </v>
      </c>
      <c r="J850" s="24">
        <f>Saisie!L850</f>
        <v>0</v>
      </c>
      <c r="K850" s="15" t="str">
        <f t="shared" si="145"/>
        <v xml:space="preserve">       </v>
      </c>
      <c r="L850" s="24" t="str">
        <f>IF(Saisie!K850=0,"000",Saisie!K850*100)</f>
        <v>000</v>
      </c>
      <c r="M850" s="15" t="str">
        <f t="shared" si="146"/>
        <v xml:space="preserve">  </v>
      </c>
      <c r="N850" s="24">
        <f>Saisie!Q850</f>
        <v>0</v>
      </c>
      <c r="O850" s="15" t="str">
        <f t="shared" si="147"/>
        <v xml:space="preserve">       </v>
      </c>
      <c r="P850" s="24" t="str">
        <f>IF(Saisie!P850=0,"000",Saisie!P850*100)</f>
        <v>000</v>
      </c>
      <c r="Q850" s="15" t="str">
        <f t="shared" si="148"/>
        <v xml:space="preserve">  </v>
      </c>
      <c r="R850" s="24">
        <f>Saisie!V850</f>
        <v>0</v>
      </c>
      <c r="S850" s="15" t="str">
        <f t="shared" si="149"/>
        <v xml:space="preserve">       </v>
      </c>
      <c r="T850" s="24" t="str">
        <f>IF(Saisie!U850=0,"000",Saisie!U850*100)</f>
        <v>000</v>
      </c>
      <c r="U850" s="15" t="str">
        <f t="shared" si="150"/>
        <v xml:space="preserve">  </v>
      </c>
      <c r="V850" s="24">
        <f>Saisie!AA850</f>
        <v>0</v>
      </c>
      <c r="W850" s="15" t="str">
        <f t="shared" si="151"/>
        <v xml:space="preserve">       </v>
      </c>
      <c r="X850" s="24" t="str">
        <f>IF(Saisie!Z850=0,"000",Saisie!Z850*100)</f>
        <v>000</v>
      </c>
      <c r="Y850" s="15" t="str">
        <f t="shared" si="152"/>
        <v xml:space="preserve">         </v>
      </c>
      <c r="Z850" s="24" t="str">
        <f>IF(Saisie!AB850=0,"000",Saisie!AB850*100)</f>
        <v>000</v>
      </c>
      <c r="AA850" s="24" t="str">
        <f>IF(Saisie!F850=0,"",Saisie!F850)</f>
        <v>26112017</v>
      </c>
      <c r="AB850" s="24" t="str">
        <f>IF(Saisie!G850=0,"",Saisie!G850)</f>
        <v>01012865</v>
      </c>
      <c r="AC850" s="8" t="str">
        <f t="shared" si="153"/>
        <v xml:space="preserve">                    </v>
      </c>
    </row>
    <row r="851" spans="1:29" x14ac:dyDescent="0.25">
      <c r="A851" s="3" t="s">
        <v>906</v>
      </c>
      <c r="B851" s="15" t="str">
        <f t="shared" si="143"/>
        <v xml:space="preserve">   </v>
      </c>
      <c r="C851" s="26" t="str">
        <f>Saisie!D851</f>
        <v>000000000845</v>
      </c>
      <c r="D851" s="24" t="str">
        <f>Saisie!B851</f>
        <v>NOM846</v>
      </c>
      <c r="E851" s="16" t="str">
        <f>VLOOKUP((25-LEN(D851)),'Data S'!AE$5:AF$10000,2,FALSE)</f>
        <v xml:space="preserve">                   </v>
      </c>
      <c r="F851" s="25" t="str">
        <f>Saisie!C851</f>
        <v>PRENOM846</v>
      </c>
      <c r="G851" s="15" t="str">
        <f>VLOOKUP((25-LEN(F851)),'Data S'!AE$5:AF$10000,2,FALSE)</f>
        <v xml:space="preserve">                </v>
      </c>
      <c r="H851" s="3" t="str">
        <f>Saisie!E851</f>
        <v>01012844</v>
      </c>
      <c r="I851" s="15" t="str">
        <f t="shared" si="144"/>
        <v xml:space="preserve">  </v>
      </c>
      <c r="J851" s="24">
        <f>Saisie!L851</f>
        <v>0</v>
      </c>
      <c r="K851" s="15" t="str">
        <f t="shared" si="145"/>
        <v xml:space="preserve">       </v>
      </c>
      <c r="L851" s="24" t="str">
        <f>IF(Saisie!K851=0,"000",Saisie!K851*100)</f>
        <v>000</v>
      </c>
      <c r="M851" s="15" t="str">
        <f t="shared" si="146"/>
        <v xml:space="preserve">  </v>
      </c>
      <c r="N851" s="24">
        <f>Saisie!Q851</f>
        <v>0</v>
      </c>
      <c r="O851" s="15" t="str">
        <f t="shared" si="147"/>
        <v xml:space="preserve">       </v>
      </c>
      <c r="P851" s="24" t="str">
        <f>IF(Saisie!P851=0,"000",Saisie!P851*100)</f>
        <v>000</v>
      </c>
      <c r="Q851" s="15" t="str">
        <f t="shared" si="148"/>
        <v xml:space="preserve">  </v>
      </c>
      <c r="R851" s="24">
        <f>Saisie!V851</f>
        <v>0</v>
      </c>
      <c r="S851" s="15" t="str">
        <f t="shared" si="149"/>
        <v xml:space="preserve">       </v>
      </c>
      <c r="T851" s="24" t="str">
        <f>IF(Saisie!U851=0,"000",Saisie!U851*100)</f>
        <v>000</v>
      </c>
      <c r="U851" s="15" t="str">
        <f t="shared" si="150"/>
        <v xml:space="preserve">  </v>
      </c>
      <c r="V851" s="24">
        <f>Saisie!AA851</f>
        <v>0</v>
      </c>
      <c r="W851" s="15" t="str">
        <f t="shared" si="151"/>
        <v xml:space="preserve">       </v>
      </c>
      <c r="X851" s="24" t="str">
        <f>IF(Saisie!Z851=0,"000",Saisie!Z851*100)</f>
        <v>000</v>
      </c>
      <c r="Y851" s="15" t="str">
        <f t="shared" si="152"/>
        <v xml:space="preserve">         </v>
      </c>
      <c r="Z851" s="24" t="str">
        <f>IF(Saisie!AB851=0,"000",Saisie!AB851*100)</f>
        <v>000</v>
      </c>
      <c r="AA851" s="24" t="str">
        <f>IF(Saisie!F851=0,"",Saisie!F851)</f>
        <v>26112017</v>
      </c>
      <c r="AB851" s="24" t="str">
        <f>IF(Saisie!G851=0,"",Saisie!G851)</f>
        <v>01012866</v>
      </c>
      <c r="AC851" s="8" t="str">
        <f t="shared" si="153"/>
        <v xml:space="preserve">                    </v>
      </c>
    </row>
    <row r="852" spans="1:29" x14ac:dyDescent="0.25">
      <c r="A852" s="3" t="s">
        <v>907</v>
      </c>
      <c r="B852" s="15" t="str">
        <f t="shared" si="143"/>
        <v xml:space="preserve">   </v>
      </c>
      <c r="C852" s="26" t="str">
        <f>Saisie!D852</f>
        <v>000000000846</v>
      </c>
      <c r="D852" s="24" t="str">
        <f>Saisie!B852</f>
        <v>NOM847</v>
      </c>
      <c r="E852" s="16" t="str">
        <f>VLOOKUP((25-LEN(D852)),'Data S'!AE$5:AF$10000,2,FALSE)</f>
        <v xml:space="preserve">                   </v>
      </c>
      <c r="F852" s="25" t="str">
        <f>Saisie!C852</f>
        <v>PRENOM847</v>
      </c>
      <c r="G852" s="15" t="str">
        <f>VLOOKUP((25-LEN(F852)),'Data S'!AE$5:AF$10000,2,FALSE)</f>
        <v xml:space="preserve">                </v>
      </c>
      <c r="H852" s="3" t="str">
        <f>Saisie!E852</f>
        <v>01012845</v>
      </c>
      <c r="I852" s="15" t="str">
        <f t="shared" si="144"/>
        <v xml:space="preserve">  </v>
      </c>
      <c r="J852" s="24">
        <f>Saisie!L852</f>
        <v>0</v>
      </c>
      <c r="K852" s="15" t="str">
        <f t="shared" si="145"/>
        <v xml:space="preserve">       </v>
      </c>
      <c r="L852" s="24" t="str">
        <f>IF(Saisie!K852=0,"000",Saisie!K852*100)</f>
        <v>000</v>
      </c>
      <c r="M852" s="15" t="str">
        <f t="shared" si="146"/>
        <v xml:space="preserve">  </v>
      </c>
      <c r="N852" s="24">
        <f>Saisie!Q852</f>
        <v>0</v>
      </c>
      <c r="O852" s="15" t="str">
        <f t="shared" si="147"/>
        <v xml:space="preserve">       </v>
      </c>
      <c r="P852" s="24" t="str">
        <f>IF(Saisie!P852=0,"000",Saisie!P852*100)</f>
        <v>000</v>
      </c>
      <c r="Q852" s="15" t="str">
        <f t="shared" si="148"/>
        <v xml:space="preserve">  </v>
      </c>
      <c r="R852" s="24">
        <f>Saisie!V852</f>
        <v>0</v>
      </c>
      <c r="S852" s="15" t="str">
        <f t="shared" si="149"/>
        <v xml:space="preserve">       </v>
      </c>
      <c r="T852" s="24" t="str">
        <f>IF(Saisie!U852=0,"000",Saisie!U852*100)</f>
        <v>000</v>
      </c>
      <c r="U852" s="15" t="str">
        <f t="shared" si="150"/>
        <v xml:space="preserve">  </v>
      </c>
      <c r="V852" s="24">
        <f>Saisie!AA852</f>
        <v>0</v>
      </c>
      <c r="W852" s="15" t="str">
        <f t="shared" si="151"/>
        <v xml:space="preserve">       </v>
      </c>
      <c r="X852" s="24" t="str">
        <f>IF(Saisie!Z852=0,"000",Saisie!Z852*100)</f>
        <v>000</v>
      </c>
      <c r="Y852" s="15" t="str">
        <f t="shared" si="152"/>
        <v xml:space="preserve">         </v>
      </c>
      <c r="Z852" s="24" t="str">
        <f>IF(Saisie!AB852=0,"000",Saisie!AB852*100)</f>
        <v>000</v>
      </c>
      <c r="AA852" s="24" t="str">
        <f>IF(Saisie!F852=0,"",Saisie!F852)</f>
        <v>26112017</v>
      </c>
      <c r="AB852" s="24" t="str">
        <f>IF(Saisie!G852=0,"",Saisie!G852)</f>
        <v>01012867</v>
      </c>
      <c r="AC852" s="8" t="str">
        <f t="shared" si="153"/>
        <v xml:space="preserve">                    </v>
      </c>
    </row>
    <row r="853" spans="1:29" x14ac:dyDescent="0.25">
      <c r="A853" s="3" t="s">
        <v>908</v>
      </c>
      <c r="B853" s="15" t="str">
        <f t="shared" si="143"/>
        <v xml:space="preserve">   </v>
      </c>
      <c r="C853" s="26" t="str">
        <f>Saisie!D853</f>
        <v>000000000847</v>
      </c>
      <c r="D853" s="24" t="str">
        <f>Saisie!B853</f>
        <v>NOM848</v>
      </c>
      <c r="E853" s="16" t="str">
        <f>VLOOKUP((25-LEN(D853)),'Data S'!AE$5:AF$10000,2,FALSE)</f>
        <v xml:space="preserve">                   </v>
      </c>
      <c r="F853" s="25" t="str">
        <f>Saisie!C853</f>
        <v>PRENOM848</v>
      </c>
      <c r="G853" s="15" t="str">
        <f>VLOOKUP((25-LEN(F853)),'Data S'!AE$5:AF$10000,2,FALSE)</f>
        <v xml:space="preserve">                </v>
      </c>
      <c r="H853" s="3" t="str">
        <f>Saisie!E853</f>
        <v>01012846</v>
      </c>
      <c r="I853" s="15" t="str">
        <f t="shared" si="144"/>
        <v xml:space="preserve">  </v>
      </c>
      <c r="J853" s="24">
        <f>Saisie!L853</f>
        <v>0</v>
      </c>
      <c r="K853" s="15" t="str">
        <f t="shared" si="145"/>
        <v xml:space="preserve">       </v>
      </c>
      <c r="L853" s="24" t="str">
        <f>IF(Saisie!K853=0,"000",Saisie!K853*100)</f>
        <v>000</v>
      </c>
      <c r="M853" s="15" t="str">
        <f t="shared" si="146"/>
        <v xml:space="preserve">  </v>
      </c>
      <c r="N853" s="24">
        <f>Saisie!Q853</f>
        <v>0</v>
      </c>
      <c r="O853" s="15" t="str">
        <f t="shared" si="147"/>
        <v xml:space="preserve">       </v>
      </c>
      <c r="P853" s="24" t="str">
        <f>IF(Saisie!P853=0,"000",Saisie!P853*100)</f>
        <v>000</v>
      </c>
      <c r="Q853" s="15" t="str">
        <f t="shared" si="148"/>
        <v xml:space="preserve">  </v>
      </c>
      <c r="R853" s="24">
        <f>Saisie!V853</f>
        <v>0</v>
      </c>
      <c r="S853" s="15" t="str">
        <f t="shared" si="149"/>
        <v xml:space="preserve">       </v>
      </c>
      <c r="T853" s="24" t="str">
        <f>IF(Saisie!U853=0,"000",Saisie!U853*100)</f>
        <v>000</v>
      </c>
      <c r="U853" s="15" t="str">
        <f t="shared" si="150"/>
        <v xml:space="preserve">  </v>
      </c>
      <c r="V853" s="24">
        <f>Saisie!AA853</f>
        <v>0</v>
      </c>
      <c r="W853" s="15" t="str">
        <f t="shared" si="151"/>
        <v xml:space="preserve">       </v>
      </c>
      <c r="X853" s="24" t="str">
        <f>IF(Saisie!Z853=0,"000",Saisie!Z853*100)</f>
        <v>000</v>
      </c>
      <c r="Y853" s="15" t="str">
        <f t="shared" si="152"/>
        <v xml:space="preserve">         </v>
      </c>
      <c r="Z853" s="24" t="str">
        <f>IF(Saisie!AB853=0,"000",Saisie!AB853*100)</f>
        <v>000</v>
      </c>
      <c r="AA853" s="24" t="str">
        <f>IF(Saisie!F853=0,"",Saisie!F853)</f>
        <v>26112017</v>
      </c>
      <c r="AB853" s="24" t="str">
        <f>IF(Saisie!G853=0,"",Saisie!G853)</f>
        <v>01012868</v>
      </c>
      <c r="AC853" s="8" t="str">
        <f t="shared" si="153"/>
        <v xml:space="preserve">                    </v>
      </c>
    </row>
    <row r="854" spans="1:29" x14ac:dyDescent="0.25">
      <c r="A854" s="3" t="s">
        <v>909</v>
      </c>
      <c r="B854" s="15" t="str">
        <f t="shared" si="143"/>
        <v xml:space="preserve">   </v>
      </c>
      <c r="C854" s="26" t="str">
        <f>Saisie!D854</f>
        <v>000000000848</v>
      </c>
      <c r="D854" s="24" t="str">
        <f>Saisie!B854</f>
        <v>NOM849</v>
      </c>
      <c r="E854" s="16" t="str">
        <f>VLOOKUP((25-LEN(D854)),'Data S'!AE$5:AF$10000,2,FALSE)</f>
        <v xml:space="preserve">                   </v>
      </c>
      <c r="F854" s="25" t="str">
        <f>Saisie!C854</f>
        <v>PRENOM849</v>
      </c>
      <c r="G854" s="15" t="str">
        <f>VLOOKUP((25-LEN(F854)),'Data S'!AE$5:AF$10000,2,FALSE)</f>
        <v xml:space="preserve">                </v>
      </c>
      <c r="H854" s="3" t="str">
        <f>Saisie!E854</f>
        <v>01012847</v>
      </c>
      <c r="I854" s="15" t="str">
        <f t="shared" si="144"/>
        <v xml:space="preserve">  </v>
      </c>
      <c r="J854" s="24">
        <f>Saisie!L854</f>
        <v>0</v>
      </c>
      <c r="K854" s="15" t="str">
        <f t="shared" si="145"/>
        <v xml:space="preserve">       </v>
      </c>
      <c r="L854" s="24" t="str">
        <f>IF(Saisie!K854=0,"000",Saisie!K854*100)</f>
        <v>000</v>
      </c>
      <c r="M854" s="15" t="str">
        <f t="shared" si="146"/>
        <v xml:space="preserve">  </v>
      </c>
      <c r="N854" s="24">
        <f>Saisie!Q854</f>
        <v>0</v>
      </c>
      <c r="O854" s="15" t="str">
        <f t="shared" si="147"/>
        <v xml:space="preserve">       </v>
      </c>
      <c r="P854" s="24" t="str">
        <f>IF(Saisie!P854=0,"000",Saisie!P854*100)</f>
        <v>000</v>
      </c>
      <c r="Q854" s="15" t="str">
        <f t="shared" si="148"/>
        <v xml:space="preserve">  </v>
      </c>
      <c r="R854" s="24">
        <f>Saisie!V854</f>
        <v>0</v>
      </c>
      <c r="S854" s="15" t="str">
        <f t="shared" si="149"/>
        <v xml:space="preserve">       </v>
      </c>
      <c r="T854" s="24" t="str">
        <f>IF(Saisie!U854=0,"000",Saisie!U854*100)</f>
        <v>000</v>
      </c>
      <c r="U854" s="15" t="str">
        <f t="shared" si="150"/>
        <v xml:space="preserve">  </v>
      </c>
      <c r="V854" s="24">
        <f>Saisie!AA854</f>
        <v>0</v>
      </c>
      <c r="W854" s="15" t="str">
        <f t="shared" si="151"/>
        <v xml:space="preserve">       </v>
      </c>
      <c r="X854" s="24" t="str">
        <f>IF(Saisie!Z854=0,"000",Saisie!Z854*100)</f>
        <v>000</v>
      </c>
      <c r="Y854" s="15" t="str">
        <f t="shared" si="152"/>
        <v xml:space="preserve">         </v>
      </c>
      <c r="Z854" s="24" t="str">
        <f>IF(Saisie!AB854=0,"000",Saisie!AB854*100)</f>
        <v>000</v>
      </c>
      <c r="AA854" s="24" t="str">
        <f>IF(Saisie!F854=0,"",Saisie!F854)</f>
        <v>26112017</v>
      </c>
      <c r="AB854" s="24" t="str">
        <f>IF(Saisie!G854=0,"",Saisie!G854)</f>
        <v>01012869</v>
      </c>
      <c r="AC854" s="8" t="str">
        <f t="shared" si="153"/>
        <v xml:space="preserve">                    </v>
      </c>
    </row>
    <row r="855" spans="1:29" x14ac:dyDescent="0.25">
      <c r="A855" s="3" t="s">
        <v>910</v>
      </c>
      <c r="B855" s="15" t="str">
        <f t="shared" si="143"/>
        <v xml:space="preserve">   </v>
      </c>
      <c r="C855" s="26" t="str">
        <f>Saisie!D855</f>
        <v>000000000849</v>
      </c>
      <c r="D855" s="24" t="str">
        <f>Saisie!B855</f>
        <v>NOM850</v>
      </c>
      <c r="E855" s="16" t="str">
        <f>VLOOKUP((25-LEN(D855)),'Data S'!AE$5:AF$10000,2,FALSE)</f>
        <v xml:space="preserve">                   </v>
      </c>
      <c r="F855" s="25" t="str">
        <f>Saisie!C855</f>
        <v>PRENOM850</v>
      </c>
      <c r="G855" s="15" t="str">
        <f>VLOOKUP((25-LEN(F855)),'Data S'!AE$5:AF$10000,2,FALSE)</f>
        <v xml:space="preserve">                </v>
      </c>
      <c r="H855" s="3" t="str">
        <f>Saisie!E855</f>
        <v>01012848</v>
      </c>
      <c r="I855" s="15" t="str">
        <f t="shared" si="144"/>
        <v xml:space="preserve">  </v>
      </c>
      <c r="J855" s="24">
        <f>Saisie!L855</f>
        <v>0</v>
      </c>
      <c r="K855" s="15" t="str">
        <f t="shared" si="145"/>
        <v xml:space="preserve">       </v>
      </c>
      <c r="L855" s="24" t="str">
        <f>IF(Saisie!K855=0,"000",Saisie!K855*100)</f>
        <v>000</v>
      </c>
      <c r="M855" s="15" t="str">
        <f t="shared" si="146"/>
        <v xml:space="preserve">  </v>
      </c>
      <c r="N855" s="24">
        <f>Saisie!Q855</f>
        <v>0</v>
      </c>
      <c r="O855" s="15" t="str">
        <f t="shared" si="147"/>
        <v xml:space="preserve">       </v>
      </c>
      <c r="P855" s="24" t="str">
        <f>IF(Saisie!P855=0,"000",Saisie!P855*100)</f>
        <v>000</v>
      </c>
      <c r="Q855" s="15" t="str">
        <f t="shared" si="148"/>
        <v xml:space="preserve">  </v>
      </c>
      <c r="R855" s="24">
        <f>Saisie!V855</f>
        <v>0</v>
      </c>
      <c r="S855" s="15" t="str">
        <f t="shared" si="149"/>
        <v xml:space="preserve">       </v>
      </c>
      <c r="T855" s="24" t="str">
        <f>IF(Saisie!U855=0,"000",Saisie!U855*100)</f>
        <v>000</v>
      </c>
      <c r="U855" s="15" t="str">
        <f t="shared" si="150"/>
        <v xml:space="preserve">  </v>
      </c>
      <c r="V855" s="24">
        <f>Saisie!AA855</f>
        <v>0</v>
      </c>
      <c r="W855" s="15" t="str">
        <f t="shared" si="151"/>
        <v xml:space="preserve">       </v>
      </c>
      <c r="X855" s="24" t="str">
        <f>IF(Saisie!Z855=0,"000",Saisie!Z855*100)</f>
        <v>000</v>
      </c>
      <c r="Y855" s="15" t="str">
        <f t="shared" si="152"/>
        <v xml:space="preserve">         </v>
      </c>
      <c r="Z855" s="24" t="str">
        <f>IF(Saisie!AB855=0,"000",Saisie!AB855*100)</f>
        <v>000</v>
      </c>
      <c r="AA855" s="24" t="str">
        <f>IF(Saisie!F855=0,"",Saisie!F855)</f>
        <v>26112017</v>
      </c>
      <c r="AB855" s="24" t="str">
        <f>IF(Saisie!G855=0,"",Saisie!G855)</f>
        <v>01012870</v>
      </c>
      <c r="AC855" s="8" t="str">
        <f t="shared" si="153"/>
        <v xml:space="preserve">                    </v>
      </c>
    </row>
    <row r="856" spans="1:29" x14ac:dyDescent="0.25">
      <c r="A856" s="3" t="s">
        <v>911</v>
      </c>
      <c r="B856" s="15" t="str">
        <f t="shared" si="143"/>
        <v xml:space="preserve">   </v>
      </c>
      <c r="C856" s="26" t="str">
        <f>Saisie!D856</f>
        <v>000000000850</v>
      </c>
      <c r="D856" s="24" t="str">
        <f>Saisie!B856</f>
        <v>NOM851</v>
      </c>
      <c r="E856" s="16" t="str">
        <f>VLOOKUP((25-LEN(D856)),'Data S'!AE$5:AF$10000,2,FALSE)</f>
        <v xml:space="preserve">                   </v>
      </c>
      <c r="F856" s="25" t="str">
        <f>Saisie!C856</f>
        <v>PRENOM851</v>
      </c>
      <c r="G856" s="15" t="str">
        <f>VLOOKUP((25-LEN(F856)),'Data S'!AE$5:AF$10000,2,FALSE)</f>
        <v xml:space="preserve">                </v>
      </c>
      <c r="H856" s="3" t="str">
        <f>Saisie!E856</f>
        <v>01012849</v>
      </c>
      <c r="I856" s="15" t="str">
        <f t="shared" si="144"/>
        <v xml:space="preserve">  </v>
      </c>
      <c r="J856" s="24">
        <f>Saisie!L856</f>
        <v>0</v>
      </c>
      <c r="K856" s="15" t="str">
        <f t="shared" si="145"/>
        <v xml:space="preserve">       </v>
      </c>
      <c r="L856" s="24" t="str">
        <f>IF(Saisie!K856=0,"000",Saisie!K856*100)</f>
        <v>000</v>
      </c>
      <c r="M856" s="15" t="str">
        <f t="shared" si="146"/>
        <v xml:space="preserve">  </v>
      </c>
      <c r="N856" s="24">
        <f>Saisie!Q856</f>
        <v>0</v>
      </c>
      <c r="O856" s="15" t="str">
        <f t="shared" si="147"/>
        <v xml:space="preserve">       </v>
      </c>
      <c r="P856" s="24" t="str">
        <f>IF(Saisie!P856=0,"000",Saisie!P856*100)</f>
        <v>000</v>
      </c>
      <c r="Q856" s="15" t="str">
        <f t="shared" si="148"/>
        <v xml:space="preserve">  </v>
      </c>
      <c r="R856" s="24">
        <f>Saisie!V856</f>
        <v>0</v>
      </c>
      <c r="S856" s="15" t="str">
        <f t="shared" si="149"/>
        <v xml:space="preserve">       </v>
      </c>
      <c r="T856" s="24" t="str">
        <f>IF(Saisie!U856=0,"000",Saisie!U856*100)</f>
        <v>000</v>
      </c>
      <c r="U856" s="15" t="str">
        <f t="shared" si="150"/>
        <v xml:space="preserve">  </v>
      </c>
      <c r="V856" s="24">
        <f>Saisie!AA856</f>
        <v>0</v>
      </c>
      <c r="W856" s="15" t="str">
        <f t="shared" si="151"/>
        <v xml:space="preserve">       </v>
      </c>
      <c r="X856" s="24" t="str">
        <f>IF(Saisie!Z856=0,"000",Saisie!Z856*100)</f>
        <v>000</v>
      </c>
      <c r="Y856" s="15" t="str">
        <f t="shared" si="152"/>
        <v xml:space="preserve">         </v>
      </c>
      <c r="Z856" s="24" t="str">
        <f>IF(Saisie!AB856=0,"000",Saisie!AB856*100)</f>
        <v>000</v>
      </c>
      <c r="AA856" s="24" t="str">
        <f>IF(Saisie!F856=0,"",Saisie!F856)</f>
        <v>26112017</v>
      </c>
      <c r="AB856" s="24" t="str">
        <f>IF(Saisie!G856=0,"",Saisie!G856)</f>
        <v>01012871</v>
      </c>
      <c r="AC856" s="8" t="str">
        <f t="shared" si="153"/>
        <v xml:space="preserve">                    </v>
      </c>
    </row>
    <row r="857" spans="1:29" x14ac:dyDescent="0.25">
      <c r="A857" s="3" t="s">
        <v>912</v>
      </c>
      <c r="B857" s="15" t="str">
        <f t="shared" si="143"/>
        <v xml:space="preserve">   </v>
      </c>
      <c r="C857" s="26" t="str">
        <f>Saisie!D857</f>
        <v>000000000851</v>
      </c>
      <c r="D857" s="24" t="str">
        <f>Saisie!B857</f>
        <v>NOM852</v>
      </c>
      <c r="E857" s="16" t="str">
        <f>VLOOKUP((25-LEN(D857)),'Data S'!AE$5:AF$10000,2,FALSE)</f>
        <v xml:space="preserve">                   </v>
      </c>
      <c r="F857" s="25" t="str">
        <f>Saisie!C857</f>
        <v>PRENOM852</v>
      </c>
      <c r="G857" s="15" t="str">
        <f>VLOOKUP((25-LEN(F857)),'Data S'!AE$5:AF$10000,2,FALSE)</f>
        <v xml:space="preserve">                </v>
      </c>
      <c r="H857" s="3" t="str">
        <f>Saisie!E857</f>
        <v>01012850</v>
      </c>
      <c r="I857" s="15" t="str">
        <f t="shared" si="144"/>
        <v xml:space="preserve">  </v>
      </c>
      <c r="J857" s="24">
        <f>Saisie!L857</f>
        <v>0</v>
      </c>
      <c r="K857" s="15" t="str">
        <f t="shared" si="145"/>
        <v xml:space="preserve">       </v>
      </c>
      <c r="L857" s="24" t="str">
        <f>IF(Saisie!K857=0,"000",Saisie!K857*100)</f>
        <v>000</v>
      </c>
      <c r="M857" s="15" t="str">
        <f t="shared" si="146"/>
        <v xml:space="preserve">  </v>
      </c>
      <c r="N857" s="24">
        <f>Saisie!Q857</f>
        <v>0</v>
      </c>
      <c r="O857" s="15" t="str">
        <f t="shared" si="147"/>
        <v xml:space="preserve">       </v>
      </c>
      <c r="P857" s="24" t="str">
        <f>IF(Saisie!P857=0,"000",Saisie!P857*100)</f>
        <v>000</v>
      </c>
      <c r="Q857" s="15" t="str">
        <f t="shared" si="148"/>
        <v xml:space="preserve">  </v>
      </c>
      <c r="R857" s="24">
        <f>Saisie!V857</f>
        <v>0</v>
      </c>
      <c r="S857" s="15" t="str">
        <f t="shared" si="149"/>
        <v xml:space="preserve">       </v>
      </c>
      <c r="T857" s="24" t="str">
        <f>IF(Saisie!U857=0,"000",Saisie!U857*100)</f>
        <v>000</v>
      </c>
      <c r="U857" s="15" t="str">
        <f t="shared" si="150"/>
        <v xml:space="preserve">  </v>
      </c>
      <c r="V857" s="24">
        <f>Saisie!AA857</f>
        <v>0</v>
      </c>
      <c r="W857" s="15" t="str">
        <f t="shared" si="151"/>
        <v xml:space="preserve">       </v>
      </c>
      <c r="X857" s="24" t="str">
        <f>IF(Saisie!Z857=0,"000",Saisie!Z857*100)</f>
        <v>000</v>
      </c>
      <c r="Y857" s="15" t="str">
        <f t="shared" si="152"/>
        <v xml:space="preserve">         </v>
      </c>
      <c r="Z857" s="24" t="str">
        <f>IF(Saisie!AB857=0,"000",Saisie!AB857*100)</f>
        <v>000</v>
      </c>
      <c r="AA857" s="24" t="str">
        <f>IF(Saisie!F857=0,"",Saisie!F857)</f>
        <v>26112017</v>
      </c>
      <c r="AB857" s="24" t="str">
        <f>IF(Saisie!G857=0,"",Saisie!G857)</f>
        <v>01012872</v>
      </c>
      <c r="AC857" s="8" t="str">
        <f t="shared" si="153"/>
        <v xml:space="preserve">                    </v>
      </c>
    </row>
    <row r="858" spans="1:29" x14ac:dyDescent="0.25">
      <c r="A858" s="3" t="s">
        <v>913</v>
      </c>
      <c r="B858" s="15" t="str">
        <f t="shared" si="143"/>
        <v xml:space="preserve">   </v>
      </c>
      <c r="C858" s="26" t="str">
        <f>Saisie!D858</f>
        <v>000000000852</v>
      </c>
      <c r="D858" s="24" t="str">
        <f>Saisie!B858</f>
        <v>NOM853</v>
      </c>
      <c r="E858" s="16" t="str">
        <f>VLOOKUP((25-LEN(D858)),'Data S'!AE$5:AF$10000,2,FALSE)</f>
        <v xml:space="preserve">                   </v>
      </c>
      <c r="F858" s="25" t="str">
        <f>Saisie!C858</f>
        <v>PRENOM853</v>
      </c>
      <c r="G858" s="15" t="str">
        <f>VLOOKUP((25-LEN(F858)),'Data S'!AE$5:AF$10000,2,FALSE)</f>
        <v xml:space="preserve">                </v>
      </c>
      <c r="H858" s="3" t="str">
        <f>Saisie!E858</f>
        <v>01012851</v>
      </c>
      <c r="I858" s="15" t="str">
        <f t="shared" si="144"/>
        <v xml:space="preserve">  </v>
      </c>
      <c r="J858" s="24">
        <f>Saisie!L858</f>
        <v>0</v>
      </c>
      <c r="K858" s="15" t="str">
        <f t="shared" si="145"/>
        <v xml:space="preserve">       </v>
      </c>
      <c r="L858" s="24" t="str">
        <f>IF(Saisie!K858=0,"000",Saisie!K858*100)</f>
        <v>000</v>
      </c>
      <c r="M858" s="15" t="str">
        <f t="shared" si="146"/>
        <v xml:space="preserve">  </v>
      </c>
      <c r="N858" s="24">
        <f>Saisie!Q858</f>
        <v>0</v>
      </c>
      <c r="O858" s="15" t="str">
        <f t="shared" si="147"/>
        <v xml:space="preserve">       </v>
      </c>
      <c r="P858" s="24" t="str">
        <f>IF(Saisie!P858=0,"000",Saisie!P858*100)</f>
        <v>000</v>
      </c>
      <c r="Q858" s="15" t="str">
        <f t="shared" si="148"/>
        <v xml:space="preserve">  </v>
      </c>
      <c r="R858" s="24">
        <f>Saisie!V858</f>
        <v>0</v>
      </c>
      <c r="S858" s="15" t="str">
        <f t="shared" si="149"/>
        <v xml:space="preserve">       </v>
      </c>
      <c r="T858" s="24" t="str">
        <f>IF(Saisie!U858=0,"000",Saisie!U858*100)</f>
        <v>000</v>
      </c>
      <c r="U858" s="15" t="str">
        <f t="shared" si="150"/>
        <v xml:space="preserve">  </v>
      </c>
      <c r="V858" s="24">
        <f>Saisie!AA858</f>
        <v>0</v>
      </c>
      <c r="W858" s="15" t="str">
        <f t="shared" si="151"/>
        <v xml:space="preserve">       </v>
      </c>
      <c r="X858" s="24" t="str">
        <f>IF(Saisie!Z858=0,"000",Saisie!Z858*100)</f>
        <v>000</v>
      </c>
      <c r="Y858" s="15" t="str">
        <f t="shared" si="152"/>
        <v xml:space="preserve">         </v>
      </c>
      <c r="Z858" s="24" t="str">
        <f>IF(Saisie!AB858=0,"000",Saisie!AB858*100)</f>
        <v>000</v>
      </c>
      <c r="AA858" s="24" t="str">
        <f>IF(Saisie!F858=0,"",Saisie!F858)</f>
        <v>26112017</v>
      </c>
      <c r="AB858" s="24" t="str">
        <f>IF(Saisie!G858=0,"",Saisie!G858)</f>
        <v>01012873</v>
      </c>
      <c r="AC858" s="8" t="str">
        <f t="shared" si="153"/>
        <v xml:space="preserve">                    </v>
      </c>
    </row>
    <row r="859" spans="1:29" x14ac:dyDescent="0.25">
      <c r="A859" s="3" t="s">
        <v>914</v>
      </c>
      <c r="B859" s="15" t="str">
        <f t="shared" si="143"/>
        <v xml:space="preserve">   </v>
      </c>
      <c r="C859" s="26" t="str">
        <f>Saisie!D859</f>
        <v>000000000853</v>
      </c>
      <c r="D859" s="24" t="str">
        <f>Saisie!B859</f>
        <v>NOM854</v>
      </c>
      <c r="E859" s="16" t="str">
        <f>VLOOKUP((25-LEN(D859)),'Data S'!AE$5:AF$10000,2,FALSE)</f>
        <v xml:space="preserve">                   </v>
      </c>
      <c r="F859" s="25" t="str">
        <f>Saisie!C859</f>
        <v>PRENOM854</v>
      </c>
      <c r="G859" s="15" t="str">
        <f>VLOOKUP((25-LEN(F859)),'Data S'!AE$5:AF$10000,2,FALSE)</f>
        <v xml:space="preserve">                </v>
      </c>
      <c r="H859" s="3" t="str">
        <f>Saisie!E859</f>
        <v>01012852</v>
      </c>
      <c r="I859" s="15" t="str">
        <f t="shared" si="144"/>
        <v xml:space="preserve">  </v>
      </c>
      <c r="J859" s="24">
        <f>Saisie!L859</f>
        <v>0</v>
      </c>
      <c r="K859" s="15" t="str">
        <f t="shared" si="145"/>
        <v xml:space="preserve">       </v>
      </c>
      <c r="L859" s="24" t="str">
        <f>IF(Saisie!K859=0,"000",Saisie!K859*100)</f>
        <v>000</v>
      </c>
      <c r="M859" s="15" t="str">
        <f t="shared" si="146"/>
        <v xml:space="preserve">  </v>
      </c>
      <c r="N859" s="24">
        <f>Saisie!Q859</f>
        <v>0</v>
      </c>
      <c r="O859" s="15" t="str">
        <f t="shared" si="147"/>
        <v xml:space="preserve">       </v>
      </c>
      <c r="P859" s="24" t="str">
        <f>IF(Saisie!P859=0,"000",Saisie!P859*100)</f>
        <v>000</v>
      </c>
      <c r="Q859" s="15" t="str">
        <f t="shared" si="148"/>
        <v xml:space="preserve">  </v>
      </c>
      <c r="R859" s="24">
        <f>Saisie!V859</f>
        <v>0</v>
      </c>
      <c r="S859" s="15" t="str">
        <f t="shared" si="149"/>
        <v xml:space="preserve">       </v>
      </c>
      <c r="T859" s="24" t="str">
        <f>IF(Saisie!U859=0,"000",Saisie!U859*100)</f>
        <v>000</v>
      </c>
      <c r="U859" s="15" t="str">
        <f t="shared" si="150"/>
        <v xml:space="preserve">  </v>
      </c>
      <c r="V859" s="24">
        <f>Saisie!AA859</f>
        <v>0</v>
      </c>
      <c r="W859" s="15" t="str">
        <f t="shared" si="151"/>
        <v xml:space="preserve">       </v>
      </c>
      <c r="X859" s="24" t="str">
        <f>IF(Saisie!Z859=0,"000",Saisie!Z859*100)</f>
        <v>000</v>
      </c>
      <c r="Y859" s="15" t="str">
        <f t="shared" si="152"/>
        <v xml:space="preserve">         </v>
      </c>
      <c r="Z859" s="24" t="str">
        <f>IF(Saisie!AB859=0,"000",Saisie!AB859*100)</f>
        <v>000</v>
      </c>
      <c r="AA859" s="24" t="str">
        <f>IF(Saisie!F859=0,"",Saisie!F859)</f>
        <v>26112017</v>
      </c>
      <c r="AB859" s="24" t="str">
        <f>IF(Saisie!G859=0,"",Saisie!G859)</f>
        <v>01012874</v>
      </c>
      <c r="AC859" s="8" t="str">
        <f t="shared" si="153"/>
        <v xml:space="preserve">                    </v>
      </c>
    </row>
    <row r="860" spans="1:29" x14ac:dyDescent="0.25">
      <c r="A860" s="3" t="s">
        <v>915</v>
      </c>
      <c r="B860" s="15" t="str">
        <f t="shared" si="143"/>
        <v xml:space="preserve">   </v>
      </c>
      <c r="C860" s="26" t="str">
        <f>Saisie!D860</f>
        <v>000000000854</v>
      </c>
      <c r="D860" s="24" t="str">
        <f>Saisie!B860</f>
        <v>NOM855</v>
      </c>
      <c r="E860" s="16" t="str">
        <f>VLOOKUP((25-LEN(D860)),'Data S'!AE$5:AF$10000,2,FALSE)</f>
        <v xml:space="preserve">                   </v>
      </c>
      <c r="F860" s="25" t="str">
        <f>Saisie!C860</f>
        <v>PRENOM855</v>
      </c>
      <c r="G860" s="15" t="str">
        <f>VLOOKUP((25-LEN(F860)),'Data S'!AE$5:AF$10000,2,FALSE)</f>
        <v xml:space="preserve">                </v>
      </c>
      <c r="H860" s="3" t="str">
        <f>Saisie!E860</f>
        <v>01012853</v>
      </c>
      <c r="I860" s="15" t="str">
        <f t="shared" si="144"/>
        <v xml:space="preserve">  </v>
      </c>
      <c r="J860" s="24">
        <f>Saisie!L860</f>
        <v>0</v>
      </c>
      <c r="K860" s="15" t="str">
        <f t="shared" si="145"/>
        <v xml:space="preserve">       </v>
      </c>
      <c r="L860" s="24" t="str">
        <f>IF(Saisie!K860=0,"000",Saisie!K860*100)</f>
        <v>000</v>
      </c>
      <c r="M860" s="15" t="str">
        <f t="shared" si="146"/>
        <v xml:space="preserve">  </v>
      </c>
      <c r="N860" s="24">
        <f>Saisie!Q860</f>
        <v>0</v>
      </c>
      <c r="O860" s="15" t="str">
        <f t="shared" si="147"/>
        <v xml:space="preserve">       </v>
      </c>
      <c r="P860" s="24" t="str">
        <f>IF(Saisie!P860=0,"000",Saisie!P860*100)</f>
        <v>000</v>
      </c>
      <c r="Q860" s="15" t="str">
        <f t="shared" si="148"/>
        <v xml:space="preserve">  </v>
      </c>
      <c r="R860" s="24">
        <f>Saisie!V860</f>
        <v>0</v>
      </c>
      <c r="S860" s="15" t="str">
        <f t="shared" si="149"/>
        <v xml:space="preserve">       </v>
      </c>
      <c r="T860" s="24" t="str">
        <f>IF(Saisie!U860=0,"000",Saisie!U860*100)</f>
        <v>000</v>
      </c>
      <c r="U860" s="15" t="str">
        <f t="shared" si="150"/>
        <v xml:space="preserve">  </v>
      </c>
      <c r="V860" s="24">
        <f>Saisie!AA860</f>
        <v>0</v>
      </c>
      <c r="W860" s="15" t="str">
        <f t="shared" si="151"/>
        <v xml:space="preserve">       </v>
      </c>
      <c r="X860" s="24" t="str">
        <f>IF(Saisie!Z860=0,"000",Saisie!Z860*100)</f>
        <v>000</v>
      </c>
      <c r="Y860" s="15" t="str">
        <f t="shared" si="152"/>
        <v xml:space="preserve">         </v>
      </c>
      <c r="Z860" s="24" t="str">
        <f>IF(Saisie!AB860=0,"000",Saisie!AB860*100)</f>
        <v>000</v>
      </c>
      <c r="AA860" s="24" t="str">
        <f>IF(Saisie!F860=0,"",Saisie!F860)</f>
        <v>26112017</v>
      </c>
      <c r="AB860" s="24" t="str">
        <f>IF(Saisie!G860=0,"",Saisie!G860)</f>
        <v>01012875</v>
      </c>
      <c r="AC860" s="8" t="str">
        <f t="shared" si="153"/>
        <v xml:space="preserve">                    </v>
      </c>
    </row>
    <row r="861" spans="1:29" x14ac:dyDescent="0.25">
      <c r="A861" s="3" t="s">
        <v>916</v>
      </c>
      <c r="B861" s="15" t="str">
        <f t="shared" si="143"/>
        <v xml:space="preserve">   </v>
      </c>
      <c r="C861" s="26" t="str">
        <f>Saisie!D861</f>
        <v>000000000855</v>
      </c>
      <c r="D861" s="24" t="str">
        <f>Saisie!B861</f>
        <v>NOM856</v>
      </c>
      <c r="E861" s="16" t="str">
        <f>VLOOKUP((25-LEN(D861)),'Data S'!AE$5:AF$10000,2,FALSE)</f>
        <v xml:space="preserve">                   </v>
      </c>
      <c r="F861" s="25" t="str">
        <f>Saisie!C861</f>
        <v>PRENOM856</v>
      </c>
      <c r="G861" s="15" t="str">
        <f>VLOOKUP((25-LEN(F861)),'Data S'!AE$5:AF$10000,2,FALSE)</f>
        <v xml:space="preserve">                </v>
      </c>
      <c r="H861" s="3" t="str">
        <f>Saisie!E861</f>
        <v>01012854</v>
      </c>
      <c r="I861" s="15" t="str">
        <f t="shared" si="144"/>
        <v xml:space="preserve">  </v>
      </c>
      <c r="J861" s="24">
        <f>Saisie!L861</f>
        <v>0</v>
      </c>
      <c r="K861" s="15" t="str">
        <f t="shared" si="145"/>
        <v xml:space="preserve">       </v>
      </c>
      <c r="L861" s="24" t="str">
        <f>IF(Saisie!K861=0,"000",Saisie!K861*100)</f>
        <v>000</v>
      </c>
      <c r="M861" s="15" t="str">
        <f t="shared" si="146"/>
        <v xml:space="preserve">  </v>
      </c>
      <c r="N861" s="24">
        <f>Saisie!Q861</f>
        <v>0</v>
      </c>
      <c r="O861" s="15" t="str">
        <f t="shared" si="147"/>
        <v xml:space="preserve">       </v>
      </c>
      <c r="P861" s="24" t="str">
        <f>IF(Saisie!P861=0,"000",Saisie!P861*100)</f>
        <v>000</v>
      </c>
      <c r="Q861" s="15" t="str">
        <f t="shared" si="148"/>
        <v xml:space="preserve">  </v>
      </c>
      <c r="R861" s="24">
        <f>Saisie!V861</f>
        <v>0</v>
      </c>
      <c r="S861" s="15" t="str">
        <f t="shared" si="149"/>
        <v xml:space="preserve">       </v>
      </c>
      <c r="T861" s="24" t="str">
        <f>IF(Saisie!U861=0,"000",Saisie!U861*100)</f>
        <v>000</v>
      </c>
      <c r="U861" s="15" t="str">
        <f t="shared" si="150"/>
        <v xml:space="preserve">  </v>
      </c>
      <c r="V861" s="24">
        <f>Saisie!AA861</f>
        <v>0</v>
      </c>
      <c r="W861" s="15" t="str">
        <f t="shared" si="151"/>
        <v xml:space="preserve">       </v>
      </c>
      <c r="X861" s="24" t="str">
        <f>IF(Saisie!Z861=0,"000",Saisie!Z861*100)</f>
        <v>000</v>
      </c>
      <c r="Y861" s="15" t="str">
        <f t="shared" si="152"/>
        <v xml:space="preserve">         </v>
      </c>
      <c r="Z861" s="24" t="str">
        <f>IF(Saisie!AB861=0,"000",Saisie!AB861*100)</f>
        <v>000</v>
      </c>
      <c r="AA861" s="24" t="str">
        <f>IF(Saisie!F861=0,"",Saisie!F861)</f>
        <v>26112017</v>
      </c>
      <c r="AB861" s="24" t="str">
        <f>IF(Saisie!G861=0,"",Saisie!G861)</f>
        <v>01012876</v>
      </c>
      <c r="AC861" s="8" t="str">
        <f t="shared" si="153"/>
        <v xml:space="preserve">                    </v>
      </c>
    </row>
    <row r="862" spans="1:29" x14ac:dyDescent="0.25">
      <c r="A862" s="3" t="s">
        <v>917</v>
      </c>
      <c r="B862" s="15" t="str">
        <f t="shared" si="143"/>
        <v xml:space="preserve">   </v>
      </c>
      <c r="C862" s="26" t="str">
        <f>Saisie!D862</f>
        <v>000000000856</v>
      </c>
      <c r="D862" s="24" t="str">
        <f>Saisie!B862</f>
        <v>NOM857</v>
      </c>
      <c r="E862" s="16" t="str">
        <f>VLOOKUP((25-LEN(D862)),'Data S'!AE$5:AF$10000,2,FALSE)</f>
        <v xml:space="preserve">                   </v>
      </c>
      <c r="F862" s="25" t="str">
        <f>Saisie!C862</f>
        <v>PRENOM857</v>
      </c>
      <c r="G862" s="15" t="str">
        <f>VLOOKUP((25-LEN(F862)),'Data S'!AE$5:AF$10000,2,FALSE)</f>
        <v xml:space="preserve">                </v>
      </c>
      <c r="H862" s="3" t="str">
        <f>Saisie!E862</f>
        <v>01012855</v>
      </c>
      <c r="I862" s="15" t="str">
        <f t="shared" si="144"/>
        <v xml:space="preserve">  </v>
      </c>
      <c r="J862" s="24">
        <f>Saisie!L862</f>
        <v>0</v>
      </c>
      <c r="K862" s="15" t="str">
        <f t="shared" si="145"/>
        <v xml:space="preserve">       </v>
      </c>
      <c r="L862" s="24" t="str">
        <f>IF(Saisie!K862=0,"000",Saisie!K862*100)</f>
        <v>000</v>
      </c>
      <c r="M862" s="15" t="str">
        <f t="shared" si="146"/>
        <v xml:space="preserve">  </v>
      </c>
      <c r="N862" s="24">
        <f>Saisie!Q862</f>
        <v>0</v>
      </c>
      <c r="O862" s="15" t="str">
        <f t="shared" si="147"/>
        <v xml:space="preserve">       </v>
      </c>
      <c r="P862" s="24" t="str">
        <f>IF(Saisie!P862=0,"000",Saisie!P862*100)</f>
        <v>000</v>
      </c>
      <c r="Q862" s="15" t="str">
        <f t="shared" si="148"/>
        <v xml:space="preserve">  </v>
      </c>
      <c r="R862" s="24">
        <f>Saisie!V862</f>
        <v>0</v>
      </c>
      <c r="S862" s="15" t="str">
        <f t="shared" si="149"/>
        <v xml:space="preserve">       </v>
      </c>
      <c r="T862" s="24" t="str">
        <f>IF(Saisie!U862=0,"000",Saisie!U862*100)</f>
        <v>000</v>
      </c>
      <c r="U862" s="15" t="str">
        <f t="shared" si="150"/>
        <v xml:space="preserve">  </v>
      </c>
      <c r="V862" s="24">
        <f>Saisie!AA862</f>
        <v>0</v>
      </c>
      <c r="W862" s="15" t="str">
        <f t="shared" si="151"/>
        <v xml:space="preserve">       </v>
      </c>
      <c r="X862" s="24" t="str">
        <f>IF(Saisie!Z862=0,"000",Saisie!Z862*100)</f>
        <v>000</v>
      </c>
      <c r="Y862" s="15" t="str">
        <f t="shared" si="152"/>
        <v xml:space="preserve">         </v>
      </c>
      <c r="Z862" s="24" t="str">
        <f>IF(Saisie!AB862=0,"000",Saisie!AB862*100)</f>
        <v>000</v>
      </c>
      <c r="AA862" s="24" t="str">
        <f>IF(Saisie!F862=0,"",Saisie!F862)</f>
        <v>26112017</v>
      </c>
      <c r="AB862" s="24" t="str">
        <f>IF(Saisie!G862=0,"",Saisie!G862)</f>
        <v>01012877</v>
      </c>
      <c r="AC862" s="8" t="str">
        <f t="shared" si="153"/>
        <v xml:space="preserve">                    </v>
      </c>
    </row>
    <row r="863" spans="1:29" x14ac:dyDescent="0.25">
      <c r="A863" s="3" t="s">
        <v>918</v>
      </c>
      <c r="B863" s="15" t="str">
        <f t="shared" si="143"/>
        <v xml:space="preserve">   </v>
      </c>
      <c r="C863" s="26" t="str">
        <f>Saisie!D863</f>
        <v>000000000857</v>
      </c>
      <c r="D863" s="24" t="str">
        <f>Saisie!B863</f>
        <v>NOM858</v>
      </c>
      <c r="E863" s="16" t="str">
        <f>VLOOKUP((25-LEN(D863)),'Data S'!AE$5:AF$10000,2,FALSE)</f>
        <v xml:space="preserve">                   </v>
      </c>
      <c r="F863" s="25" t="str">
        <f>Saisie!C863</f>
        <v>PRENOM858</v>
      </c>
      <c r="G863" s="15" t="str">
        <f>VLOOKUP((25-LEN(F863)),'Data S'!AE$5:AF$10000,2,FALSE)</f>
        <v xml:space="preserve">                </v>
      </c>
      <c r="H863" s="3" t="str">
        <f>Saisie!E863</f>
        <v>01012856</v>
      </c>
      <c r="I863" s="15" t="str">
        <f t="shared" si="144"/>
        <v xml:space="preserve">  </v>
      </c>
      <c r="J863" s="24">
        <f>Saisie!L863</f>
        <v>0</v>
      </c>
      <c r="K863" s="15" t="str">
        <f t="shared" si="145"/>
        <v xml:space="preserve">       </v>
      </c>
      <c r="L863" s="24" t="str">
        <f>IF(Saisie!K863=0,"000",Saisie!K863*100)</f>
        <v>000</v>
      </c>
      <c r="M863" s="15" t="str">
        <f t="shared" si="146"/>
        <v xml:space="preserve">  </v>
      </c>
      <c r="N863" s="24">
        <f>Saisie!Q863</f>
        <v>0</v>
      </c>
      <c r="O863" s="15" t="str">
        <f t="shared" si="147"/>
        <v xml:space="preserve">       </v>
      </c>
      <c r="P863" s="24" t="str">
        <f>IF(Saisie!P863=0,"000",Saisie!P863*100)</f>
        <v>000</v>
      </c>
      <c r="Q863" s="15" t="str">
        <f t="shared" si="148"/>
        <v xml:space="preserve">  </v>
      </c>
      <c r="R863" s="24">
        <f>Saisie!V863</f>
        <v>0</v>
      </c>
      <c r="S863" s="15" t="str">
        <f t="shared" si="149"/>
        <v xml:space="preserve">       </v>
      </c>
      <c r="T863" s="24" t="str">
        <f>IF(Saisie!U863=0,"000",Saisie!U863*100)</f>
        <v>000</v>
      </c>
      <c r="U863" s="15" t="str">
        <f t="shared" si="150"/>
        <v xml:space="preserve">  </v>
      </c>
      <c r="V863" s="24">
        <f>Saisie!AA863</f>
        <v>0</v>
      </c>
      <c r="W863" s="15" t="str">
        <f t="shared" si="151"/>
        <v xml:space="preserve">       </v>
      </c>
      <c r="X863" s="24" t="str">
        <f>IF(Saisie!Z863=0,"000",Saisie!Z863*100)</f>
        <v>000</v>
      </c>
      <c r="Y863" s="15" t="str">
        <f t="shared" si="152"/>
        <v xml:space="preserve">         </v>
      </c>
      <c r="Z863" s="24" t="str">
        <f>IF(Saisie!AB863=0,"000",Saisie!AB863*100)</f>
        <v>000</v>
      </c>
      <c r="AA863" s="24" t="str">
        <f>IF(Saisie!F863=0,"",Saisie!F863)</f>
        <v>26112017</v>
      </c>
      <c r="AB863" s="24" t="str">
        <f>IF(Saisie!G863=0,"",Saisie!G863)</f>
        <v>01012878</v>
      </c>
      <c r="AC863" s="8" t="str">
        <f t="shared" si="153"/>
        <v xml:space="preserve">                    </v>
      </c>
    </row>
    <row r="864" spans="1:29" x14ac:dyDescent="0.25">
      <c r="A864" s="3" t="s">
        <v>919</v>
      </c>
      <c r="B864" s="15" t="str">
        <f t="shared" si="143"/>
        <v xml:space="preserve">   </v>
      </c>
      <c r="C864" s="26" t="str">
        <f>Saisie!D864</f>
        <v>000000000858</v>
      </c>
      <c r="D864" s="24" t="str">
        <f>Saisie!B864</f>
        <v>NOM859</v>
      </c>
      <c r="E864" s="16" t="str">
        <f>VLOOKUP((25-LEN(D864)),'Data S'!AE$5:AF$10000,2,FALSE)</f>
        <v xml:space="preserve">                   </v>
      </c>
      <c r="F864" s="25" t="str">
        <f>Saisie!C864</f>
        <v>PRENOM859</v>
      </c>
      <c r="G864" s="15" t="str">
        <f>VLOOKUP((25-LEN(F864)),'Data S'!AE$5:AF$10000,2,FALSE)</f>
        <v xml:space="preserve">                </v>
      </c>
      <c r="H864" s="3" t="str">
        <f>Saisie!E864</f>
        <v>01012857</v>
      </c>
      <c r="I864" s="15" t="str">
        <f t="shared" si="144"/>
        <v xml:space="preserve">  </v>
      </c>
      <c r="J864" s="24">
        <f>Saisie!L864</f>
        <v>0</v>
      </c>
      <c r="K864" s="15" t="str">
        <f t="shared" si="145"/>
        <v xml:space="preserve">       </v>
      </c>
      <c r="L864" s="24" t="str">
        <f>IF(Saisie!K864=0,"000",Saisie!K864*100)</f>
        <v>000</v>
      </c>
      <c r="M864" s="15" t="str">
        <f t="shared" si="146"/>
        <v xml:space="preserve">  </v>
      </c>
      <c r="N864" s="24">
        <f>Saisie!Q864</f>
        <v>0</v>
      </c>
      <c r="O864" s="15" t="str">
        <f t="shared" si="147"/>
        <v xml:space="preserve">       </v>
      </c>
      <c r="P864" s="24" t="str">
        <f>IF(Saisie!P864=0,"000",Saisie!P864*100)</f>
        <v>000</v>
      </c>
      <c r="Q864" s="15" t="str">
        <f t="shared" si="148"/>
        <v xml:space="preserve">  </v>
      </c>
      <c r="R864" s="24">
        <f>Saisie!V864</f>
        <v>0</v>
      </c>
      <c r="S864" s="15" t="str">
        <f t="shared" si="149"/>
        <v xml:space="preserve">       </v>
      </c>
      <c r="T864" s="24" t="str">
        <f>IF(Saisie!U864=0,"000",Saisie!U864*100)</f>
        <v>000</v>
      </c>
      <c r="U864" s="15" t="str">
        <f t="shared" si="150"/>
        <v xml:space="preserve">  </v>
      </c>
      <c r="V864" s="24">
        <f>Saisie!AA864</f>
        <v>0</v>
      </c>
      <c r="W864" s="15" t="str">
        <f t="shared" si="151"/>
        <v xml:space="preserve">       </v>
      </c>
      <c r="X864" s="24" t="str">
        <f>IF(Saisie!Z864=0,"000",Saisie!Z864*100)</f>
        <v>000</v>
      </c>
      <c r="Y864" s="15" t="str">
        <f t="shared" si="152"/>
        <v xml:space="preserve">         </v>
      </c>
      <c r="Z864" s="24" t="str">
        <f>IF(Saisie!AB864=0,"000",Saisie!AB864*100)</f>
        <v>000</v>
      </c>
      <c r="AA864" s="24" t="str">
        <f>IF(Saisie!F864=0,"",Saisie!F864)</f>
        <v>26112017</v>
      </c>
      <c r="AB864" s="24" t="str">
        <f>IF(Saisie!G864=0,"",Saisie!G864)</f>
        <v>01012879</v>
      </c>
      <c r="AC864" s="8" t="str">
        <f t="shared" si="153"/>
        <v xml:space="preserve">                    </v>
      </c>
    </row>
    <row r="865" spans="1:29" x14ac:dyDescent="0.25">
      <c r="A865" s="3" t="s">
        <v>920</v>
      </c>
      <c r="B865" s="15" t="str">
        <f t="shared" si="143"/>
        <v xml:space="preserve">   </v>
      </c>
      <c r="C865" s="26" t="str">
        <f>Saisie!D865</f>
        <v>000000000859</v>
      </c>
      <c r="D865" s="24" t="str">
        <f>Saisie!B865</f>
        <v>NOM860</v>
      </c>
      <c r="E865" s="16" t="str">
        <f>VLOOKUP((25-LEN(D865)),'Data S'!AE$5:AF$10000,2,FALSE)</f>
        <v xml:space="preserve">                   </v>
      </c>
      <c r="F865" s="25" t="str">
        <f>Saisie!C865</f>
        <v>PRENOM860</v>
      </c>
      <c r="G865" s="15" t="str">
        <f>VLOOKUP((25-LEN(F865)),'Data S'!AE$5:AF$10000,2,FALSE)</f>
        <v xml:space="preserve">                </v>
      </c>
      <c r="H865" s="3" t="str">
        <f>Saisie!E865</f>
        <v>01012858</v>
      </c>
      <c r="I865" s="15" t="str">
        <f t="shared" si="144"/>
        <v xml:space="preserve">  </v>
      </c>
      <c r="J865" s="24">
        <f>Saisie!L865</f>
        <v>0</v>
      </c>
      <c r="K865" s="15" t="str">
        <f t="shared" si="145"/>
        <v xml:space="preserve">       </v>
      </c>
      <c r="L865" s="24" t="str">
        <f>IF(Saisie!K865=0,"000",Saisie!K865*100)</f>
        <v>000</v>
      </c>
      <c r="M865" s="15" t="str">
        <f t="shared" si="146"/>
        <v xml:space="preserve">  </v>
      </c>
      <c r="N865" s="24">
        <f>Saisie!Q865</f>
        <v>0</v>
      </c>
      <c r="O865" s="15" t="str">
        <f t="shared" si="147"/>
        <v xml:space="preserve">       </v>
      </c>
      <c r="P865" s="24" t="str">
        <f>IF(Saisie!P865=0,"000",Saisie!P865*100)</f>
        <v>000</v>
      </c>
      <c r="Q865" s="15" t="str">
        <f t="shared" si="148"/>
        <v xml:space="preserve">  </v>
      </c>
      <c r="R865" s="24">
        <f>Saisie!V865</f>
        <v>0</v>
      </c>
      <c r="S865" s="15" t="str">
        <f t="shared" si="149"/>
        <v xml:space="preserve">       </v>
      </c>
      <c r="T865" s="24" t="str">
        <f>IF(Saisie!U865=0,"000",Saisie!U865*100)</f>
        <v>000</v>
      </c>
      <c r="U865" s="15" t="str">
        <f t="shared" si="150"/>
        <v xml:space="preserve">  </v>
      </c>
      <c r="V865" s="24">
        <f>Saisie!AA865</f>
        <v>0</v>
      </c>
      <c r="W865" s="15" t="str">
        <f t="shared" si="151"/>
        <v xml:space="preserve">       </v>
      </c>
      <c r="X865" s="24" t="str">
        <f>IF(Saisie!Z865=0,"000",Saisie!Z865*100)</f>
        <v>000</v>
      </c>
      <c r="Y865" s="15" t="str">
        <f t="shared" si="152"/>
        <v xml:space="preserve">         </v>
      </c>
      <c r="Z865" s="24" t="str">
        <f>IF(Saisie!AB865=0,"000",Saisie!AB865*100)</f>
        <v>000</v>
      </c>
      <c r="AA865" s="24" t="str">
        <f>IF(Saisie!F865=0,"",Saisie!F865)</f>
        <v>26112017</v>
      </c>
      <c r="AB865" s="24" t="str">
        <f>IF(Saisie!G865=0,"",Saisie!G865)</f>
        <v>01012880</v>
      </c>
      <c r="AC865" s="8" t="str">
        <f t="shared" si="153"/>
        <v xml:space="preserve">                    </v>
      </c>
    </row>
    <row r="866" spans="1:29" x14ac:dyDescent="0.25">
      <c r="A866" s="3" t="s">
        <v>921</v>
      </c>
      <c r="B866" s="15" t="str">
        <f t="shared" si="143"/>
        <v xml:space="preserve">   </v>
      </c>
      <c r="C866" s="26" t="str">
        <f>Saisie!D866</f>
        <v>000000000860</v>
      </c>
      <c r="D866" s="24" t="str">
        <f>Saisie!B866</f>
        <v>NOM861</v>
      </c>
      <c r="E866" s="16" t="str">
        <f>VLOOKUP((25-LEN(D866)),'Data S'!AE$5:AF$10000,2,FALSE)</f>
        <v xml:space="preserve">                   </v>
      </c>
      <c r="F866" s="25" t="str">
        <f>Saisie!C866</f>
        <v>PRENOM861</v>
      </c>
      <c r="G866" s="15" t="str">
        <f>VLOOKUP((25-LEN(F866)),'Data S'!AE$5:AF$10000,2,FALSE)</f>
        <v xml:space="preserve">                </v>
      </c>
      <c r="H866" s="3" t="str">
        <f>Saisie!E866</f>
        <v>01012859</v>
      </c>
      <c r="I866" s="15" t="str">
        <f t="shared" si="144"/>
        <v xml:space="preserve">  </v>
      </c>
      <c r="J866" s="24">
        <f>Saisie!L866</f>
        <v>0</v>
      </c>
      <c r="K866" s="15" t="str">
        <f t="shared" si="145"/>
        <v xml:space="preserve">       </v>
      </c>
      <c r="L866" s="24" t="str">
        <f>IF(Saisie!K866=0,"000",Saisie!K866*100)</f>
        <v>000</v>
      </c>
      <c r="M866" s="15" t="str">
        <f t="shared" si="146"/>
        <v xml:space="preserve">  </v>
      </c>
      <c r="N866" s="24">
        <f>Saisie!Q866</f>
        <v>0</v>
      </c>
      <c r="O866" s="15" t="str">
        <f t="shared" si="147"/>
        <v xml:space="preserve">       </v>
      </c>
      <c r="P866" s="24" t="str">
        <f>IF(Saisie!P866=0,"000",Saisie!P866*100)</f>
        <v>000</v>
      </c>
      <c r="Q866" s="15" t="str">
        <f t="shared" si="148"/>
        <v xml:space="preserve">  </v>
      </c>
      <c r="R866" s="24">
        <f>Saisie!V866</f>
        <v>0</v>
      </c>
      <c r="S866" s="15" t="str">
        <f t="shared" si="149"/>
        <v xml:space="preserve">       </v>
      </c>
      <c r="T866" s="24" t="str">
        <f>IF(Saisie!U866=0,"000",Saisie!U866*100)</f>
        <v>000</v>
      </c>
      <c r="U866" s="15" t="str">
        <f t="shared" si="150"/>
        <v xml:space="preserve">  </v>
      </c>
      <c r="V866" s="24">
        <f>Saisie!AA866</f>
        <v>0</v>
      </c>
      <c r="W866" s="15" t="str">
        <f t="shared" si="151"/>
        <v xml:space="preserve">       </v>
      </c>
      <c r="X866" s="24" t="str">
        <f>IF(Saisie!Z866=0,"000",Saisie!Z866*100)</f>
        <v>000</v>
      </c>
      <c r="Y866" s="15" t="str">
        <f t="shared" si="152"/>
        <v xml:space="preserve">         </v>
      </c>
      <c r="Z866" s="24" t="str">
        <f>IF(Saisie!AB866=0,"000",Saisie!AB866*100)</f>
        <v>000</v>
      </c>
      <c r="AA866" s="24" t="str">
        <f>IF(Saisie!F866=0,"",Saisie!F866)</f>
        <v>26112017</v>
      </c>
      <c r="AB866" s="24" t="str">
        <f>IF(Saisie!G866=0,"",Saisie!G866)</f>
        <v>01012881</v>
      </c>
      <c r="AC866" s="8" t="str">
        <f t="shared" si="153"/>
        <v xml:space="preserve">                    </v>
      </c>
    </row>
    <row r="867" spans="1:29" x14ac:dyDescent="0.25">
      <c r="A867" s="3" t="s">
        <v>922</v>
      </c>
      <c r="B867" s="15" t="str">
        <f t="shared" si="143"/>
        <v xml:space="preserve">   </v>
      </c>
      <c r="C867" s="26" t="str">
        <f>Saisie!D867</f>
        <v>000000000861</v>
      </c>
      <c r="D867" s="24" t="str">
        <f>Saisie!B867</f>
        <v>NOM862</v>
      </c>
      <c r="E867" s="16" t="str">
        <f>VLOOKUP((25-LEN(D867)),'Data S'!AE$5:AF$10000,2,FALSE)</f>
        <v xml:space="preserve">                   </v>
      </c>
      <c r="F867" s="25" t="str">
        <f>Saisie!C867</f>
        <v>PRENOM862</v>
      </c>
      <c r="G867" s="15" t="str">
        <f>VLOOKUP((25-LEN(F867)),'Data S'!AE$5:AF$10000,2,FALSE)</f>
        <v xml:space="preserve">                </v>
      </c>
      <c r="H867" s="3" t="str">
        <f>Saisie!E867</f>
        <v>01012860</v>
      </c>
      <c r="I867" s="15" t="str">
        <f t="shared" si="144"/>
        <v xml:space="preserve">  </v>
      </c>
      <c r="J867" s="24">
        <f>Saisie!L867</f>
        <v>0</v>
      </c>
      <c r="K867" s="15" t="str">
        <f t="shared" si="145"/>
        <v xml:space="preserve">       </v>
      </c>
      <c r="L867" s="24" t="str">
        <f>IF(Saisie!K867=0,"000",Saisie!K867*100)</f>
        <v>000</v>
      </c>
      <c r="M867" s="15" t="str">
        <f t="shared" si="146"/>
        <v xml:space="preserve">  </v>
      </c>
      <c r="N867" s="24">
        <f>Saisie!Q867</f>
        <v>0</v>
      </c>
      <c r="O867" s="15" t="str">
        <f t="shared" si="147"/>
        <v xml:space="preserve">       </v>
      </c>
      <c r="P867" s="24" t="str">
        <f>IF(Saisie!P867=0,"000",Saisie!P867*100)</f>
        <v>000</v>
      </c>
      <c r="Q867" s="15" t="str">
        <f t="shared" si="148"/>
        <v xml:space="preserve">  </v>
      </c>
      <c r="R867" s="24">
        <f>Saisie!V867</f>
        <v>0</v>
      </c>
      <c r="S867" s="15" t="str">
        <f t="shared" si="149"/>
        <v xml:space="preserve">       </v>
      </c>
      <c r="T867" s="24" t="str">
        <f>IF(Saisie!U867=0,"000",Saisie!U867*100)</f>
        <v>000</v>
      </c>
      <c r="U867" s="15" t="str">
        <f t="shared" si="150"/>
        <v xml:space="preserve">  </v>
      </c>
      <c r="V867" s="24">
        <f>Saisie!AA867</f>
        <v>0</v>
      </c>
      <c r="W867" s="15" t="str">
        <f t="shared" si="151"/>
        <v xml:space="preserve">       </v>
      </c>
      <c r="X867" s="24" t="str">
        <f>IF(Saisie!Z867=0,"000",Saisie!Z867*100)</f>
        <v>000</v>
      </c>
      <c r="Y867" s="15" t="str">
        <f t="shared" si="152"/>
        <v xml:space="preserve">         </v>
      </c>
      <c r="Z867" s="24" t="str">
        <f>IF(Saisie!AB867=0,"000",Saisie!AB867*100)</f>
        <v>000</v>
      </c>
      <c r="AA867" s="24" t="str">
        <f>IF(Saisie!F867=0,"",Saisie!F867)</f>
        <v>26112017</v>
      </c>
      <c r="AB867" s="24" t="str">
        <f>IF(Saisie!G867=0,"",Saisie!G867)</f>
        <v>01012882</v>
      </c>
      <c r="AC867" s="8" t="str">
        <f t="shared" si="153"/>
        <v xml:space="preserve">                    </v>
      </c>
    </row>
    <row r="868" spans="1:29" x14ac:dyDescent="0.25">
      <c r="A868" s="3" t="s">
        <v>923</v>
      </c>
      <c r="B868" s="15" t="str">
        <f t="shared" si="143"/>
        <v xml:space="preserve">   </v>
      </c>
      <c r="C868" s="26" t="str">
        <f>Saisie!D868</f>
        <v>000000000862</v>
      </c>
      <c r="D868" s="24" t="str">
        <f>Saisie!B868</f>
        <v>NOM863</v>
      </c>
      <c r="E868" s="16" t="str">
        <f>VLOOKUP((25-LEN(D868)),'Data S'!AE$5:AF$10000,2,FALSE)</f>
        <v xml:space="preserve">                   </v>
      </c>
      <c r="F868" s="25" t="str">
        <f>Saisie!C868</f>
        <v>PRENOM863</v>
      </c>
      <c r="G868" s="15" t="str">
        <f>VLOOKUP((25-LEN(F868)),'Data S'!AE$5:AF$10000,2,FALSE)</f>
        <v xml:space="preserve">                </v>
      </c>
      <c r="H868" s="3" t="str">
        <f>Saisie!E868</f>
        <v>01012861</v>
      </c>
      <c r="I868" s="15" t="str">
        <f t="shared" si="144"/>
        <v xml:space="preserve">  </v>
      </c>
      <c r="J868" s="24">
        <f>Saisie!L868</f>
        <v>0</v>
      </c>
      <c r="K868" s="15" t="str">
        <f t="shared" si="145"/>
        <v xml:space="preserve">       </v>
      </c>
      <c r="L868" s="24" t="str">
        <f>IF(Saisie!K868=0,"000",Saisie!K868*100)</f>
        <v>000</v>
      </c>
      <c r="M868" s="15" t="str">
        <f t="shared" si="146"/>
        <v xml:space="preserve">  </v>
      </c>
      <c r="N868" s="24">
        <f>Saisie!Q868</f>
        <v>0</v>
      </c>
      <c r="O868" s="15" t="str">
        <f t="shared" si="147"/>
        <v xml:space="preserve">       </v>
      </c>
      <c r="P868" s="24" t="str">
        <f>IF(Saisie!P868=0,"000",Saisie!P868*100)</f>
        <v>000</v>
      </c>
      <c r="Q868" s="15" t="str">
        <f t="shared" si="148"/>
        <v xml:space="preserve">  </v>
      </c>
      <c r="R868" s="24">
        <f>Saisie!V868</f>
        <v>0</v>
      </c>
      <c r="S868" s="15" t="str">
        <f t="shared" si="149"/>
        <v xml:space="preserve">       </v>
      </c>
      <c r="T868" s="24" t="str">
        <f>IF(Saisie!U868=0,"000",Saisie!U868*100)</f>
        <v>000</v>
      </c>
      <c r="U868" s="15" t="str">
        <f t="shared" si="150"/>
        <v xml:space="preserve">  </v>
      </c>
      <c r="V868" s="24">
        <f>Saisie!AA868</f>
        <v>0</v>
      </c>
      <c r="W868" s="15" t="str">
        <f t="shared" si="151"/>
        <v xml:space="preserve">       </v>
      </c>
      <c r="X868" s="24" t="str">
        <f>IF(Saisie!Z868=0,"000",Saisie!Z868*100)</f>
        <v>000</v>
      </c>
      <c r="Y868" s="15" t="str">
        <f t="shared" si="152"/>
        <v xml:space="preserve">         </v>
      </c>
      <c r="Z868" s="24" t="str">
        <f>IF(Saisie!AB868=0,"000",Saisie!AB868*100)</f>
        <v>000</v>
      </c>
      <c r="AA868" s="24" t="str">
        <f>IF(Saisie!F868=0,"",Saisie!F868)</f>
        <v>26112017</v>
      </c>
      <c r="AB868" s="24" t="str">
        <f>IF(Saisie!G868=0,"",Saisie!G868)</f>
        <v>01012883</v>
      </c>
      <c r="AC868" s="8" t="str">
        <f t="shared" si="153"/>
        <v xml:space="preserve">                    </v>
      </c>
    </row>
    <row r="869" spans="1:29" x14ac:dyDescent="0.25">
      <c r="A869" s="3" t="s">
        <v>924</v>
      </c>
      <c r="B869" s="15" t="str">
        <f t="shared" si="143"/>
        <v xml:space="preserve">   </v>
      </c>
      <c r="C869" s="26" t="str">
        <f>Saisie!D869</f>
        <v>000000000863</v>
      </c>
      <c r="D869" s="24" t="str">
        <f>Saisie!B869</f>
        <v>NOM864</v>
      </c>
      <c r="E869" s="16" t="str">
        <f>VLOOKUP((25-LEN(D869)),'Data S'!AE$5:AF$10000,2,FALSE)</f>
        <v xml:space="preserve">                   </v>
      </c>
      <c r="F869" s="25" t="str">
        <f>Saisie!C869</f>
        <v>PRENOM864</v>
      </c>
      <c r="G869" s="15" t="str">
        <f>VLOOKUP((25-LEN(F869)),'Data S'!AE$5:AF$10000,2,FALSE)</f>
        <v xml:space="preserve">                </v>
      </c>
      <c r="H869" s="3" t="str">
        <f>Saisie!E869</f>
        <v>01012862</v>
      </c>
      <c r="I869" s="15" t="str">
        <f t="shared" si="144"/>
        <v xml:space="preserve">  </v>
      </c>
      <c r="J869" s="24">
        <f>Saisie!L869</f>
        <v>0</v>
      </c>
      <c r="K869" s="15" t="str">
        <f t="shared" si="145"/>
        <v xml:space="preserve">       </v>
      </c>
      <c r="L869" s="24" t="str">
        <f>IF(Saisie!K869=0,"000",Saisie!K869*100)</f>
        <v>000</v>
      </c>
      <c r="M869" s="15" t="str">
        <f t="shared" si="146"/>
        <v xml:space="preserve">  </v>
      </c>
      <c r="N869" s="24">
        <f>Saisie!Q869</f>
        <v>0</v>
      </c>
      <c r="O869" s="15" t="str">
        <f t="shared" si="147"/>
        <v xml:space="preserve">       </v>
      </c>
      <c r="P869" s="24" t="str">
        <f>IF(Saisie!P869=0,"000",Saisie!P869*100)</f>
        <v>000</v>
      </c>
      <c r="Q869" s="15" t="str">
        <f t="shared" si="148"/>
        <v xml:space="preserve">  </v>
      </c>
      <c r="R869" s="24">
        <f>Saisie!V869</f>
        <v>0</v>
      </c>
      <c r="S869" s="15" t="str">
        <f t="shared" si="149"/>
        <v xml:space="preserve">       </v>
      </c>
      <c r="T869" s="24" t="str">
        <f>IF(Saisie!U869=0,"000",Saisie!U869*100)</f>
        <v>000</v>
      </c>
      <c r="U869" s="15" t="str">
        <f t="shared" si="150"/>
        <v xml:space="preserve">  </v>
      </c>
      <c r="V869" s="24">
        <f>Saisie!AA869</f>
        <v>0</v>
      </c>
      <c r="W869" s="15" t="str">
        <f t="shared" si="151"/>
        <v xml:space="preserve">       </v>
      </c>
      <c r="X869" s="24" t="str">
        <f>IF(Saisie!Z869=0,"000",Saisie!Z869*100)</f>
        <v>000</v>
      </c>
      <c r="Y869" s="15" t="str">
        <f t="shared" si="152"/>
        <v xml:space="preserve">         </v>
      </c>
      <c r="Z869" s="24" t="str">
        <f>IF(Saisie!AB869=0,"000",Saisie!AB869*100)</f>
        <v>000</v>
      </c>
      <c r="AA869" s="24" t="str">
        <f>IF(Saisie!F869=0,"",Saisie!F869)</f>
        <v>26112017</v>
      </c>
      <c r="AB869" s="24" t="str">
        <f>IF(Saisie!G869=0,"",Saisie!G869)</f>
        <v>01012884</v>
      </c>
      <c r="AC869" s="8" t="str">
        <f t="shared" si="153"/>
        <v xml:space="preserve">                    </v>
      </c>
    </row>
    <row r="870" spans="1:29" x14ac:dyDescent="0.25">
      <c r="A870" s="3" t="s">
        <v>925</v>
      </c>
      <c r="B870" s="15" t="str">
        <f t="shared" si="143"/>
        <v xml:space="preserve">   </v>
      </c>
      <c r="C870" s="26" t="str">
        <f>Saisie!D870</f>
        <v>000000000864</v>
      </c>
      <c r="D870" s="24" t="str">
        <f>Saisie!B870</f>
        <v>NOM865</v>
      </c>
      <c r="E870" s="16" t="str">
        <f>VLOOKUP((25-LEN(D870)),'Data S'!AE$5:AF$10000,2,FALSE)</f>
        <v xml:space="preserve">                   </v>
      </c>
      <c r="F870" s="25" t="str">
        <f>Saisie!C870</f>
        <v>PRENOM865</v>
      </c>
      <c r="G870" s="15" t="str">
        <f>VLOOKUP((25-LEN(F870)),'Data S'!AE$5:AF$10000,2,FALSE)</f>
        <v xml:space="preserve">                </v>
      </c>
      <c r="H870" s="3" t="str">
        <f>Saisie!E870</f>
        <v>01012863</v>
      </c>
      <c r="I870" s="15" t="str">
        <f t="shared" si="144"/>
        <v xml:space="preserve">  </v>
      </c>
      <c r="J870" s="24">
        <f>Saisie!L870</f>
        <v>0</v>
      </c>
      <c r="K870" s="15" t="str">
        <f t="shared" si="145"/>
        <v xml:space="preserve">       </v>
      </c>
      <c r="L870" s="24" t="str">
        <f>IF(Saisie!K870=0,"000",Saisie!K870*100)</f>
        <v>000</v>
      </c>
      <c r="M870" s="15" t="str">
        <f t="shared" si="146"/>
        <v xml:space="preserve">  </v>
      </c>
      <c r="N870" s="24">
        <f>Saisie!Q870</f>
        <v>0</v>
      </c>
      <c r="O870" s="15" t="str">
        <f t="shared" si="147"/>
        <v xml:space="preserve">       </v>
      </c>
      <c r="P870" s="24" t="str">
        <f>IF(Saisie!P870=0,"000",Saisie!P870*100)</f>
        <v>000</v>
      </c>
      <c r="Q870" s="15" t="str">
        <f t="shared" si="148"/>
        <v xml:space="preserve">  </v>
      </c>
      <c r="R870" s="24">
        <f>Saisie!V870</f>
        <v>0</v>
      </c>
      <c r="S870" s="15" t="str">
        <f t="shared" si="149"/>
        <v xml:space="preserve">       </v>
      </c>
      <c r="T870" s="24" t="str">
        <f>IF(Saisie!U870=0,"000",Saisie!U870*100)</f>
        <v>000</v>
      </c>
      <c r="U870" s="15" t="str">
        <f t="shared" si="150"/>
        <v xml:space="preserve">  </v>
      </c>
      <c r="V870" s="24">
        <f>Saisie!AA870</f>
        <v>0</v>
      </c>
      <c r="W870" s="15" t="str">
        <f t="shared" si="151"/>
        <v xml:space="preserve">       </v>
      </c>
      <c r="X870" s="24" t="str">
        <f>IF(Saisie!Z870=0,"000",Saisie!Z870*100)</f>
        <v>000</v>
      </c>
      <c r="Y870" s="15" t="str">
        <f t="shared" si="152"/>
        <v xml:space="preserve">         </v>
      </c>
      <c r="Z870" s="24" t="str">
        <f>IF(Saisie!AB870=0,"000",Saisie!AB870*100)</f>
        <v>000</v>
      </c>
      <c r="AA870" s="24" t="str">
        <f>IF(Saisie!F870=0,"",Saisie!F870)</f>
        <v>26112017</v>
      </c>
      <c r="AB870" s="24" t="str">
        <f>IF(Saisie!G870=0,"",Saisie!G870)</f>
        <v>01012885</v>
      </c>
      <c r="AC870" s="8" t="str">
        <f t="shared" si="153"/>
        <v xml:space="preserve">                    </v>
      </c>
    </row>
    <row r="871" spans="1:29" x14ac:dyDescent="0.25">
      <c r="A871" s="3" t="s">
        <v>926</v>
      </c>
      <c r="B871" s="15" t="str">
        <f t="shared" si="143"/>
        <v xml:space="preserve">   </v>
      </c>
      <c r="C871" s="26" t="str">
        <f>Saisie!D871</f>
        <v>000000000865</v>
      </c>
      <c r="D871" s="24" t="str">
        <f>Saisie!B871</f>
        <v>NOM866</v>
      </c>
      <c r="E871" s="16" t="str">
        <f>VLOOKUP((25-LEN(D871)),'Data S'!AE$5:AF$10000,2,FALSE)</f>
        <v xml:space="preserve">                   </v>
      </c>
      <c r="F871" s="25" t="str">
        <f>Saisie!C871</f>
        <v>PRENOM866</v>
      </c>
      <c r="G871" s="15" t="str">
        <f>VLOOKUP((25-LEN(F871)),'Data S'!AE$5:AF$10000,2,FALSE)</f>
        <v xml:space="preserve">                </v>
      </c>
      <c r="H871" s="3" t="str">
        <f>Saisie!E871</f>
        <v>01012864</v>
      </c>
      <c r="I871" s="15" t="str">
        <f t="shared" si="144"/>
        <v xml:space="preserve">  </v>
      </c>
      <c r="J871" s="24">
        <f>Saisie!L871</f>
        <v>0</v>
      </c>
      <c r="K871" s="15" t="str">
        <f t="shared" si="145"/>
        <v xml:space="preserve">       </v>
      </c>
      <c r="L871" s="24" t="str">
        <f>IF(Saisie!K871=0,"000",Saisie!K871*100)</f>
        <v>000</v>
      </c>
      <c r="M871" s="15" t="str">
        <f t="shared" si="146"/>
        <v xml:space="preserve">  </v>
      </c>
      <c r="N871" s="24">
        <f>Saisie!Q871</f>
        <v>0</v>
      </c>
      <c r="O871" s="15" t="str">
        <f t="shared" si="147"/>
        <v xml:space="preserve">       </v>
      </c>
      <c r="P871" s="24" t="str">
        <f>IF(Saisie!P871=0,"000",Saisie!P871*100)</f>
        <v>000</v>
      </c>
      <c r="Q871" s="15" t="str">
        <f t="shared" si="148"/>
        <v xml:space="preserve">  </v>
      </c>
      <c r="R871" s="24">
        <f>Saisie!V871</f>
        <v>0</v>
      </c>
      <c r="S871" s="15" t="str">
        <f t="shared" si="149"/>
        <v xml:space="preserve">       </v>
      </c>
      <c r="T871" s="24" t="str">
        <f>IF(Saisie!U871=0,"000",Saisie!U871*100)</f>
        <v>000</v>
      </c>
      <c r="U871" s="15" t="str">
        <f t="shared" si="150"/>
        <v xml:space="preserve">  </v>
      </c>
      <c r="V871" s="24">
        <f>Saisie!AA871</f>
        <v>0</v>
      </c>
      <c r="W871" s="15" t="str">
        <f t="shared" si="151"/>
        <v xml:space="preserve">       </v>
      </c>
      <c r="X871" s="24" t="str">
        <f>IF(Saisie!Z871=0,"000",Saisie!Z871*100)</f>
        <v>000</v>
      </c>
      <c r="Y871" s="15" t="str">
        <f t="shared" si="152"/>
        <v xml:space="preserve">         </v>
      </c>
      <c r="Z871" s="24" t="str">
        <f>IF(Saisie!AB871=0,"000",Saisie!AB871*100)</f>
        <v>000</v>
      </c>
      <c r="AA871" s="24" t="str">
        <f>IF(Saisie!F871=0,"",Saisie!F871)</f>
        <v>26112017</v>
      </c>
      <c r="AB871" s="24" t="str">
        <f>IF(Saisie!G871=0,"",Saisie!G871)</f>
        <v>01012886</v>
      </c>
      <c r="AC871" s="8" t="str">
        <f t="shared" si="153"/>
        <v xml:space="preserve">                    </v>
      </c>
    </row>
    <row r="872" spans="1:29" x14ac:dyDescent="0.25">
      <c r="A872" s="3" t="s">
        <v>927</v>
      </c>
      <c r="B872" s="15" t="str">
        <f t="shared" si="143"/>
        <v xml:space="preserve">   </v>
      </c>
      <c r="C872" s="26" t="str">
        <f>Saisie!D872</f>
        <v>000000000866</v>
      </c>
      <c r="D872" s="24" t="str">
        <f>Saisie!B872</f>
        <v>NOM867</v>
      </c>
      <c r="E872" s="16" t="str">
        <f>VLOOKUP((25-LEN(D872)),'Data S'!AE$5:AF$10000,2,FALSE)</f>
        <v xml:space="preserve">                   </v>
      </c>
      <c r="F872" s="25" t="str">
        <f>Saisie!C872</f>
        <v>PRENOM867</v>
      </c>
      <c r="G872" s="15" t="str">
        <f>VLOOKUP((25-LEN(F872)),'Data S'!AE$5:AF$10000,2,FALSE)</f>
        <v xml:space="preserve">                </v>
      </c>
      <c r="H872" s="3" t="str">
        <f>Saisie!E872</f>
        <v>01012865</v>
      </c>
      <c r="I872" s="15" t="str">
        <f t="shared" si="144"/>
        <v xml:space="preserve">  </v>
      </c>
      <c r="J872" s="24">
        <f>Saisie!L872</f>
        <v>0</v>
      </c>
      <c r="K872" s="15" t="str">
        <f t="shared" si="145"/>
        <v xml:space="preserve">       </v>
      </c>
      <c r="L872" s="24" t="str">
        <f>IF(Saisie!K872=0,"000",Saisie!K872*100)</f>
        <v>000</v>
      </c>
      <c r="M872" s="15" t="str">
        <f t="shared" si="146"/>
        <v xml:space="preserve">  </v>
      </c>
      <c r="N872" s="24">
        <f>Saisie!Q872</f>
        <v>0</v>
      </c>
      <c r="O872" s="15" t="str">
        <f t="shared" si="147"/>
        <v xml:space="preserve">       </v>
      </c>
      <c r="P872" s="24" t="str">
        <f>IF(Saisie!P872=0,"000",Saisie!P872*100)</f>
        <v>000</v>
      </c>
      <c r="Q872" s="15" t="str">
        <f t="shared" si="148"/>
        <v xml:space="preserve">  </v>
      </c>
      <c r="R872" s="24">
        <f>Saisie!V872</f>
        <v>0</v>
      </c>
      <c r="S872" s="15" t="str">
        <f t="shared" si="149"/>
        <v xml:space="preserve">       </v>
      </c>
      <c r="T872" s="24" t="str">
        <f>IF(Saisie!U872=0,"000",Saisie!U872*100)</f>
        <v>000</v>
      </c>
      <c r="U872" s="15" t="str">
        <f t="shared" si="150"/>
        <v xml:space="preserve">  </v>
      </c>
      <c r="V872" s="24">
        <f>Saisie!AA872</f>
        <v>0</v>
      </c>
      <c r="W872" s="15" t="str">
        <f t="shared" si="151"/>
        <v xml:space="preserve">       </v>
      </c>
      <c r="X872" s="24" t="str">
        <f>IF(Saisie!Z872=0,"000",Saisie!Z872*100)</f>
        <v>000</v>
      </c>
      <c r="Y872" s="15" t="str">
        <f t="shared" si="152"/>
        <v xml:space="preserve">         </v>
      </c>
      <c r="Z872" s="24" t="str">
        <f>IF(Saisie!AB872=0,"000",Saisie!AB872*100)</f>
        <v>000</v>
      </c>
      <c r="AA872" s="24" t="str">
        <f>IF(Saisie!F872=0,"",Saisie!F872)</f>
        <v>26112017</v>
      </c>
      <c r="AB872" s="24" t="str">
        <f>IF(Saisie!G872=0,"",Saisie!G872)</f>
        <v>01012887</v>
      </c>
      <c r="AC872" s="8" t="str">
        <f t="shared" si="153"/>
        <v xml:space="preserve">                    </v>
      </c>
    </row>
    <row r="873" spans="1:29" x14ac:dyDescent="0.25">
      <c r="A873" s="3" t="s">
        <v>928</v>
      </c>
      <c r="B873" s="15" t="str">
        <f t="shared" si="143"/>
        <v xml:space="preserve">   </v>
      </c>
      <c r="C873" s="26" t="str">
        <f>Saisie!D873</f>
        <v>000000000867</v>
      </c>
      <c r="D873" s="24" t="str">
        <f>Saisie!B873</f>
        <v>NOM868</v>
      </c>
      <c r="E873" s="16" t="str">
        <f>VLOOKUP((25-LEN(D873)),'Data S'!AE$5:AF$10000,2,FALSE)</f>
        <v xml:space="preserve">                   </v>
      </c>
      <c r="F873" s="25" t="str">
        <f>Saisie!C873</f>
        <v>PRENOM868</v>
      </c>
      <c r="G873" s="15" t="str">
        <f>VLOOKUP((25-LEN(F873)),'Data S'!AE$5:AF$10000,2,FALSE)</f>
        <v xml:space="preserve">                </v>
      </c>
      <c r="H873" s="3" t="str">
        <f>Saisie!E873</f>
        <v>01012866</v>
      </c>
      <c r="I873" s="15" t="str">
        <f t="shared" si="144"/>
        <v xml:space="preserve">  </v>
      </c>
      <c r="J873" s="24">
        <f>Saisie!L873</f>
        <v>0</v>
      </c>
      <c r="K873" s="15" t="str">
        <f t="shared" si="145"/>
        <v xml:space="preserve">       </v>
      </c>
      <c r="L873" s="24" t="str">
        <f>IF(Saisie!K873=0,"000",Saisie!K873*100)</f>
        <v>000</v>
      </c>
      <c r="M873" s="15" t="str">
        <f t="shared" si="146"/>
        <v xml:space="preserve">  </v>
      </c>
      <c r="N873" s="24">
        <f>Saisie!Q873</f>
        <v>0</v>
      </c>
      <c r="O873" s="15" t="str">
        <f t="shared" si="147"/>
        <v xml:space="preserve">       </v>
      </c>
      <c r="P873" s="24" t="str">
        <f>IF(Saisie!P873=0,"000",Saisie!P873*100)</f>
        <v>000</v>
      </c>
      <c r="Q873" s="15" t="str">
        <f t="shared" si="148"/>
        <v xml:space="preserve">  </v>
      </c>
      <c r="R873" s="24">
        <f>Saisie!V873</f>
        <v>0</v>
      </c>
      <c r="S873" s="15" t="str">
        <f t="shared" si="149"/>
        <v xml:space="preserve">       </v>
      </c>
      <c r="T873" s="24" t="str">
        <f>IF(Saisie!U873=0,"000",Saisie!U873*100)</f>
        <v>000</v>
      </c>
      <c r="U873" s="15" t="str">
        <f t="shared" si="150"/>
        <v xml:space="preserve">  </v>
      </c>
      <c r="V873" s="24">
        <f>Saisie!AA873</f>
        <v>0</v>
      </c>
      <c r="W873" s="15" t="str">
        <f t="shared" si="151"/>
        <v xml:space="preserve">       </v>
      </c>
      <c r="X873" s="24" t="str">
        <f>IF(Saisie!Z873=0,"000",Saisie!Z873*100)</f>
        <v>000</v>
      </c>
      <c r="Y873" s="15" t="str">
        <f t="shared" si="152"/>
        <v xml:space="preserve">         </v>
      </c>
      <c r="Z873" s="24" t="str">
        <f>IF(Saisie!AB873=0,"000",Saisie!AB873*100)</f>
        <v>000</v>
      </c>
      <c r="AA873" s="24" t="str">
        <f>IF(Saisie!F873=0,"",Saisie!F873)</f>
        <v>26112017</v>
      </c>
      <c r="AB873" s="24" t="str">
        <f>IF(Saisie!G873=0,"",Saisie!G873)</f>
        <v>01012888</v>
      </c>
      <c r="AC873" s="8" t="str">
        <f t="shared" si="153"/>
        <v xml:space="preserve">                    </v>
      </c>
    </row>
    <row r="874" spans="1:29" x14ac:dyDescent="0.25">
      <c r="A874" s="3" t="s">
        <v>929</v>
      </c>
      <c r="B874" s="15" t="str">
        <f t="shared" si="143"/>
        <v xml:space="preserve">   </v>
      </c>
      <c r="C874" s="26" t="str">
        <f>Saisie!D874</f>
        <v>000000000868</v>
      </c>
      <c r="D874" s="24" t="str">
        <f>Saisie!B874</f>
        <v>NOM869</v>
      </c>
      <c r="E874" s="16" t="str">
        <f>VLOOKUP((25-LEN(D874)),'Data S'!AE$5:AF$10000,2,FALSE)</f>
        <v xml:space="preserve">                   </v>
      </c>
      <c r="F874" s="25" t="str">
        <f>Saisie!C874</f>
        <v>PRENOM869</v>
      </c>
      <c r="G874" s="15" t="str">
        <f>VLOOKUP((25-LEN(F874)),'Data S'!AE$5:AF$10000,2,FALSE)</f>
        <v xml:space="preserve">                </v>
      </c>
      <c r="H874" s="3" t="str">
        <f>Saisie!E874</f>
        <v>01012867</v>
      </c>
      <c r="I874" s="15" t="str">
        <f t="shared" si="144"/>
        <v xml:space="preserve">  </v>
      </c>
      <c r="J874" s="24">
        <f>Saisie!L874</f>
        <v>0</v>
      </c>
      <c r="K874" s="15" t="str">
        <f t="shared" si="145"/>
        <v xml:space="preserve">       </v>
      </c>
      <c r="L874" s="24" t="str">
        <f>IF(Saisie!K874=0,"000",Saisie!K874*100)</f>
        <v>000</v>
      </c>
      <c r="M874" s="15" t="str">
        <f t="shared" si="146"/>
        <v xml:space="preserve">  </v>
      </c>
      <c r="N874" s="24">
        <f>Saisie!Q874</f>
        <v>0</v>
      </c>
      <c r="O874" s="15" t="str">
        <f t="shared" si="147"/>
        <v xml:space="preserve">       </v>
      </c>
      <c r="P874" s="24" t="str">
        <f>IF(Saisie!P874=0,"000",Saisie!P874*100)</f>
        <v>000</v>
      </c>
      <c r="Q874" s="15" t="str">
        <f t="shared" si="148"/>
        <v xml:space="preserve">  </v>
      </c>
      <c r="R874" s="24">
        <f>Saisie!V874</f>
        <v>0</v>
      </c>
      <c r="S874" s="15" t="str">
        <f t="shared" si="149"/>
        <v xml:space="preserve">       </v>
      </c>
      <c r="T874" s="24" t="str">
        <f>IF(Saisie!U874=0,"000",Saisie!U874*100)</f>
        <v>000</v>
      </c>
      <c r="U874" s="15" t="str">
        <f t="shared" si="150"/>
        <v xml:space="preserve">  </v>
      </c>
      <c r="V874" s="24">
        <f>Saisie!AA874</f>
        <v>0</v>
      </c>
      <c r="W874" s="15" t="str">
        <f t="shared" si="151"/>
        <v xml:space="preserve">       </v>
      </c>
      <c r="X874" s="24" t="str">
        <f>IF(Saisie!Z874=0,"000",Saisie!Z874*100)</f>
        <v>000</v>
      </c>
      <c r="Y874" s="15" t="str">
        <f t="shared" si="152"/>
        <v xml:space="preserve">         </v>
      </c>
      <c r="Z874" s="24" t="str">
        <f>IF(Saisie!AB874=0,"000",Saisie!AB874*100)</f>
        <v>000</v>
      </c>
      <c r="AA874" s="24" t="str">
        <f>IF(Saisie!F874=0,"",Saisie!F874)</f>
        <v>26112017</v>
      </c>
      <c r="AB874" s="24" t="str">
        <f>IF(Saisie!G874=0,"",Saisie!G874)</f>
        <v>01012889</v>
      </c>
      <c r="AC874" s="8" t="str">
        <f t="shared" si="153"/>
        <v xml:space="preserve">                    </v>
      </c>
    </row>
    <row r="875" spans="1:29" x14ac:dyDescent="0.25">
      <c r="A875" s="3" t="s">
        <v>930</v>
      </c>
      <c r="B875" s="15" t="str">
        <f t="shared" si="143"/>
        <v xml:space="preserve">   </v>
      </c>
      <c r="C875" s="26" t="str">
        <f>Saisie!D875</f>
        <v>000000000869</v>
      </c>
      <c r="D875" s="24" t="str">
        <f>Saisie!B875</f>
        <v>NOM870</v>
      </c>
      <c r="E875" s="16" t="str">
        <f>VLOOKUP((25-LEN(D875)),'Data S'!AE$5:AF$10000,2,FALSE)</f>
        <v xml:space="preserve">                   </v>
      </c>
      <c r="F875" s="25" t="str">
        <f>Saisie!C875</f>
        <v>PRENOM870</v>
      </c>
      <c r="G875" s="15" t="str">
        <f>VLOOKUP((25-LEN(F875)),'Data S'!AE$5:AF$10000,2,FALSE)</f>
        <v xml:space="preserve">                </v>
      </c>
      <c r="H875" s="3" t="str">
        <f>Saisie!E875</f>
        <v>01012868</v>
      </c>
      <c r="I875" s="15" t="str">
        <f t="shared" si="144"/>
        <v xml:space="preserve">  </v>
      </c>
      <c r="J875" s="24">
        <f>Saisie!L875</f>
        <v>0</v>
      </c>
      <c r="K875" s="15" t="str">
        <f t="shared" si="145"/>
        <v xml:space="preserve">       </v>
      </c>
      <c r="L875" s="24" t="str">
        <f>IF(Saisie!K875=0,"000",Saisie!K875*100)</f>
        <v>000</v>
      </c>
      <c r="M875" s="15" t="str">
        <f t="shared" si="146"/>
        <v xml:space="preserve">  </v>
      </c>
      <c r="N875" s="24">
        <f>Saisie!Q875</f>
        <v>0</v>
      </c>
      <c r="O875" s="15" t="str">
        <f t="shared" si="147"/>
        <v xml:space="preserve">       </v>
      </c>
      <c r="P875" s="24" t="str">
        <f>IF(Saisie!P875=0,"000",Saisie!P875*100)</f>
        <v>000</v>
      </c>
      <c r="Q875" s="15" t="str">
        <f t="shared" si="148"/>
        <v xml:space="preserve">  </v>
      </c>
      <c r="R875" s="24">
        <f>Saisie!V875</f>
        <v>0</v>
      </c>
      <c r="S875" s="15" t="str">
        <f t="shared" si="149"/>
        <v xml:space="preserve">       </v>
      </c>
      <c r="T875" s="24" t="str">
        <f>IF(Saisie!U875=0,"000",Saisie!U875*100)</f>
        <v>000</v>
      </c>
      <c r="U875" s="15" t="str">
        <f t="shared" si="150"/>
        <v xml:space="preserve">  </v>
      </c>
      <c r="V875" s="24">
        <f>Saisie!AA875</f>
        <v>0</v>
      </c>
      <c r="W875" s="15" t="str">
        <f t="shared" si="151"/>
        <v xml:space="preserve">       </v>
      </c>
      <c r="X875" s="24" t="str">
        <f>IF(Saisie!Z875=0,"000",Saisie!Z875*100)</f>
        <v>000</v>
      </c>
      <c r="Y875" s="15" t="str">
        <f t="shared" si="152"/>
        <v xml:space="preserve">         </v>
      </c>
      <c r="Z875" s="24" t="str">
        <f>IF(Saisie!AB875=0,"000",Saisie!AB875*100)</f>
        <v>000</v>
      </c>
      <c r="AA875" s="24" t="str">
        <f>IF(Saisie!F875=0,"",Saisie!F875)</f>
        <v>26112017</v>
      </c>
      <c r="AB875" s="24" t="str">
        <f>IF(Saisie!G875=0,"",Saisie!G875)</f>
        <v>01012890</v>
      </c>
      <c r="AC875" s="8" t="str">
        <f t="shared" si="153"/>
        <v xml:space="preserve">                    </v>
      </c>
    </row>
    <row r="876" spans="1:29" x14ac:dyDescent="0.25">
      <c r="A876" s="3" t="s">
        <v>931</v>
      </c>
      <c r="B876" s="15" t="str">
        <f t="shared" si="143"/>
        <v xml:space="preserve">   </v>
      </c>
      <c r="C876" s="26" t="str">
        <f>Saisie!D876</f>
        <v>000000000870</v>
      </c>
      <c r="D876" s="24" t="str">
        <f>Saisie!B876</f>
        <v>NOM871</v>
      </c>
      <c r="E876" s="16" t="str">
        <f>VLOOKUP((25-LEN(D876)),'Data S'!AE$5:AF$10000,2,FALSE)</f>
        <v xml:space="preserve">                   </v>
      </c>
      <c r="F876" s="25" t="str">
        <f>Saisie!C876</f>
        <v>PRENOM871</v>
      </c>
      <c r="G876" s="15" t="str">
        <f>VLOOKUP((25-LEN(F876)),'Data S'!AE$5:AF$10000,2,FALSE)</f>
        <v xml:space="preserve">                </v>
      </c>
      <c r="H876" s="3" t="str">
        <f>Saisie!E876</f>
        <v>01012869</v>
      </c>
      <c r="I876" s="15" t="str">
        <f t="shared" si="144"/>
        <v xml:space="preserve">  </v>
      </c>
      <c r="J876" s="24">
        <f>Saisie!L876</f>
        <v>0</v>
      </c>
      <c r="K876" s="15" t="str">
        <f t="shared" si="145"/>
        <v xml:space="preserve">       </v>
      </c>
      <c r="L876" s="24" t="str">
        <f>IF(Saisie!K876=0,"000",Saisie!K876*100)</f>
        <v>000</v>
      </c>
      <c r="M876" s="15" t="str">
        <f t="shared" si="146"/>
        <v xml:space="preserve">  </v>
      </c>
      <c r="N876" s="24">
        <f>Saisie!Q876</f>
        <v>0</v>
      </c>
      <c r="O876" s="15" t="str">
        <f t="shared" si="147"/>
        <v xml:space="preserve">       </v>
      </c>
      <c r="P876" s="24" t="str">
        <f>IF(Saisie!P876=0,"000",Saisie!P876*100)</f>
        <v>000</v>
      </c>
      <c r="Q876" s="15" t="str">
        <f t="shared" si="148"/>
        <v xml:space="preserve">  </v>
      </c>
      <c r="R876" s="24">
        <f>Saisie!V876</f>
        <v>0</v>
      </c>
      <c r="S876" s="15" t="str">
        <f t="shared" si="149"/>
        <v xml:space="preserve">       </v>
      </c>
      <c r="T876" s="24" t="str">
        <f>IF(Saisie!U876=0,"000",Saisie!U876*100)</f>
        <v>000</v>
      </c>
      <c r="U876" s="15" t="str">
        <f t="shared" si="150"/>
        <v xml:space="preserve">  </v>
      </c>
      <c r="V876" s="24">
        <f>Saisie!AA876</f>
        <v>0</v>
      </c>
      <c r="W876" s="15" t="str">
        <f t="shared" si="151"/>
        <v xml:space="preserve">       </v>
      </c>
      <c r="X876" s="24" t="str">
        <f>IF(Saisie!Z876=0,"000",Saisie!Z876*100)</f>
        <v>000</v>
      </c>
      <c r="Y876" s="15" t="str">
        <f t="shared" si="152"/>
        <v xml:space="preserve">         </v>
      </c>
      <c r="Z876" s="24" t="str">
        <f>IF(Saisie!AB876=0,"000",Saisie!AB876*100)</f>
        <v>000</v>
      </c>
      <c r="AA876" s="24" t="str">
        <f>IF(Saisie!F876=0,"",Saisie!F876)</f>
        <v>26112017</v>
      </c>
      <c r="AB876" s="24" t="str">
        <f>IF(Saisie!G876=0,"",Saisie!G876)</f>
        <v>01012891</v>
      </c>
      <c r="AC876" s="8" t="str">
        <f t="shared" si="153"/>
        <v xml:space="preserve">                    </v>
      </c>
    </row>
    <row r="877" spans="1:29" x14ac:dyDescent="0.25">
      <c r="A877" s="3" t="s">
        <v>932</v>
      </c>
      <c r="B877" s="15" t="str">
        <f t="shared" si="143"/>
        <v xml:space="preserve">   </v>
      </c>
      <c r="C877" s="26" t="str">
        <f>Saisie!D877</f>
        <v>000000000871</v>
      </c>
      <c r="D877" s="24" t="str">
        <f>Saisie!B877</f>
        <v>NOM872</v>
      </c>
      <c r="E877" s="16" t="str">
        <f>VLOOKUP((25-LEN(D877)),'Data S'!AE$5:AF$10000,2,FALSE)</f>
        <v xml:space="preserve">                   </v>
      </c>
      <c r="F877" s="25" t="str">
        <f>Saisie!C877</f>
        <v>PRENOM872</v>
      </c>
      <c r="G877" s="15" t="str">
        <f>VLOOKUP((25-LEN(F877)),'Data S'!AE$5:AF$10000,2,FALSE)</f>
        <v xml:space="preserve">                </v>
      </c>
      <c r="H877" s="3" t="str">
        <f>Saisie!E877</f>
        <v>01012870</v>
      </c>
      <c r="I877" s="15" t="str">
        <f t="shared" si="144"/>
        <v xml:space="preserve">  </v>
      </c>
      <c r="J877" s="24">
        <f>Saisie!L877</f>
        <v>0</v>
      </c>
      <c r="K877" s="15" t="str">
        <f t="shared" si="145"/>
        <v xml:space="preserve">       </v>
      </c>
      <c r="L877" s="24" t="str">
        <f>IF(Saisie!K877=0,"000",Saisie!K877*100)</f>
        <v>000</v>
      </c>
      <c r="M877" s="15" t="str">
        <f t="shared" si="146"/>
        <v xml:space="preserve">  </v>
      </c>
      <c r="N877" s="24">
        <f>Saisie!Q877</f>
        <v>0</v>
      </c>
      <c r="O877" s="15" t="str">
        <f t="shared" si="147"/>
        <v xml:space="preserve">       </v>
      </c>
      <c r="P877" s="24" t="str">
        <f>IF(Saisie!P877=0,"000",Saisie!P877*100)</f>
        <v>000</v>
      </c>
      <c r="Q877" s="15" t="str">
        <f t="shared" si="148"/>
        <v xml:space="preserve">  </v>
      </c>
      <c r="R877" s="24">
        <f>Saisie!V877</f>
        <v>0</v>
      </c>
      <c r="S877" s="15" t="str">
        <f t="shared" si="149"/>
        <v xml:space="preserve">       </v>
      </c>
      <c r="T877" s="24" t="str">
        <f>IF(Saisie!U877=0,"000",Saisie!U877*100)</f>
        <v>000</v>
      </c>
      <c r="U877" s="15" t="str">
        <f t="shared" si="150"/>
        <v xml:space="preserve">  </v>
      </c>
      <c r="V877" s="24">
        <f>Saisie!AA877</f>
        <v>0</v>
      </c>
      <c r="W877" s="15" t="str">
        <f t="shared" si="151"/>
        <v xml:space="preserve">       </v>
      </c>
      <c r="X877" s="24" t="str">
        <f>IF(Saisie!Z877=0,"000",Saisie!Z877*100)</f>
        <v>000</v>
      </c>
      <c r="Y877" s="15" t="str">
        <f t="shared" si="152"/>
        <v xml:space="preserve">         </v>
      </c>
      <c r="Z877" s="24" t="str">
        <f>IF(Saisie!AB877=0,"000",Saisie!AB877*100)</f>
        <v>000</v>
      </c>
      <c r="AA877" s="24" t="str">
        <f>IF(Saisie!F877=0,"",Saisie!F877)</f>
        <v>26112017</v>
      </c>
      <c r="AB877" s="24" t="str">
        <f>IF(Saisie!G877=0,"",Saisie!G877)</f>
        <v>01012892</v>
      </c>
      <c r="AC877" s="8" t="str">
        <f t="shared" si="153"/>
        <v xml:space="preserve">                    </v>
      </c>
    </row>
    <row r="878" spans="1:29" x14ac:dyDescent="0.25">
      <c r="A878" s="3" t="s">
        <v>933</v>
      </c>
      <c r="B878" s="15" t="str">
        <f t="shared" si="143"/>
        <v xml:space="preserve">   </v>
      </c>
      <c r="C878" s="26" t="str">
        <f>Saisie!D878</f>
        <v>000000000872</v>
      </c>
      <c r="D878" s="24" t="str">
        <f>Saisie!B878</f>
        <v>NOM873</v>
      </c>
      <c r="E878" s="16" t="str">
        <f>VLOOKUP((25-LEN(D878)),'Data S'!AE$5:AF$10000,2,FALSE)</f>
        <v xml:space="preserve">                   </v>
      </c>
      <c r="F878" s="25" t="str">
        <f>Saisie!C878</f>
        <v>PRENOM873</v>
      </c>
      <c r="G878" s="15" t="str">
        <f>VLOOKUP((25-LEN(F878)),'Data S'!AE$5:AF$10000,2,FALSE)</f>
        <v xml:space="preserve">                </v>
      </c>
      <c r="H878" s="3" t="str">
        <f>Saisie!E878</f>
        <v>01012871</v>
      </c>
      <c r="I878" s="15" t="str">
        <f t="shared" si="144"/>
        <v xml:space="preserve">  </v>
      </c>
      <c r="J878" s="24">
        <f>Saisie!L878</f>
        <v>0</v>
      </c>
      <c r="K878" s="15" t="str">
        <f t="shared" si="145"/>
        <v xml:space="preserve">       </v>
      </c>
      <c r="L878" s="24" t="str">
        <f>IF(Saisie!K878=0,"000",Saisie!K878*100)</f>
        <v>000</v>
      </c>
      <c r="M878" s="15" t="str">
        <f t="shared" si="146"/>
        <v xml:space="preserve">  </v>
      </c>
      <c r="N878" s="24">
        <f>Saisie!Q878</f>
        <v>0</v>
      </c>
      <c r="O878" s="15" t="str">
        <f t="shared" si="147"/>
        <v xml:space="preserve">       </v>
      </c>
      <c r="P878" s="24" t="str">
        <f>IF(Saisie!P878=0,"000",Saisie!P878*100)</f>
        <v>000</v>
      </c>
      <c r="Q878" s="15" t="str">
        <f t="shared" si="148"/>
        <v xml:space="preserve">  </v>
      </c>
      <c r="R878" s="24">
        <f>Saisie!V878</f>
        <v>0</v>
      </c>
      <c r="S878" s="15" t="str">
        <f t="shared" si="149"/>
        <v xml:space="preserve">       </v>
      </c>
      <c r="T878" s="24" t="str">
        <f>IF(Saisie!U878=0,"000",Saisie!U878*100)</f>
        <v>000</v>
      </c>
      <c r="U878" s="15" t="str">
        <f t="shared" si="150"/>
        <v xml:space="preserve">  </v>
      </c>
      <c r="V878" s="24">
        <f>Saisie!AA878</f>
        <v>0</v>
      </c>
      <c r="W878" s="15" t="str">
        <f t="shared" si="151"/>
        <v xml:space="preserve">       </v>
      </c>
      <c r="X878" s="24" t="str">
        <f>IF(Saisie!Z878=0,"000",Saisie!Z878*100)</f>
        <v>000</v>
      </c>
      <c r="Y878" s="15" t="str">
        <f t="shared" si="152"/>
        <v xml:space="preserve">         </v>
      </c>
      <c r="Z878" s="24" t="str">
        <f>IF(Saisie!AB878=0,"000",Saisie!AB878*100)</f>
        <v>000</v>
      </c>
      <c r="AA878" s="24" t="str">
        <f>IF(Saisie!F878=0,"",Saisie!F878)</f>
        <v>26112017</v>
      </c>
      <c r="AB878" s="24" t="str">
        <f>IF(Saisie!G878=0,"",Saisie!G878)</f>
        <v>01012893</v>
      </c>
      <c r="AC878" s="8" t="str">
        <f t="shared" si="153"/>
        <v xml:space="preserve">                    </v>
      </c>
    </row>
    <row r="879" spans="1:29" x14ac:dyDescent="0.25">
      <c r="A879" s="3" t="s">
        <v>934</v>
      </c>
      <c r="B879" s="15" t="str">
        <f t="shared" si="143"/>
        <v xml:space="preserve">   </v>
      </c>
      <c r="C879" s="26" t="str">
        <f>Saisie!D879</f>
        <v>000000000873</v>
      </c>
      <c r="D879" s="24" t="str">
        <f>Saisie!B879</f>
        <v>NOM874</v>
      </c>
      <c r="E879" s="16" t="str">
        <f>VLOOKUP((25-LEN(D879)),'Data S'!AE$5:AF$10000,2,FALSE)</f>
        <v xml:space="preserve">                   </v>
      </c>
      <c r="F879" s="25" t="str">
        <f>Saisie!C879</f>
        <v>PRENOM874</v>
      </c>
      <c r="G879" s="15" t="str">
        <f>VLOOKUP((25-LEN(F879)),'Data S'!AE$5:AF$10000,2,FALSE)</f>
        <v xml:space="preserve">                </v>
      </c>
      <c r="H879" s="3" t="str">
        <f>Saisie!E879</f>
        <v>01012872</v>
      </c>
      <c r="I879" s="15" t="str">
        <f t="shared" si="144"/>
        <v xml:space="preserve">  </v>
      </c>
      <c r="J879" s="24">
        <f>Saisie!L879</f>
        <v>0</v>
      </c>
      <c r="K879" s="15" t="str">
        <f t="shared" si="145"/>
        <v xml:space="preserve">       </v>
      </c>
      <c r="L879" s="24" t="str">
        <f>IF(Saisie!K879=0,"000",Saisie!K879*100)</f>
        <v>000</v>
      </c>
      <c r="M879" s="15" t="str">
        <f t="shared" si="146"/>
        <v xml:space="preserve">  </v>
      </c>
      <c r="N879" s="24">
        <f>Saisie!Q879</f>
        <v>0</v>
      </c>
      <c r="O879" s="15" t="str">
        <f t="shared" si="147"/>
        <v xml:space="preserve">       </v>
      </c>
      <c r="P879" s="24" t="str">
        <f>IF(Saisie!P879=0,"000",Saisie!P879*100)</f>
        <v>000</v>
      </c>
      <c r="Q879" s="15" t="str">
        <f t="shared" si="148"/>
        <v xml:space="preserve">  </v>
      </c>
      <c r="R879" s="24">
        <f>Saisie!V879</f>
        <v>0</v>
      </c>
      <c r="S879" s="15" t="str">
        <f t="shared" si="149"/>
        <v xml:space="preserve">       </v>
      </c>
      <c r="T879" s="24" t="str">
        <f>IF(Saisie!U879=0,"000",Saisie!U879*100)</f>
        <v>000</v>
      </c>
      <c r="U879" s="15" t="str">
        <f t="shared" si="150"/>
        <v xml:space="preserve">  </v>
      </c>
      <c r="V879" s="24">
        <f>Saisie!AA879</f>
        <v>0</v>
      </c>
      <c r="W879" s="15" t="str">
        <f t="shared" si="151"/>
        <v xml:space="preserve">       </v>
      </c>
      <c r="X879" s="24" t="str">
        <f>IF(Saisie!Z879=0,"000",Saisie!Z879*100)</f>
        <v>000</v>
      </c>
      <c r="Y879" s="15" t="str">
        <f t="shared" si="152"/>
        <v xml:space="preserve">         </v>
      </c>
      <c r="Z879" s="24" t="str">
        <f>IF(Saisie!AB879=0,"000",Saisie!AB879*100)</f>
        <v>000</v>
      </c>
      <c r="AA879" s="24" t="str">
        <f>IF(Saisie!F879=0,"",Saisie!F879)</f>
        <v>26112017</v>
      </c>
      <c r="AB879" s="24" t="str">
        <f>IF(Saisie!G879=0,"",Saisie!G879)</f>
        <v>01012894</v>
      </c>
      <c r="AC879" s="8" t="str">
        <f t="shared" si="153"/>
        <v xml:space="preserve">                    </v>
      </c>
    </row>
    <row r="880" spans="1:29" x14ac:dyDescent="0.25">
      <c r="A880" s="3" t="s">
        <v>935</v>
      </c>
      <c r="B880" s="15" t="str">
        <f t="shared" si="143"/>
        <v xml:space="preserve">   </v>
      </c>
      <c r="C880" s="26" t="str">
        <f>Saisie!D880</f>
        <v>000000000874</v>
      </c>
      <c r="D880" s="24" t="str">
        <f>Saisie!B880</f>
        <v>NOM875</v>
      </c>
      <c r="E880" s="16" t="str">
        <f>VLOOKUP((25-LEN(D880)),'Data S'!AE$5:AF$10000,2,FALSE)</f>
        <v xml:space="preserve">                   </v>
      </c>
      <c r="F880" s="25" t="str">
        <f>Saisie!C880</f>
        <v>PRENOM875</v>
      </c>
      <c r="G880" s="15" t="str">
        <f>VLOOKUP((25-LEN(F880)),'Data S'!AE$5:AF$10000,2,FALSE)</f>
        <v xml:space="preserve">                </v>
      </c>
      <c r="H880" s="3" t="str">
        <f>Saisie!E880</f>
        <v>01012873</v>
      </c>
      <c r="I880" s="15" t="str">
        <f t="shared" si="144"/>
        <v xml:space="preserve">  </v>
      </c>
      <c r="J880" s="24">
        <f>Saisie!L880</f>
        <v>0</v>
      </c>
      <c r="K880" s="15" t="str">
        <f t="shared" si="145"/>
        <v xml:space="preserve">       </v>
      </c>
      <c r="L880" s="24" t="str">
        <f>IF(Saisie!K880=0,"000",Saisie!K880*100)</f>
        <v>000</v>
      </c>
      <c r="M880" s="15" t="str">
        <f t="shared" si="146"/>
        <v xml:space="preserve">  </v>
      </c>
      <c r="N880" s="24">
        <f>Saisie!Q880</f>
        <v>0</v>
      </c>
      <c r="O880" s="15" t="str">
        <f t="shared" si="147"/>
        <v xml:space="preserve">       </v>
      </c>
      <c r="P880" s="24" t="str">
        <f>IF(Saisie!P880=0,"000",Saisie!P880*100)</f>
        <v>000</v>
      </c>
      <c r="Q880" s="15" t="str">
        <f t="shared" si="148"/>
        <v xml:space="preserve">  </v>
      </c>
      <c r="R880" s="24">
        <f>Saisie!V880</f>
        <v>0</v>
      </c>
      <c r="S880" s="15" t="str">
        <f t="shared" si="149"/>
        <v xml:space="preserve">       </v>
      </c>
      <c r="T880" s="24" t="str">
        <f>IF(Saisie!U880=0,"000",Saisie!U880*100)</f>
        <v>000</v>
      </c>
      <c r="U880" s="15" t="str">
        <f t="shared" si="150"/>
        <v xml:space="preserve">  </v>
      </c>
      <c r="V880" s="24">
        <f>Saisie!AA880</f>
        <v>0</v>
      </c>
      <c r="W880" s="15" t="str">
        <f t="shared" si="151"/>
        <v xml:space="preserve">       </v>
      </c>
      <c r="X880" s="24" t="str">
        <f>IF(Saisie!Z880=0,"000",Saisie!Z880*100)</f>
        <v>000</v>
      </c>
      <c r="Y880" s="15" t="str">
        <f t="shared" si="152"/>
        <v xml:space="preserve">         </v>
      </c>
      <c r="Z880" s="24" t="str">
        <f>IF(Saisie!AB880=0,"000",Saisie!AB880*100)</f>
        <v>000</v>
      </c>
      <c r="AA880" s="24" t="str">
        <f>IF(Saisie!F880=0,"",Saisie!F880)</f>
        <v>26112017</v>
      </c>
      <c r="AB880" s="24" t="str">
        <f>IF(Saisie!G880=0,"",Saisie!G880)</f>
        <v>01012895</v>
      </c>
      <c r="AC880" s="8" t="str">
        <f t="shared" si="153"/>
        <v xml:space="preserve">                    </v>
      </c>
    </row>
    <row r="881" spans="1:29" x14ac:dyDescent="0.25">
      <c r="A881" s="3" t="s">
        <v>936</v>
      </c>
      <c r="B881" s="15" t="str">
        <f t="shared" si="143"/>
        <v xml:space="preserve">   </v>
      </c>
      <c r="C881" s="26" t="str">
        <f>Saisie!D881</f>
        <v>000000000875</v>
      </c>
      <c r="D881" s="24" t="str">
        <f>Saisie!B881</f>
        <v>NOM876</v>
      </c>
      <c r="E881" s="16" t="str">
        <f>VLOOKUP((25-LEN(D881)),'Data S'!AE$5:AF$10000,2,FALSE)</f>
        <v xml:space="preserve">                   </v>
      </c>
      <c r="F881" s="25" t="str">
        <f>Saisie!C881</f>
        <v>PRENOM876</v>
      </c>
      <c r="G881" s="15" t="str">
        <f>VLOOKUP((25-LEN(F881)),'Data S'!AE$5:AF$10000,2,FALSE)</f>
        <v xml:space="preserve">                </v>
      </c>
      <c r="H881" s="3" t="str">
        <f>Saisie!E881</f>
        <v>01012874</v>
      </c>
      <c r="I881" s="15" t="str">
        <f t="shared" si="144"/>
        <v xml:space="preserve">  </v>
      </c>
      <c r="J881" s="24">
        <f>Saisie!L881</f>
        <v>0</v>
      </c>
      <c r="K881" s="15" t="str">
        <f t="shared" si="145"/>
        <v xml:space="preserve">       </v>
      </c>
      <c r="L881" s="24" t="str">
        <f>IF(Saisie!K881=0,"000",Saisie!K881*100)</f>
        <v>000</v>
      </c>
      <c r="M881" s="15" t="str">
        <f t="shared" si="146"/>
        <v xml:space="preserve">  </v>
      </c>
      <c r="N881" s="24">
        <f>Saisie!Q881</f>
        <v>0</v>
      </c>
      <c r="O881" s="15" t="str">
        <f t="shared" si="147"/>
        <v xml:space="preserve">       </v>
      </c>
      <c r="P881" s="24" t="str">
        <f>IF(Saisie!P881=0,"000",Saisie!P881*100)</f>
        <v>000</v>
      </c>
      <c r="Q881" s="15" t="str">
        <f t="shared" si="148"/>
        <v xml:space="preserve">  </v>
      </c>
      <c r="R881" s="24">
        <f>Saisie!V881</f>
        <v>0</v>
      </c>
      <c r="S881" s="15" t="str">
        <f t="shared" si="149"/>
        <v xml:space="preserve">       </v>
      </c>
      <c r="T881" s="24" t="str">
        <f>IF(Saisie!U881=0,"000",Saisie!U881*100)</f>
        <v>000</v>
      </c>
      <c r="U881" s="15" t="str">
        <f t="shared" si="150"/>
        <v xml:space="preserve">  </v>
      </c>
      <c r="V881" s="24">
        <f>Saisie!AA881</f>
        <v>0</v>
      </c>
      <c r="W881" s="15" t="str">
        <f t="shared" si="151"/>
        <v xml:space="preserve">       </v>
      </c>
      <c r="X881" s="24" t="str">
        <f>IF(Saisie!Z881=0,"000",Saisie!Z881*100)</f>
        <v>000</v>
      </c>
      <c r="Y881" s="15" t="str">
        <f t="shared" si="152"/>
        <v xml:space="preserve">         </v>
      </c>
      <c r="Z881" s="24" t="str">
        <f>IF(Saisie!AB881=0,"000",Saisie!AB881*100)</f>
        <v>000</v>
      </c>
      <c r="AA881" s="24" t="str">
        <f>IF(Saisie!F881=0,"",Saisie!F881)</f>
        <v>26112017</v>
      </c>
      <c r="AB881" s="24" t="str">
        <f>IF(Saisie!G881=0,"",Saisie!G881)</f>
        <v>01012896</v>
      </c>
      <c r="AC881" s="8" t="str">
        <f t="shared" si="153"/>
        <v xml:space="preserve">                    </v>
      </c>
    </row>
    <row r="882" spans="1:29" x14ac:dyDescent="0.25">
      <c r="A882" s="3" t="s">
        <v>937</v>
      </c>
      <c r="B882" s="15" t="str">
        <f t="shared" si="143"/>
        <v xml:space="preserve">   </v>
      </c>
      <c r="C882" s="26" t="str">
        <f>Saisie!D882</f>
        <v>000000000876</v>
      </c>
      <c r="D882" s="24" t="str">
        <f>Saisie!B882</f>
        <v>NOM877</v>
      </c>
      <c r="E882" s="16" t="str">
        <f>VLOOKUP((25-LEN(D882)),'Data S'!AE$5:AF$10000,2,FALSE)</f>
        <v xml:space="preserve">                   </v>
      </c>
      <c r="F882" s="25" t="str">
        <f>Saisie!C882</f>
        <v>PRENOM877</v>
      </c>
      <c r="G882" s="15" t="str">
        <f>VLOOKUP((25-LEN(F882)),'Data S'!AE$5:AF$10000,2,FALSE)</f>
        <v xml:space="preserve">                </v>
      </c>
      <c r="H882" s="3" t="str">
        <f>Saisie!E882</f>
        <v>01012875</v>
      </c>
      <c r="I882" s="15" t="str">
        <f t="shared" si="144"/>
        <v xml:space="preserve">  </v>
      </c>
      <c r="J882" s="24">
        <f>Saisie!L882</f>
        <v>0</v>
      </c>
      <c r="K882" s="15" t="str">
        <f t="shared" si="145"/>
        <v xml:space="preserve">       </v>
      </c>
      <c r="L882" s="24" t="str">
        <f>IF(Saisie!K882=0,"000",Saisie!K882*100)</f>
        <v>000</v>
      </c>
      <c r="M882" s="15" t="str">
        <f t="shared" si="146"/>
        <v xml:space="preserve">  </v>
      </c>
      <c r="N882" s="24">
        <f>Saisie!Q882</f>
        <v>0</v>
      </c>
      <c r="O882" s="15" t="str">
        <f t="shared" si="147"/>
        <v xml:space="preserve">       </v>
      </c>
      <c r="P882" s="24" t="str">
        <f>IF(Saisie!P882=0,"000",Saisie!P882*100)</f>
        <v>000</v>
      </c>
      <c r="Q882" s="15" t="str">
        <f t="shared" si="148"/>
        <v xml:space="preserve">  </v>
      </c>
      <c r="R882" s="24">
        <f>Saisie!V882</f>
        <v>0</v>
      </c>
      <c r="S882" s="15" t="str">
        <f t="shared" si="149"/>
        <v xml:space="preserve">       </v>
      </c>
      <c r="T882" s="24" t="str">
        <f>IF(Saisie!U882=0,"000",Saisie!U882*100)</f>
        <v>000</v>
      </c>
      <c r="U882" s="15" t="str">
        <f t="shared" si="150"/>
        <v xml:space="preserve">  </v>
      </c>
      <c r="V882" s="24">
        <f>Saisie!AA882</f>
        <v>0</v>
      </c>
      <c r="W882" s="15" t="str">
        <f t="shared" si="151"/>
        <v xml:space="preserve">       </v>
      </c>
      <c r="X882" s="24" t="str">
        <f>IF(Saisie!Z882=0,"000",Saisie!Z882*100)</f>
        <v>000</v>
      </c>
      <c r="Y882" s="15" t="str">
        <f t="shared" si="152"/>
        <v xml:space="preserve">         </v>
      </c>
      <c r="Z882" s="24" t="str">
        <f>IF(Saisie!AB882=0,"000",Saisie!AB882*100)</f>
        <v>000</v>
      </c>
      <c r="AA882" s="24" t="str">
        <f>IF(Saisie!F882=0,"",Saisie!F882)</f>
        <v>26112017</v>
      </c>
      <c r="AB882" s="24" t="str">
        <f>IF(Saisie!G882=0,"",Saisie!G882)</f>
        <v>01012897</v>
      </c>
      <c r="AC882" s="8" t="str">
        <f t="shared" si="153"/>
        <v xml:space="preserve">                    </v>
      </c>
    </row>
    <row r="883" spans="1:29" x14ac:dyDescent="0.25">
      <c r="A883" s="3" t="s">
        <v>938</v>
      </c>
      <c r="B883" s="15" t="str">
        <f t="shared" si="143"/>
        <v xml:space="preserve">   </v>
      </c>
      <c r="C883" s="26" t="str">
        <f>Saisie!D883</f>
        <v>000000000877</v>
      </c>
      <c r="D883" s="24" t="str">
        <f>Saisie!B883</f>
        <v>NOM878</v>
      </c>
      <c r="E883" s="16" t="str">
        <f>VLOOKUP((25-LEN(D883)),'Data S'!AE$5:AF$10000,2,FALSE)</f>
        <v xml:space="preserve">                   </v>
      </c>
      <c r="F883" s="25" t="str">
        <f>Saisie!C883</f>
        <v>PRENOM878</v>
      </c>
      <c r="G883" s="15" t="str">
        <f>VLOOKUP((25-LEN(F883)),'Data S'!AE$5:AF$10000,2,FALSE)</f>
        <v xml:space="preserve">                </v>
      </c>
      <c r="H883" s="3" t="str">
        <f>Saisie!E883</f>
        <v>01012876</v>
      </c>
      <c r="I883" s="15" t="str">
        <f t="shared" si="144"/>
        <v xml:space="preserve">  </v>
      </c>
      <c r="J883" s="24">
        <f>Saisie!L883</f>
        <v>0</v>
      </c>
      <c r="K883" s="15" t="str">
        <f t="shared" si="145"/>
        <v xml:space="preserve">       </v>
      </c>
      <c r="L883" s="24" t="str">
        <f>IF(Saisie!K883=0,"000",Saisie!K883*100)</f>
        <v>000</v>
      </c>
      <c r="M883" s="15" t="str">
        <f t="shared" si="146"/>
        <v xml:space="preserve">  </v>
      </c>
      <c r="N883" s="24">
        <f>Saisie!Q883</f>
        <v>0</v>
      </c>
      <c r="O883" s="15" t="str">
        <f t="shared" si="147"/>
        <v xml:space="preserve">       </v>
      </c>
      <c r="P883" s="24" t="str">
        <f>IF(Saisie!P883=0,"000",Saisie!P883*100)</f>
        <v>000</v>
      </c>
      <c r="Q883" s="15" t="str">
        <f t="shared" si="148"/>
        <v xml:space="preserve">  </v>
      </c>
      <c r="R883" s="24">
        <f>Saisie!V883</f>
        <v>0</v>
      </c>
      <c r="S883" s="15" t="str">
        <f t="shared" si="149"/>
        <v xml:space="preserve">       </v>
      </c>
      <c r="T883" s="24" t="str">
        <f>IF(Saisie!U883=0,"000",Saisie!U883*100)</f>
        <v>000</v>
      </c>
      <c r="U883" s="15" t="str">
        <f t="shared" si="150"/>
        <v xml:space="preserve">  </v>
      </c>
      <c r="V883" s="24">
        <f>Saisie!AA883</f>
        <v>0</v>
      </c>
      <c r="W883" s="15" t="str">
        <f t="shared" si="151"/>
        <v xml:space="preserve">       </v>
      </c>
      <c r="X883" s="24" t="str">
        <f>IF(Saisie!Z883=0,"000",Saisie!Z883*100)</f>
        <v>000</v>
      </c>
      <c r="Y883" s="15" t="str">
        <f t="shared" si="152"/>
        <v xml:space="preserve">         </v>
      </c>
      <c r="Z883" s="24" t="str">
        <f>IF(Saisie!AB883=0,"000",Saisie!AB883*100)</f>
        <v>000</v>
      </c>
      <c r="AA883" s="24" t="str">
        <f>IF(Saisie!F883=0,"",Saisie!F883)</f>
        <v>26112017</v>
      </c>
      <c r="AB883" s="24" t="str">
        <f>IF(Saisie!G883=0,"",Saisie!G883)</f>
        <v>01012898</v>
      </c>
      <c r="AC883" s="8" t="str">
        <f t="shared" si="153"/>
        <v xml:space="preserve">                    </v>
      </c>
    </row>
    <row r="884" spans="1:29" x14ac:dyDescent="0.25">
      <c r="A884" s="3" t="s">
        <v>939</v>
      </c>
      <c r="B884" s="15" t="str">
        <f t="shared" si="143"/>
        <v xml:space="preserve">   </v>
      </c>
      <c r="C884" s="26" t="str">
        <f>Saisie!D884</f>
        <v>000000000878</v>
      </c>
      <c r="D884" s="24" t="str">
        <f>Saisie!B884</f>
        <v>NOM879</v>
      </c>
      <c r="E884" s="16" t="str">
        <f>VLOOKUP((25-LEN(D884)),'Data S'!AE$5:AF$10000,2,FALSE)</f>
        <v xml:space="preserve">                   </v>
      </c>
      <c r="F884" s="25" t="str">
        <f>Saisie!C884</f>
        <v>PRENOM879</v>
      </c>
      <c r="G884" s="15" t="str">
        <f>VLOOKUP((25-LEN(F884)),'Data S'!AE$5:AF$10000,2,FALSE)</f>
        <v xml:space="preserve">                </v>
      </c>
      <c r="H884" s="3" t="str">
        <f>Saisie!E884</f>
        <v>01012877</v>
      </c>
      <c r="I884" s="15" t="str">
        <f t="shared" si="144"/>
        <v xml:space="preserve">  </v>
      </c>
      <c r="J884" s="24">
        <f>Saisie!L884</f>
        <v>0</v>
      </c>
      <c r="K884" s="15" t="str">
        <f t="shared" si="145"/>
        <v xml:space="preserve">       </v>
      </c>
      <c r="L884" s="24" t="str">
        <f>IF(Saisie!K884=0,"000",Saisie!K884*100)</f>
        <v>000</v>
      </c>
      <c r="M884" s="15" t="str">
        <f t="shared" si="146"/>
        <v xml:space="preserve">  </v>
      </c>
      <c r="N884" s="24">
        <f>Saisie!Q884</f>
        <v>0</v>
      </c>
      <c r="O884" s="15" t="str">
        <f t="shared" si="147"/>
        <v xml:space="preserve">       </v>
      </c>
      <c r="P884" s="24" t="str">
        <f>IF(Saisie!P884=0,"000",Saisie!P884*100)</f>
        <v>000</v>
      </c>
      <c r="Q884" s="15" t="str">
        <f t="shared" si="148"/>
        <v xml:space="preserve">  </v>
      </c>
      <c r="R884" s="24">
        <f>Saisie!V884</f>
        <v>0</v>
      </c>
      <c r="S884" s="15" t="str">
        <f t="shared" si="149"/>
        <v xml:space="preserve">       </v>
      </c>
      <c r="T884" s="24" t="str">
        <f>IF(Saisie!U884=0,"000",Saisie!U884*100)</f>
        <v>000</v>
      </c>
      <c r="U884" s="15" t="str">
        <f t="shared" si="150"/>
        <v xml:space="preserve">  </v>
      </c>
      <c r="V884" s="24">
        <f>Saisie!AA884</f>
        <v>0</v>
      </c>
      <c r="W884" s="15" t="str">
        <f t="shared" si="151"/>
        <v xml:space="preserve">       </v>
      </c>
      <c r="X884" s="24" t="str">
        <f>IF(Saisie!Z884=0,"000",Saisie!Z884*100)</f>
        <v>000</v>
      </c>
      <c r="Y884" s="15" t="str">
        <f t="shared" si="152"/>
        <v xml:space="preserve">         </v>
      </c>
      <c r="Z884" s="24" t="str">
        <f>IF(Saisie!AB884=0,"000",Saisie!AB884*100)</f>
        <v>000</v>
      </c>
      <c r="AA884" s="24" t="str">
        <f>IF(Saisie!F884=0,"",Saisie!F884)</f>
        <v>26112017</v>
      </c>
      <c r="AB884" s="24" t="str">
        <f>IF(Saisie!G884=0,"",Saisie!G884)</f>
        <v>01012899</v>
      </c>
      <c r="AC884" s="8" t="str">
        <f t="shared" si="153"/>
        <v xml:space="preserve">                    </v>
      </c>
    </row>
    <row r="885" spans="1:29" x14ac:dyDescent="0.25">
      <c r="A885" s="3" t="s">
        <v>940</v>
      </c>
      <c r="B885" s="15" t="str">
        <f t="shared" si="143"/>
        <v xml:space="preserve">   </v>
      </c>
      <c r="C885" s="26" t="str">
        <f>Saisie!D885</f>
        <v>000000000879</v>
      </c>
      <c r="D885" s="24" t="str">
        <f>Saisie!B885</f>
        <v>NOM880</v>
      </c>
      <c r="E885" s="16" t="str">
        <f>VLOOKUP((25-LEN(D885)),'Data S'!AE$5:AF$10000,2,FALSE)</f>
        <v xml:space="preserve">                   </v>
      </c>
      <c r="F885" s="25" t="str">
        <f>Saisie!C885</f>
        <v>PRENOM880</v>
      </c>
      <c r="G885" s="15" t="str">
        <f>VLOOKUP((25-LEN(F885)),'Data S'!AE$5:AF$10000,2,FALSE)</f>
        <v xml:space="preserve">                </v>
      </c>
      <c r="H885" s="3" t="str">
        <f>Saisie!E885</f>
        <v>01012878</v>
      </c>
      <c r="I885" s="15" t="str">
        <f t="shared" si="144"/>
        <v xml:space="preserve">  </v>
      </c>
      <c r="J885" s="24">
        <f>Saisie!L885</f>
        <v>0</v>
      </c>
      <c r="K885" s="15" t="str">
        <f t="shared" si="145"/>
        <v xml:space="preserve">       </v>
      </c>
      <c r="L885" s="24" t="str">
        <f>IF(Saisie!K885=0,"000",Saisie!K885*100)</f>
        <v>000</v>
      </c>
      <c r="M885" s="15" t="str">
        <f t="shared" si="146"/>
        <v xml:space="preserve">  </v>
      </c>
      <c r="N885" s="24">
        <f>Saisie!Q885</f>
        <v>0</v>
      </c>
      <c r="O885" s="15" t="str">
        <f t="shared" si="147"/>
        <v xml:space="preserve">       </v>
      </c>
      <c r="P885" s="24" t="str">
        <f>IF(Saisie!P885=0,"000",Saisie!P885*100)</f>
        <v>000</v>
      </c>
      <c r="Q885" s="15" t="str">
        <f t="shared" si="148"/>
        <v xml:space="preserve">  </v>
      </c>
      <c r="R885" s="24">
        <f>Saisie!V885</f>
        <v>0</v>
      </c>
      <c r="S885" s="15" t="str">
        <f t="shared" si="149"/>
        <v xml:space="preserve">       </v>
      </c>
      <c r="T885" s="24" t="str">
        <f>IF(Saisie!U885=0,"000",Saisie!U885*100)</f>
        <v>000</v>
      </c>
      <c r="U885" s="15" t="str">
        <f t="shared" si="150"/>
        <v xml:space="preserve">  </v>
      </c>
      <c r="V885" s="24">
        <f>Saisie!AA885</f>
        <v>0</v>
      </c>
      <c r="W885" s="15" t="str">
        <f t="shared" si="151"/>
        <v xml:space="preserve">       </v>
      </c>
      <c r="X885" s="24" t="str">
        <f>IF(Saisie!Z885=0,"000",Saisie!Z885*100)</f>
        <v>000</v>
      </c>
      <c r="Y885" s="15" t="str">
        <f t="shared" si="152"/>
        <v xml:space="preserve">         </v>
      </c>
      <c r="Z885" s="24" t="str">
        <f>IF(Saisie!AB885=0,"000",Saisie!AB885*100)</f>
        <v>000</v>
      </c>
      <c r="AA885" s="24" t="str">
        <f>IF(Saisie!F885=0,"",Saisie!F885)</f>
        <v>26112017</v>
      </c>
      <c r="AB885" s="24" t="str">
        <f>IF(Saisie!G885=0,"",Saisie!G885)</f>
        <v>01012900</v>
      </c>
      <c r="AC885" s="8" t="str">
        <f t="shared" si="153"/>
        <v xml:space="preserve">                    </v>
      </c>
    </row>
    <row r="886" spans="1:29" x14ac:dyDescent="0.25">
      <c r="A886" s="3" t="s">
        <v>941</v>
      </c>
      <c r="B886" s="15" t="str">
        <f t="shared" si="143"/>
        <v xml:space="preserve">   </v>
      </c>
      <c r="C886" s="26" t="str">
        <f>Saisie!D886</f>
        <v>000000000880</v>
      </c>
      <c r="D886" s="24" t="str">
        <f>Saisie!B886</f>
        <v>NOM881</v>
      </c>
      <c r="E886" s="16" t="str">
        <f>VLOOKUP((25-LEN(D886)),'Data S'!AE$5:AF$10000,2,FALSE)</f>
        <v xml:space="preserve">                   </v>
      </c>
      <c r="F886" s="25" t="str">
        <f>Saisie!C886</f>
        <v>PRENOM881</v>
      </c>
      <c r="G886" s="15" t="str">
        <f>VLOOKUP((25-LEN(F886)),'Data S'!AE$5:AF$10000,2,FALSE)</f>
        <v xml:space="preserve">                </v>
      </c>
      <c r="H886" s="3" t="str">
        <f>Saisie!E886</f>
        <v>01012879</v>
      </c>
      <c r="I886" s="15" t="str">
        <f t="shared" si="144"/>
        <v xml:space="preserve">  </v>
      </c>
      <c r="J886" s="24">
        <f>Saisie!L886</f>
        <v>0</v>
      </c>
      <c r="K886" s="15" t="str">
        <f t="shared" si="145"/>
        <v xml:space="preserve">       </v>
      </c>
      <c r="L886" s="24" t="str">
        <f>IF(Saisie!K886=0,"000",Saisie!K886*100)</f>
        <v>000</v>
      </c>
      <c r="M886" s="15" t="str">
        <f t="shared" si="146"/>
        <v xml:space="preserve">  </v>
      </c>
      <c r="N886" s="24">
        <f>Saisie!Q886</f>
        <v>0</v>
      </c>
      <c r="O886" s="15" t="str">
        <f t="shared" si="147"/>
        <v xml:space="preserve">       </v>
      </c>
      <c r="P886" s="24" t="str">
        <f>IF(Saisie!P886=0,"000",Saisie!P886*100)</f>
        <v>000</v>
      </c>
      <c r="Q886" s="15" t="str">
        <f t="shared" si="148"/>
        <v xml:space="preserve">  </v>
      </c>
      <c r="R886" s="24">
        <f>Saisie!V886</f>
        <v>0</v>
      </c>
      <c r="S886" s="15" t="str">
        <f t="shared" si="149"/>
        <v xml:space="preserve">       </v>
      </c>
      <c r="T886" s="24" t="str">
        <f>IF(Saisie!U886=0,"000",Saisie!U886*100)</f>
        <v>000</v>
      </c>
      <c r="U886" s="15" t="str">
        <f t="shared" si="150"/>
        <v xml:space="preserve">  </v>
      </c>
      <c r="V886" s="24">
        <f>Saisie!AA886</f>
        <v>0</v>
      </c>
      <c r="W886" s="15" t="str">
        <f t="shared" si="151"/>
        <v xml:space="preserve">       </v>
      </c>
      <c r="X886" s="24" t="str">
        <f>IF(Saisie!Z886=0,"000",Saisie!Z886*100)</f>
        <v>000</v>
      </c>
      <c r="Y886" s="15" t="str">
        <f t="shared" si="152"/>
        <v xml:space="preserve">         </v>
      </c>
      <c r="Z886" s="24" t="str">
        <f>IF(Saisie!AB886=0,"000",Saisie!AB886*100)</f>
        <v>000</v>
      </c>
      <c r="AA886" s="24" t="str">
        <f>IF(Saisie!F886=0,"",Saisie!F886)</f>
        <v>26112017</v>
      </c>
      <c r="AB886" s="24" t="str">
        <f>IF(Saisie!G886=0,"",Saisie!G886)</f>
        <v>01012901</v>
      </c>
      <c r="AC886" s="8" t="str">
        <f t="shared" si="153"/>
        <v xml:space="preserve">                    </v>
      </c>
    </row>
    <row r="887" spans="1:29" x14ac:dyDescent="0.25">
      <c r="A887" s="3" t="s">
        <v>942</v>
      </c>
      <c r="B887" s="15" t="str">
        <f t="shared" si="143"/>
        <v xml:space="preserve">   </v>
      </c>
      <c r="C887" s="26" t="str">
        <f>Saisie!D887</f>
        <v>000000000881</v>
      </c>
      <c r="D887" s="24" t="str">
        <f>Saisie!B887</f>
        <v>NOM882</v>
      </c>
      <c r="E887" s="16" t="str">
        <f>VLOOKUP((25-LEN(D887)),'Data S'!AE$5:AF$10000,2,FALSE)</f>
        <v xml:space="preserve">                   </v>
      </c>
      <c r="F887" s="25" t="str">
        <f>Saisie!C887</f>
        <v>PRENOM882</v>
      </c>
      <c r="G887" s="15" t="str">
        <f>VLOOKUP((25-LEN(F887)),'Data S'!AE$5:AF$10000,2,FALSE)</f>
        <v xml:space="preserve">                </v>
      </c>
      <c r="H887" s="3" t="str">
        <f>Saisie!E887</f>
        <v>01012880</v>
      </c>
      <c r="I887" s="15" t="str">
        <f t="shared" si="144"/>
        <v xml:space="preserve">  </v>
      </c>
      <c r="J887" s="24">
        <f>Saisie!L887</f>
        <v>0</v>
      </c>
      <c r="K887" s="15" t="str">
        <f t="shared" si="145"/>
        <v xml:space="preserve">       </v>
      </c>
      <c r="L887" s="24" t="str">
        <f>IF(Saisie!K887=0,"000",Saisie!K887*100)</f>
        <v>000</v>
      </c>
      <c r="M887" s="15" t="str">
        <f t="shared" si="146"/>
        <v xml:space="preserve">  </v>
      </c>
      <c r="N887" s="24">
        <f>Saisie!Q887</f>
        <v>0</v>
      </c>
      <c r="O887" s="15" t="str">
        <f t="shared" si="147"/>
        <v xml:space="preserve">       </v>
      </c>
      <c r="P887" s="24" t="str">
        <f>IF(Saisie!P887=0,"000",Saisie!P887*100)</f>
        <v>000</v>
      </c>
      <c r="Q887" s="15" t="str">
        <f t="shared" si="148"/>
        <v xml:space="preserve">  </v>
      </c>
      <c r="R887" s="24">
        <f>Saisie!V887</f>
        <v>0</v>
      </c>
      <c r="S887" s="15" t="str">
        <f t="shared" si="149"/>
        <v xml:space="preserve">       </v>
      </c>
      <c r="T887" s="24" t="str">
        <f>IF(Saisie!U887=0,"000",Saisie!U887*100)</f>
        <v>000</v>
      </c>
      <c r="U887" s="15" t="str">
        <f t="shared" si="150"/>
        <v xml:space="preserve">  </v>
      </c>
      <c r="V887" s="24">
        <f>Saisie!AA887</f>
        <v>0</v>
      </c>
      <c r="W887" s="15" t="str">
        <f t="shared" si="151"/>
        <v xml:space="preserve">       </v>
      </c>
      <c r="X887" s="24" t="str">
        <f>IF(Saisie!Z887=0,"000",Saisie!Z887*100)</f>
        <v>000</v>
      </c>
      <c r="Y887" s="15" t="str">
        <f t="shared" si="152"/>
        <v xml:space="preserve">         </v>
      </c>
      <c r="Z887" s="24" t="str">
        <f>IF(Saisie!AB887=0,"000",Saisie!AB887*100)</f>
        <v>000</v>
      </c>
      <c r="AA887" s="24" t="str">
        <f>IF(Saisie!F887=0,"",Saisie!F887)</f>
        <v>26112017</v>
      </c>
      <c r="AB887" s="24" t="str">
        <f>IF(Saisie!G887=0,"",Saisie!G887)</f>
        <v>01012902</v>
      </c>
      <c r="AC887" s="8" t="str">
        <f t="shared" si="153"/>
        <v xml:space="preserve">                    </v>
      </c>
    </row>
    <row r="888" spans="1:29" x14ac:dyDescent="0.25">
      <c r="A888" s="3" t="s">
        <v>943</v>
      </c>
      <c r="B888" s="15" t="str">
        <f t="shared" si="143"/>
        <v xml:space="preserve">   </v>
      </c>
      <c r="C888" s="26" t="str">
        <f>Saisie!D888</f>
        <v>000000000882</v>
      </c>
      <c r="D888" s="24" t="str">
        <f>Saisie!B888</f>
        <v>NOM883</v>
      </c>
      <c r="E888" s="16" t="str">
        <f>VLOOKUP((25-LEN(D888)),'Data S'!AE$5:AF$10000,2,FALSE)</f>
        <v xml:space="preserve">                   </v>
      </c>
      <c r="F888" s="25" t="str">
        <f>Saisie!C888</f>
        <v>PRENOM883</v>
      </c>
      <c r="G888" s="15" t="str">
        <f>VLOOKUP((25-LEN(F888)),'Data S'!AE$5:AF$10000,2,FALSE)</f>
        <v xml:space="preserve">                </v>
      </c>
      <c r="H888" s="3" t="str">
        <f>Saisie!E888</f>
        <v>01012881</v>
      </c>
      <c r="I888" s="15" t="str">
        <f t="shared" si="144"/>
        <v xml:space="preserve">  </v>
      </c>
      <c r="J888" s="24">
        <f>Saisie!L888</f>
        <v>0</v>
      </c>
      <c r="K888" s="15" t="str">
        <f t="shared" si="145"/>
        <v xml:space="preserve">       </v>
      </c>
      <c r="L888" s="24" t="str">
        <f>IF(Saisie!K888=0,"000",Saisie!K888*100)</f>
        <v>000</v>
      </c>
      <c r="M888" s="15" t="str">
        <f t="shared" si="146"/>
        <v xml:space="preserve">  </v>
      </c>
      <c r="N888" s="24">
        <f>Saisie!Q888</f>
        <v>0</v>
      </c>
      <c r="O888" s="15" t="str">
        <f t="shared" si="147"/>
        <v xml:space="preserve">       </v>
      </c>
      <c r="P888" s="24" t="str">
        <f>IF(Saisie!P888=0,"000",Saisie!P888*100)</f>
        <v>000</v>
      </c>
      <c r="Q888" s="15" t="str">
        <f t="shared" si="148"/>
        <v xml:space="preserve">  </v>
      </c>
      <c r="R888" s="24">
        <f>Saisie!V888</f>
        <v>0</v>
      </c>
      <c r="S888" s="15" t="str">
        <f t="shared" si="149"/>
        <v xml:space="preserve">       </v>
      </c>
      <c r="T888" s="24" t="str">
        <f>IF(Saisie!U888=0,"000",Saisie!U888*100)</f>
        <v>000</v>
      </c>
      <c r="U888" s="15" t="str">
        <f t="shared" si="150"/>
        <v xml:space="preserve">  </v>
      </c>
      <c r="V888" s="24">
        <f>Saisie!AA888</f>
        <v>0</v>
      </c>
      <c r="W888" s="15" t="str">
        <f t="shared" si="151"/>
        <v xml:space="preserve">       </v>
      </c>
      <c r="X888" s="24" t="str">
        <f>IF(Saisie!Z888=0,"000",Saisie!Z888*100)</f>
        <v>000</v>
      </c>
      <c r="Y888" s="15" t="str">
        <f t="shared" si="152"/>
        <v xml:space="preserve">         </v>
      </c>
      <c r="Z888" s="24" t="str">
        <f>IF(Saisie!AB888=0,"000",Saisie!AB888*100)</f>
        <v>000</v>
      </c>
      <c r="AA888" s="24" t="str">
        <f>IF(Saisie!F888=0,"",Saisie!F888)</f>
        <v>26112017</v>
      </c>
      <c r="AB888" s="24" t="str">
        <f>IF(Saisie!G888=0,"",Saisie!G888)</f>
        <v>01012903</v>
      </c>
      <c r="AC888" s="8" t="str">
        <f t="shared" si="153"/>
        <v xml:space="preserve">                    </v>
      </c>
    </row>
    <row r="889" spans="1:29" x14ac:dyDescent="0.25">
      <c r="A889" s="3" t="s">
        <v>944</v>
      </c>
      <c r="B889" s="15" t="str">
        <f t="shared" si="143"/>
        <v xml:space="preserve">   </v>
      </c>
      <c r="C889" s="26" t="str">
        <f>Saisie!D889</f>
        <v>000000000883</v>
      </c>
      <c r="D889" s="24" t="str">
        <f>Saisie!B889</f>
        <v>NOM884</v>
      </c>
      <c r="E889" s="16" t="str">
        <f>VLOOKUP((25-LEN(D889)),'Data S'!AE$5:AF$10000,2,FALSE)</f>
        <v xml:space="preserve">                   </v>
      </c>
      <c r="F889" s="25" t="str">
        <f>Saisie!C889</f>
        <v>PRENOM884</v>
      </c>
      <c r="G889" s="15" t="str">
        <f>VLOOKUP((25-LEN(F889)),'Data S'!AE$5:AF$10000,2,FALSE)</f>
        <v xml:space="preserve">                </v>
      </c>
      <c r="H889" s="3" t="str">
        <f>Saisie!E889</f>
        <v>01012882</v>
      </c>
      <c r="I889" s="15" t="str">
        <f t="shared" si="144"/>
        <v xml:space="preserve">  </v>
      </c>
      <c r="J889" s="24">
        <f>Saisie!L889</f>
        <v>0</v>
      </c>
      <c r="K889" s="15" t="str">
        <f t="shared" si="145"/>
        <v xml:space="preserve">       </v>
      </c>
      <c r="L889" s="24" t="str">
        <f>IF(Saisie!K889=0,"000",Saisie!K889*100)</f>
        <v>000</v>
      </c>
      <c r="M889" s="15" t="str">
        <f t="shared" si="146"/>
        <v xml:space="preserve">  </v>
      </c>
      <c r="N889" s="24">
        <f>Saisie!Q889</f>
        <v>0</v>
      </c>
      <c r="O889" s="15" t="str">
        <f t="shared" si="147"/>
        <v xml:space="preserve">       </v>
      </c>
      <c r="P889" s="24" t="str">
        <f>IF(Saisie!P889=0,"000",Saisie!P889*100)</f>
        <v>000</v>
      </c>
      <c r="Q889" s="15" t="str">
        <f t="shared" si="148"/>
        <v xml:space="preserve">  </v>
      </c>
      <c r="R889" s="24">
        <f>Saisie!V889</f>
        <v>0</v>
      </c>
      <c r="S889" s="15" t="str">
        <f t="shared" si="149"/>
        <v xml:space="preserve">       </v>
      </c>
      <c r="T889" s="24" t="str">
        <f>IF(Saisie!U889=0,"000",Saisie!U889*100)</f>
        <v>000</v>
      </c>
      <c r="U889" s="15" t="str">
        <f t="shared" si="150"/>
        <v xml:space="preserve">  </v>
      </c>
      <c r="V889" s="24">
        <f>Saisie!AA889</f>
        <v>0</v>
      </c>
      <c r="W889" s="15" t="str">
        <f t="shared" si="151"/>
        <v xml:space="preserve">       </v>
      </c>
      <c r="X889" s="24" t="str">
        <f>IF(Saisie!Z889=0,"000",Saisie!Z889*100)</f>
        <v>000</v>
      </c>
      <c r="Y889" s="15" t="str">
        <f t="shared" si="152"/>
        <v xml:space="preserve">         </v>
      </c>
      <c r="Z889" s="24" t="str">
        <f>IF(Saisie!AB889=0,"000",Saisie!AB889*100)</f>
        <v>000</v>
      </c>
      <c r="AA889" s="24" t="str">
        <f>IF(Saisie!F889=0,"",Saisie!F889)</f>
        <v>26112017</v>
      </c>
      <c r="AB889" s="24" t="str">
        <f>IF(Saisie!G889=0,"",Saisie!G889)</f>
        <v>01012904</v>
      </c>
      <c r="AC889" s="8" t="str">
        <f t="shared" si="153"/>
        <v xml:space="preserve">                    </v>
      </c>
    </row>
    <row r="890" spans="1:29" x14ac:dyDescent="0.25">
      <c r="A890" s="3" t="s">
        <v>945</v>
      </c>
      <c r="B890" s="15" t="str">
        <f t="shared" si="143"/>
        <v xml:space="preserve">   </v>
      </c>
      <c r="C890" s="26" t="str">
        <f>Saisie!D890</f>
        <v>000000000884</v>
      </c>
      <c r="D890" s="24" t="str">
        <f>Saisie!B890</f>
        <v>NOM885</v>
      </c>
      <c r="E890" s="16" t="str">
        <f>VLOOKUP((25-LEN(D890)),'Data S'!AE$5:AF$10000,2,FALSE)</f>
        <v xml:space="preserve">                   </v>
      </c>
      <c r="F890" s="25" t="str">
        <f>Saisie!C890</f>
        <v>PRENOM885</v>
      </c>
      <c r="G890" s="15" t="str">
        <f>VLOOKUP((25-LEN(F890)),'Data S'!AE$5:AF$10000,2,FALSE)</f>
        <v xml:space="preserve">                </v>
      </c>
      <c r="H890" s="3" t="str">
        <f>Saisie!E890</f>
        <v>01012883</v>
      </c>
      <c r="I890" s="15" t="str">
        <f t="shared" si="144"/>
        <v xml:space="preserve">  </v>
      </c>
      <c r="J890" s="24">
        <f>Saisie!L890</f>
        <v>0</v>
      </c>
      <c r="K890" s="15" t="str">
        <f t="shared" si="145"/>
        <v xml:space="preserve">       </v>
      </c>
      <c r="L890" s="24" t="str">
        <f>IF(Saisie!K890=0,"000",Saisie!K890*100)</f>
        <v>000</v>
      </c>
      <c r="M890" s="15" t="str">
        <f t="shared" si="146"/>
        <v xml:space="preserve">  </v>
      </c>
      <c r="N890" s="24">
        <f>Saisie!Q890</f>
        <v>0</v>
      </c>
      <c r="O890" s="15" t="str">
        <f t="shared" si="147"/>
        <v xml:space="preserve">       </v>
      </c>
      <c r="P890" s="24" t="str">
        <f>IF(Saisie!P890=0,"000",Saisie!P890*100)</f>
        <v>000</v>
      </c>
      <c r="Q890" s="15" t="str">
        <f t="shared" si="148"/>
        <v xml:space="preserve">  </v>
      </c>
      <c r="R890" s="24">
        <f>Saisie!V890</f>
        <v>0</v>
      </c>
      <c r="S890" s="15" t="str">
        <f t="shared" si="149"/>
        <v xml:space="preserve">       </v>
      </c>
      <c r="T890" s="24" t="str">
        <f>IF(Saisie!U890=0,"000",Saisie!U890*100)</f>
        <v>000</v>
      </c>
      <c r="U890" s="15" t="str">
        <f t="shared" si="150"/>
        <v xml:space="preserve">  </v>
      </c>
      <c r="V890" s="24">
        <f>Saisie!AA890</f>
        <v>0</v>
      </c>
      <c r="W890" s="15" t="str">
        <f t="shared" si="151"/>
        <v xml:space="preserve">       </v>
      </c>
      <c r="X890" s="24" t="str">
        <f>IF(Saisie!Z890=0,"000",Saisie!Z890*100)</f>
        <v>000</v>
      </c>
      <c r="Y890" s="15" t="str">
        <f t="shared" si="152"/>
        <v xml:space="preserve">         </v>
      </c>
      <c r="Z890" s="24" t="str">
        <f>IF(Saisie!AB890=0,"000",Saisie!AB890*100)</f>
        <v>000</v>
      </c>
      <c r="AA890" s="24" t="str">
        <f>IF(Saisie!F890=0,"",Saisie!F890)</f>
        <v>26112017</v>
      </c>
      <c r="AB890" s="24" t="str">
        <f>IF(Saisie!G890=0,"",Saisie!G890)</f>
        <v>01012905</v>
      </c>
      <c r="AC890" s="8" t="str">
        <f t="shared" si="153"/>
        <v xml:space="preserve">                    </v>
      </c>
    </row>
    <row r="891" spans="1:29" x14ac:dyDescent="0.25">
      <c r="A891" s="3" t="s">
        <v>946</v>
      </c>
      <c r="B891" s="15" t="str">
        <f t="shared" si="143"/>
        <v xml:space="preserve">   </v>
      </c>
      <c r="C891" s="26" t="str">
        <f>Saisie!D891</f>
        <v>000000000885</v>
      </c>
      <c r="D891" s="24" t="str">
        <f>Saisie!B891</f>
        <v>NOM886</v>
      </c>
      <c r="E891" s="16" t="str">
        <f>VLOOKUP((25-LEN(D891)),'Data S'!AE$5:AF$10000,2,FALSE)</f>
        <v xml:space="preserve">                   </v>
      </c>
      <c r="F891" s="25" t="str">
        <f>Saisie!C891</f>
        <v>PRENOM886</v>
      </c>
      <c r="G891" s="15" t="str">
        <f>VLOOKUP((25-LEN(F891)),'Data S'!AE$5:AF$10000,2,FALSE)</f>
        <v xml:space="preserve">                </v>
      </c>
      <c r="H891" s="3" t="str">
        <f>Saisie!E891</f>
        <v>01012884</v>
      </c>
      <c r="I891" s="15" t="str">
        <f t="shared" si="144"/>
        <v xml:space="preserve">  </v>
      </c>
      <c r="J891" s="24">
        <f>Saisie!L891</f>
        <v>0</v>
      </c>
      <c r="K891" s="15" t="str">
        <f t="shared" si="145"/>
        <v xml:space="preserve">       </v>
      </c>
      <c r="L891" s="24" t="str">
        <f>IF(Saisie!K891=0,"000",Saisie!K891*100)</f>
        <v>000</v>
      </c>
      <c r="M891" s="15" t="str">
        <f t="shared" si="146"/>
        <v xml:space="preserve">  </v>
      </c>
      <c r="N891" s="24">
        <f>Saisie!Q891</f>
        <v>0</v>
      </c>
      <c r="O891" s="15" t="str">
        <f t="shared" si="147"/>
        <v xml:space="preserve">       </v>
      </c>
      <c r="P891" s="24" t="str">
        <f>IF(Saisie!P891=0,"000",Saisie!P891*100)</f>
        <v>000</v>
      </c>
      <c r="Q891" s="15" t="str">
        <f t="shared" si="148"/>
        <v xml:space="preserve">  </v>
      </c>
      <c r="R891" s="24">
        <f>Saisie!V891</f>
        <v>0</v>
      </c>
      <c r="S891" s="15" t="str">
        <f t="shared" si="149"/>
        <v xml:space="preserve">       </v>
      </c>
      <c r="T891" s="24" t="str">
        <f>IF(Saisie!U891=0,"000",Saisie!U891*100)</f>
        <v>000</v>
      </c>
      <c r="U891" s="15" t="str">
        <f t="shared" si="150"/>
        <v xml:space="preserve">  </v>
      </c>
      <c r="V891" s="24">
        <f>Saisie!AA891</f>
        <v>0</v>
      </c>
      <c r="W891" s="15" t="str">
        <f t="shared" si="151"/>
        <v xml:space="preserve">       </v>
      </c>
      <c r="X891" s="24" t="str">
        <f>IF(Saisie!Z891=0,"000",Saisie!Z891*100)</f>
        <v>000</v>
      </c>
      <c r="Y891" s="15" t="str">
        <f t="shared" si="152"/>
        <v xml:space="preserve">         </v>
      </c>
      <c r="Z891" s="24" t="str">
        <f>IF(Saisie!AB891=0,"000",Saisie!AB891*100)</f>
        <v>000</v>
      </c>
      <c r="AA891" s="24" t="str">
        <f>IF(Saisie!F891=0,"",Saisie!F891)</f>
        <v>26112017</v>
      </c>
      <c r="AB891" s="24" t="str">
        <f>IF(Saisie!G891=0,"",Saisie!G891)</f>
        <v>01012906</v>
      </c>
      <c r="AC891" s="8" t="str">
        <f t="shared" si="153"/>
        <v xml:space="preserve">                    </v>
      </c>
    </row>
    <row r="892" spans="1:29" x14ac:dyDescent="0.25">
      <c r="A892" s="3" t="s">
        <v>947</v>
      </c>
      <c r="B892" s="15" t="str">
        <f t="shared" si="143"/>
        <v xml:space="preserve">   </v>
      </c>
      <c r="C892" s="26" t="str">
        <f>Saisie!D892</f>
        <v>000000000886</v>
      </c>
      <c r="D892" s="24" t="str">
        <f>Saisie!B892</f>
        <v>NOM887</v>
      </c>
      <c r="E892" s="16" t="str">
        <f>VLOOKUP((25-LEN(D892)),'Data S'!AE$5:AF$10000,2,FALSE)</f>
        <v xml:space="preserve">                   </v>
      </c>
      <c r="F892" s="25" t="str">
        <f>Saisie!C892</f>
        <v>PRENOM887</v>
      </c>
      <c r="G892" s="15" t="str">
        <f>VLOOKUP((25-LEN(F892)),'Data S'!AE$5:AF$10000,2,FALSE)</f>
        <v xml:space="preserve">                </v>
      </c>
      <c r="H892" s="3" t="str">
        <f>Saisie!E892</f>
        <v>01012885</v>
      </c>
      <c r="I892" s="15" t="str">
        <f t="shared" si="144"/>
        <v xml:space="preserve">  </v>
      </c>
      <c r="J892" s="24">
        <f>Saisie!L892</f>
        <v>0</v>
      </c>
      <c r="K892" s="15" t="str">
        <f t="shared" si="145"/>
        <v xml:space="preserve">       </v>
      </c>
      <c r="L892" s="24" t="str">
        <f>IF(Saisie!K892=0,"000",Saisie!K892*100)</f>
        <v>000</v>
      </c>
      <c r="M892" s="15" t="str">
        <f t="shared" si="146"/>
        <v xml:space="preserve">  </v>
      </c>
      <c r="N892" s="24">
        <f>Saisie!Q892</f>
        <v>0</v>
      </c>
      <c r="O892" s="15" t="str">
        <f t="shared" si="147"/>
        <v xml:space="preserve">       </v>
      </c>
      <c r="P892" s="24" t="str">
        <f>IF(Saisie!P892=0,"000",Saisie!P892*100)</f>
        <v>000</v>
      </c>
      <c r="Q892" s="15" t="str">
        <f t="shared" si="148"/>
        <v xml:space="preserve">  </v>
      </c>
      <c r="R892" s="24">
        <f>Saisie!V892</f>
        <v>0</v>
      </c>
      <c r="S892" s="15" t="str">
        <f t="shared" si="149"/>
        <v xml:space="preserve">       </v>
      </c>
      <c r="T892" s="24" t="str">
        <f>IF(Saisie!U892=0,"000",Saisie!U892*100)</f>
        <v>000</v>
      </c>
      <c r="U892" s="15" t="str">
        <f t="shared" si="150"/>
        <v xml:space="preserve">  </v>
      </c>
      <c r="V892" s="24">
        <f>Saisie!AA892</f>
        <v>0</v>
      </c>
      <c r="W892" s="15" t="str">
        <f t="shared" si="151"/>
        <v xml:space="preserve">       </v>
      </c>
      <c r="X892" s="24" t="str">
        <f>IF(Saisie!Z892=0,"000",Saisie!Z892*100)</f>
        <v>000</v>
      </c>
      <c r="Y892" s="15" t="str">
        <f t="shared" si="152"/>
        <v xml:space="preserve">         </v>
      </c>
      <c r="Z892" s="24" t="str">
        <f>IF(Saisie!AB892=0,"000",Saisie!AB892*100)</f>
        <v>000</v>
      </c>
      <c r="AA892" s="24" t="str">
        <f>IF(Saisie!F892=0,"",Saisie!F892)</f>
        <v>26112017</v>
      </c>
      <c r="AB892" s="24" t="str">
        <f>IF(Saisie!G892=0,"",Saisie!G892)</f>
        <v>01012907</v>
      </c>
      <c r="AC892" s="8" t="str">
        <f t="shared" si="153"/>
        <v xml:space="preserve">                    </v>
      </c>
    </row>
    <row r="893" spans="1:29" x14ac:dyDescent="0.25">
      <c r="A893" s="3" t="s">
        <v>948</v>
      </c>
      <c r="B893" s="15" t="str">
        <f t="shared" si="143"/>
        <v xml:space="preserve">   </v>
      </c>
      <c r="C893" s="26" t="str">
        <f>Saisie!D893</f>
        <v>000000000887</v>
      </c>
      <c r="D893" s="24" t="str">
        <f>Saisie!B893</f>
        <v>NOM888</v>
      </c>
      <c r="E893" s="16" t="str">
        <f>VLOOKUP((25-LEN(D893)),'Data S'!AE$5:AF$10000,2,FALSE)</f>
        <v xml:space="preserve">                   </v>
      </c>
      <c r="F893" s="25" t="str">
        <f>Saisie!C893</f>
        <v>PRENOM888</v>
      </c>
      <c r="G893" s="15" t="str">
        <f>VLOOKUP((25-LEN(F893)),'Data S'!AE$5:AF$10000,2,FALSE)</f>
        <v xml:space="preserve">                </v>
      </c>
      <c r="H893" s="3" t="str">
        <f>Saisie!E893</f>
        <v>01012886</v>
      </c>
      <c r="I893" s="15" t="str">
        <f t="shared" si="144"/>
        <v xml:space="preserve">  </v>
      </c>
      <c r="J893" s="24">
        <f>Saisie!L893</f>
        <v>0</v>
      </c>
      <c r="K893" s="15" t="str">
        <f t="shared" si="145"/>
        <v xml:space="preserve">       </v>
      </c>
      <c r="L893" s="24" t="str">
        <f>IF(Saisie!K893=0,"000",Saisie!K893*100)</f>
        <v>000</v>
      </c>
      <c r="M893" s="15" t="str">
        <f t="shared" si="146"/>
        <v xml:space="preserve">  </v>
      </c>
      <c r="N893" s="24">
        <f>Saisie!Q893</f>
        <v>0</v>
      </c>
      <c r="O893" s="15" t="str">
        <f t="shared" si="147"/>
        <v xml:space="preserve">       </v>
      </c>
      <c r="P893" s="24" t="str">
        <f>IF(Saisie!P893=0,"000",Saisie!P893*100)</f>
        <v>000</v>
      </c>
      <c r="Q893" s="15" t="str">
        <f t="shared" si="148"/>
        <v xml:space="preserve">  </v>
      </c>
      <c r="R893" s="24">
        <f>Saisie!V893</f>
        <v>0</v>
      </c>
      <c r="S893" s="15" t="str">
        <f t="shared" si="149"/>
        <v xml:space="preserve">       </v>
      </c>
      <c r="T893" s="24" t="str">
        <f>IF(Saisie!U893=0,"000",Saisie!U893*100)</f>
        <v>000</v>
      </c>
      <c r="U893" s="15" t="str">
        <f t="shared" si="150"/>
        <v xml:space="preserve">  </v>
      </c>
      <c r="V893" s="24">
        <f>Saisie!AA893</f>
        <v>0</v>
      </c>
      <c r="W893" s="15" t="str">
        <f t="shared" si="151"/>
        <v xml:space="preserve">       </v>
      </c>
      <c r="X893" s="24" t="str">
        <f>IF(Saisie!Z893=0,"000",Saisie!Z893*100)</f>
        <v>000</v>
      </c>
      <c r="Y893" s="15" t="str">
        <f t="shared" si="152"/>
        <v xml:space="preserve">         </v>
      </c>
      <c r="Z893" s="24" t="str">
        <f>IF(Saisie!AB893=0,"000",Saisie!AB893*100)</f>
        <v>000</v>
      </c>
      <c r="AA893" s="24" t="str">
        <f>IF(Saisie!F893=0,"",Saisie!F893)</f>
        <v>26112017</v>
      </c>
      <c r="AB893" s="24" t="str">
        <f>IF(Saisie!G893=0,"",Saisie!G893)</f>
        <v>01012908</v>
      </c>
      <c r="AC893" s="8" t="str">
        <f t="shared" si="153"/>
        <v xml:space="preserve">                    </v>
      </c>
    </row>
    <row r="894" spans="1:29" x14ac:dyDescent="0.25">
      <c r="A894" s="3" t="s">
        <v>949</v>
      </c>
      <c r="B894" s="15" t="str">
        <f t="shared" si="143"/>
        <v xml:space="preserve">   </v>
      </c>
      <c r="C894" s="26" t="str">
        <f>Saisie!D894</f>
        <v>000000000888</v>
      </c>
      <c r="D894" s="24" t="str">
        <f>Saisie!B894</f>
        <v>NOM889</v>
      </c>
      <c r="E894" s="16" t="str">
        <f>VLOOKUP((25-LEN(D894)),'Data S'!AE$5:AF$10000,2,FALSE)</f>
        <v xml:space="preserve">                   </v>
      </c>
      <c r="F894" s="25" t="str">
        <f>Saisie!C894</f>
        <v>PRENOM889</v>
      </c>
      <c r="G894" s="15" t="str">
        <f>VLOOKUP((25-LEN(F894)),'Data S'!AE$5:AF$10000,2,FALSE)</f>
        <v xml:space="preserve">                </v>
      </c>
      <c r="H894" s="3" t="str">
        <f>Saisie!E894</f>
        <v>01012887</v>
      </c>
      <c r="I894" s="15" t="str">
        <f t="shared" si="144"/>
        <v xml:space="preserve">  </v>
      </c>
      <c r="J894" s="24">
        <f>Saisie!L894</f>
        <v>0</v>
      </c>
      <c r="K894" s="15" t="str">
        <f t="shared" si="145"/>
        <v xml:space="preserve">       </v>
      </c>
      <c r="L894" s="24" t="str">
        <f>IF(Saisie!K894=0,"000",Saisie!K894*100)</f>
        <v>000</v>
      </c>
      <c r="M894" s="15" t="str">
        <f t="shared" si="146"/>
        <v xml:space="preserve">  </v>
      </c>
      <c r="N894" s="24">
        <f>Saisie!Q894</f>
        <v>0</v>
      </c>
      <c r="O894" s="15" t="str">
        <f t="shared" si="147"/>
        <v xml:space="preserve">       </v>
      </c>
      <c r="P894" s="24" t="str">
        <f>IF(Saisie!P894=0,"000",Saisie!P894*100)</f>
        <v>000</v>
      </c>
      <c r="Q894" s="15" t="str">
        <f t="shared" si="148"/>
        <v xml:space="preserve">  </v>
      </c>
      <c r="R894" s="24">
        <f>Saisie!V894</f>
        <v>0</v>
      </c>
      <c r="S894" s="15" t="str">
        <f t="shared" si="149"/>
        <v xml:space="preserve">       </v>
      </c>
      <c r="T894" s="24" t="str">
        <f>IF(Saisie!U894=0,"000",Saisie!U894*100)</f>
        <v>000</v>
      </c>
      <c r="U894" s="15" t="str">
        <f t="shared" si="150"/>
        <v xml:space="preserve">  </v>
      </c>
      <c r="V894" s="24">
        <f>Saisie!AA894</f>
        <v>0</v>
      </c>
      <c r="W894" s="15" t="str">
        <f t="shared" si="151"/>
        <v xml:space="preserve">       </v>
      </c>
      <c r="X894" s="24" t="str">
        <f>IF(Saisie!Z894=0,"000",Saisie!Z894*100)</f>
        <v>000</v>
      </c>
      <c r="Y894" s="15" t="str">
        <f t="shared" si="152"/>
        <v xml:space="preserve">         </v>
      </c>
      <c r="Z894" s="24" t="str">
        <f>IF(Saisie!AB894=0,"000",Saisie!AB894*100)</f>
        <v>000</v>
      </c>
      <c r="AA894" s="24" t="str">
        <f>IF(Saisie!F894=0,"",Saisie!F894)</f>
        <v>26112017</v>
      </c>
      <c r="AB894" s="24" t="str">
        <f>IF(Saisie!G894=0,"",Saisie!G894)</f>
        <v>01012909</v>
      </c>
      <c r="AC894" s="8" t="str">
        <f t="shared" si="153"/>
        <v xml:space="preserve">                    </v>
      </c>
    </row>
    <row r="895" spans="1:29" x14ac:dyDescent="0.25">
      <c r="A895" s="3" t="s">
        <v>950</v>
      </c>
      <c r="B895" s="15" t="str">
        <f t="shared" si="143"/>
        <v xml:space="preserve">   </v>
      </c>
      <c r="C895" s="26" t="str">
        <f>Saisie!D895</f>
        <v>000000000889</v>
      </c>
      <c r="D895" s="24" t="str">
        <f>Saisie!B895</f>
        <v>NOM890</v>
      </c>
      <c r="E895" s="16" t="str">
        <f>VLOOKUP((25-LEN(D895)),'Data S'!AE$5:AF$10000,2,FALSE)</f>
        <v xml:space="preserve">                   </v>
      </c>
      <c r="F895" s="25" t="str">
        <f>Saisie!C895</f>
        <v>PRENOM890</v>
      </c>
      <c r="G895" s="15" t="str">
        <f>VLOOKUP((25-LEN(F895)),'Data S'!AE$5:AF$10000,2,FALSE)</f>
        <v xml:space="preserve">                </v>
      </c>
      <c r="H895" s="3" t="str">
        <f>Saisie!E895</f>
        <v>01012888</v>
      </c>
      <c r="I895" s="15" t="str">
        <f t="shared" si="144"/>
        <v xml:space="preserve">  </v>
      </c>
      <c r="J895" s="24">
        <f>Saisie!L895</f>
        <v>0</v>
      </c>
      <c r="K895" s="15" t="str">
        <f t="shared" si="145"/>
        <v xml:space="preserve">       </v>
      </c>
      <c r="L895" s="24" t="str">
        <f>IF(Saisie!K895=0,"000",Saisie!K895*100)</f>
        <v>000</v>
      </c>
      <c r="M895" s="15" t="str">
        <f t="shared" si="146"/>
        <v xml:space="preserve">  </v>
      </c>
      <c r="N895" s="24">
        <f>Saisie!Q895</f>
        <v>0</v>
      </c>
      <c r="O895" s="15" t="str">
        <f t="shared" si="147"/>
        <v xml:space="preserve">       </v>
      </c>
      <c r="P895" s="24" t="str">
        <f>IF(Saisie!P895=0,"000",Saisie!P895*100)</f>
        <v>000</v>
      </c>
      <c r="Q895" s="15" t="str">
        <f t="shared" si="148"/>
        <v xml:space="preserve">  </v>
      </c>
      <c r="R895" s="24">
        <f>Saisie!V895</f>
        <v>0</v>
      </c>
      <c r="S895" s="15" t="str">
        <f t="shared" si="149"/>
        <v xml:space="preserve">       </v>
      </c>
      <c r="T895" s="24" t="str">
        <f>IF(Saisie!U895=0,"000",Saisie!U895*100)</f>
        <v>000</v>
      </c>
      <c r="U895" s="15" t="str">
        <f t="shared" si="150"/>
        <v xml:space="preserve">  </v>
      </c>
      <c r="V895" s="24">
        <f>Saisie!AA895</f>
        <v>0</v>
      </c>
      <c r="W895" s="15" t="str">
        <f t="shared" si="151"/>
        <v xml:space="preserve">       </v>
      </c>
      <c r="X895" s="24" t="str">
        <f>IF(Saisie!Z895=0,"000",Saisie!Z895*100)</f>
        <v>000</v>
      </c>
      <c r="Y895" s="15" t="str">
        <f t="shared" si="152"/>
        <v xml:space="preserve">         </v>
      </c>
      <c r="Z895" s="24" t="str">
        <f>IF(Saisie!AB895=0,"000",Saisie!AB895*100)</f>
        <v>000</v>
      </c>
      <c r="AA895" s="24" t="str">
        <f>IF(Saisie!F895=0,"",Saisie!F895)</f>
        <v>26112017</v>
      </c>
      <c r="AB895" s="24" t="str">
        <f>IF(Saisie!G895=0,"",Saisie!G895)</f>
        <v>01012910</v>
      </c>
      <c r="AC895" s="8" t="str">
        <f t="shared" si="153"/>
        <v xml:space="preserve">                    </v>
      </c>
    </row>
    <row r="896" spans="1:29" x14ac:dyDescent="0.25">
      <c r="A896" s="3" t="s">
        <v>951</v>
      </c>
      <c r="B896" s="15" t="str">
        <f t="shared" si="143"/>
        <v xml:space="preserve">   </v>
      </c>
      <c r="C896" s="26" t="str">
        <f>Saisie!D896</f>
        <v>000000000890</v>
      </c>
      <c r="D896" s="24" t="str">
        <f>Saisie!B896</f>
        <v>NOM891</v>
      </c>
      <c r="E896" s="16" t="str">
        <f>VLOOKUP((25-LEN(D896)),'Data S'!AE$5:AF$10000,2,FALSE)</f>
        <v xml:space="preserve">                   </v>
      </c>
      <c r="F896" s="25" t="str">
        <f>Saisie!C896</f>
        <v>PRENOM891</v>
      </c>
      <c r="G896" s="15" t="str">
        <f>VLOOKUP((25-LEN(F896)),'Data S'!AE$5:AF$10000,2,FALSE)</f>
        <v xml:space="preserve">                </v>
      </c>
      <c r="H896" s="3" t="str">
        <f>Saisie!E896</f>
        <v>01012889</v>
      </c>
      <c r="I896" s="15" t="str">
        <f t="shared" si="144"/>
        <v xml:space="preserve">  </v>
      </c>
      <c r="J896" s="24">
        <f>Saisie!L896</f>
        <v>0</v>
      </c>
      <c r="K896" s="15" t="str">
        <f t="shared" si="145"/>
        <v xml:space="preserve">       </v>
      </c>
      <c r="L896" s="24" t="str">
        <f>IF(Saisie!K896=0,"000",Saisie!K896*100)</f>
        <v>000</v>
      </c>
      <c r="M896" s="15" t="str">
        <f t="shared" si="146"/>
        <v xml:space="preserve">  </v>
      </c>
      <c r="N896" s="24">
        <f>Saisie!Q896</f>
        <v>0</v>
      </c>
      <c r="O896" s="15" t="str">
        <f t="shared" si="147"/>
        <v xml:space="preserve">       </v>
      </c>
      <c r="P896" s="24" t="str">
        <f>IF(Saisie!P896=0,"000",Saisie!P896*100)</f>
        <v>000</v>
      </c>
      <c r="Q896" s="15" t="str">
        <f t="shared" si="148"/>
        <v xml:space="preserve">  </v>
      </c>
      <c r="R896" s="24">
        <f>Saisie!V896</f>
        <v>0</v>
      </c>
      <c r="S896" s="15" t="str">
        <f t="shared" si="149"/>
        <v xml:space="preserve">       </v>
      </c>
      <c r="T896" s="24" t="str">
        <f>IF(Saisie!U896=0,"000",Saisie!U896*100)</f>
        <v>000</v>
      </c>
      <c r="U896" s="15" t="str">
        <f t="shared" si="150"/>
        <v xml:space="preserve">  </v>
      </c>
      <c r="V896" s="24">
        <f>Saisie!AA896</f>
        <v>0</v>
      </c>
      <c r="W896" s="15" t="str">
        <f t="shared" si="151"/>
        <v xml:space="preserve">       </v>
      </c>
      <c r="X896" s="24" t="str">
        <f>IF(Saisie!Z896=0,"000",Saisie!Z896*100)</f>
        <v>000</v>
      </c>
      <c r="Y896" s="15" t="str">
        <f t="shared" si="152"/>
        <v xml:space="preserve">         </v>
      </c>
      <c r="Z896" s="24" t="str">
        <f>IF(Saisie!AB896=0,"000",Saisie!AB896*100)</f>
        <v>000</v>
      </c>
      <c r="AA896" s="24" t="str">
        <f>IF(Saisie!F896=0,"",Saisie!F896)</f>
        <v>26112017</v>
      </c>
      <c r="AB896" s="24" t="str">
        <f>IF(Saisie!G896=0,"",Saisie!G896)</f>
        <v>01012911</v>
      </c>
      <c r="AC896" s="8" t="str">
        <f t="shared" si="153"/>
        <v xml:space="preserve">                    </v>
      </c>
    </row>
    <row r="897" spans="1:29" x14ac:dyDescent="0.25">
      <c r="A897" s="3" t="s">
        <v>952</v>
      </c>
      <c r="B897" s="15" t="str">
        <f t="shared" si="143"/>
        <v xml:space="preserve">   </v>
      </c>
      <c r="C897" s="26" t="str">
        <f>Saisie!D897</f>
        <v>000000000891</v>
      </c>
      <c r="D897" s="24" t="str">
        <f>Saisie!B897</f>
        <v>NOM892</v>
      </c>
      <c r="E897" s="16" t="str">
        <f>VLOOKUP((25-LEN(D897)),'Data S'!AE$5:AF$10000,2,FALSE)</f>
        <v xml:space="preserve">                   </v>
      </c>
      <c r="F897" s="25" t="str">
        <f>Saisie!C897</f>
        <v>PRENOM892</v>
      </c>
      <c r="G897" s="15" t="str">
        <f>VLOOKUP((25-LEN(F897)),'Data S'!AE$5:AF$10000,2,FALSE)</f>
        <v xml:space="preserve">                </v>
      </c>
      <c r="H897" s="3" t="str">
        <f>Saisie!E897</f>
        <v>01012890</v>
      </c>
      <c r="I897" s="15" t="str">
        <f t="shared" si="144"/>
        <v xml:space="preserve">  </v>
      </c>
      <c r="J897" s="24">
        <f>Saisie!L897</f>
        <v>0</v>
      </c>
      <c r="K897" s="15" t="str">
        <f t="shared" si="145"/>
        <v xml:space="preserve">       </v>
      </c>
      <c r="L897" s="24" t="str">
        <f>IF(Saisie!K897=0,"000",Saisie!K897*100)</f>
        <v>000</v>
      </c>
      <c r="M897" s="15" t="str">
        <f t="shared" si="146"/>
        <v xml:space="preserve">  </v>
      </c>
      <c r="N897" s="24">
        <f>Saisie!Q897</f>
        <v>0</v>
      </c>
      <c r="O897" s="15" t="str">
        <f t="shared" si="147"/>
        <v xml:space="preserve">       </v>
      </c>
      <c r="P897" s="24" t="str">
        <f>IF(Saisie!P897=0,"000",Saisie!P897*100)</f>
        <v>000</v>
      </c>
      <c r="Q897" s="15" t="str">
        <f t="shared" si="148"/>
        <v xml:space="preserve">  </v>
      </c>
      <c r="R897" s="24">
        <f>Saisie!V897</f>
        <v>0</v>
      </c>
      <c r="S897" s="15" t="str">
        <f t="shared" si="149"/>
        <v xml:space="preserve">       </v>
      </c>
      <c r="T897" s="24" t="str">
        <f>IF(Saisie!U897=0,"000",Saisie!U897*100)</f>
        <v>000</v>
      </c>
      <c r="U897" s="15" t="str">
        <f t="shared" si="150"/>
        <v xml:space="preserve">  </v>
      </c>
      <c r="V897" s="24">
        <f>Saisie!AA897</f>
        <v>0</v>
      </c>
      <c r="W897" s="15" t="str">
        <f t="shared" si="151"/>
        <v xml:space="preserve">       </v>
      </c>
      <c r="X897" s="24" t="str">
        <f>IF(Saisie!Z897=0,"000",Saisie!Z897*100)</f>
        <v>000</v>
      </c>
      <c r="Y897" s="15" t="str">
        <f t="shared" si="152"/>
        <v xml:space="preserve">         </v>
      </c>
      <c r="Z897" s="24" t="str">
        <f>IF(Saisie!AB897=0,"000",Saisie!AB897*100)</f>
        <v>000</v>
      </c>
      <c r="AA897" s="24" t="str">
        <f>IF(Saisie!F897=0,"",Saisie!F897)</f>
        <v>26112017</v>
      </c>
      <c r="AB897" s="24" t="str">
        <f>IF(Saisie!G897=0,"",Saisie!G897)</f>
        <v>01012912</v>
      </c>
      <c r="AC897" s="8" t="str">
        <f t="shared" si="153"/>
        <v xml:space="preserve">                    </v>
      </c>
    </row>
    <row r="898" spans="1:29" x14ac:dyDescent="0.25">
      <c r="A898" s="3" t="s">
        <v>953</v>
      </c>
      <c r="B898" s="15" t="str">
        <f t="shared" si="143"/>
        <v xml:space="preserve">   </v>
      </c>
      <c r="C898" s="26" t="str">
        <f>Saisie!D898</f>
        <v>000000000892</v>
      </c>
      <c r="D898" s="24" t="str">
        <f>Saisie!B898</f>
        <v>NOM893</v>
      </c>
      <c r="E898" s="16" t="str">
        <f>VLOOKUP((25-LEN(D898)),'Data S'!AE$5:AF$10000,2,FALSE)</f>
        <v xml:space="preserve">                   </v>
      </c>
      <c r="F898" s="25" t="str">
        <f>Saisie!C898</f>
        <v>PRENOM893</v>
      </c>
      <c r="G898" s="15" t="str">
        <f>VLOOKUP((25-LEN(F898)),'Data S'!AE$5:AF$10000,2,FALSE)</f>
        <v xml:space="preserve">                </v>
      </c>
      <c r="H898" s="3" t="str">
        <f>Saisie!E898</f>
        <v>01012891</v>
      </c>
      <c r="I898" s="15" t="str">
        <f t="shared" si="144"/>
        <v xml:space="preserve">  </v>
      </c>
      <c r="J898" s="24">
        <f>Saisie!L898</f>
        <v>0</v>
      </c>
      <c r="K898" s="15" t="str">
        <f t="shared" si="145"/>
        <v xml:space="preserve">       </v>
      </c>
      <c r="L898" s="24" t="str">
        <f>IF(Saisie!K898=0,"000",Saisie!K898*100)</f>
        <v>000</v>
      </c>
      <c r="M898" s="15" t="str">
        <f t="shared" si="146"/>
        <v xml:space="preserve">  </v>
      </c>
      <c r="N898" s="24">
        <f>Saisie!Q898</f>
        <v>0</v>
      </c>
      <c r="O898" s="15" t="str">
        <f t="shared" si="147"/>
        <v xml:space="preserve">       </v>
      </c>
      <c r="P898" s="24" t="str">
        <f>IF(Saisie!P898=0,"000",Saisie!P898*100)</f>
        <v>000</v>
      </c>
      <c r="Q898" s="15" t="str">
        <f t="shared" si="148"/>
        <v xml:space="preserve">  </v>
      </c>
      <c r="R898" s="24">
        <f>Saisie!V898</f>
        <v>0</v>
      </c>
      <c r="S898" s="15" t="str">
        <f t="shared" si="149"/>
        <v xml:space="preserve">       </v>
      </c>
      <c r="T898" s="24" t="str">
        <f>IF(Saisie!U898=0,"000",Saisie!U898*100)</f>
        <v>000</v>
      </c>
      <c r="U898" s="15" t="str">
        <f t="shared" si="150"/>
        <v xml:space="preserve">  </v>
      </c>
      <c r="V898" s="24">
        <f>Saisie!AA898</f>
        <v>0</v>
      </c>
      <c r="W898" s="15" t="str">
        <f t="shared" si="151"/>
        <v xml:space="preserve">       </v>
      </c>
      <c r="X898" s="24" t="str">
        <f>IF(Saisie!Z898=0,"000",Saisie!Z898*100)</f>
        <v>000</v>
      </c>
      <c r="Y898" s="15" t="str">
        <f t="shared" si="152"/>
        <v xml:space="preserve">         </v>
      </c>
      <c r="Z898" s="24" t="str">
        <f>IF(Saisie!AB898=0,"000",Saisie!AB898*100)</f>
        <v>000</v>
      </c>
      <c r="AA898" s="24" t="str">
        <f>IF(Saisie!F898=0,"",Saisie!F898)</f>
        <v>26112017</v>
      </c>
      <c r="AB898" s="24" t="str">
        <f>IF(Saisie!G898=0,"",Saisie!G898)</f>
        <v>01012913</v>
      </c>
      <c r="AC898" s="8" t="str">
        <f t="shared" si="153"/>
        <v xml:space="preserve">                    </v>
      </c>
    </row>
    <row r="899" spans="1:29" x14ac:dyDescent="0.25">
      <c r="A899" s="3" t="s">
        <v>954</v>
      </c>
      <c r="B899" s="15" t="str">
        <f t="shared" si="143"/>
        <v xml:space="preserve">   </v>
      </c>
      <c r="C899" s="26" t="str">
        <f>Saisie!D899</f>
        <v>000000000893</v>
      </c>
      <c r="D899" s="24" t="str">
        <f>Saisie!B899</f>
        <v>NOM894</v>
      </c>
      <c r="E899" s="16" t="str">
        <f>VLOOKUP((25-LEN(D899)),'Data S'!AE$5:AF$10000,2,FALSE)</f>
        <v xml:space="preserve">                   </v>
      </c>
      <c r="F899" s="25" t="str">
        <f>Saisie!C899</f>
        <v>PRENOM894</v>
      </c>
      <c r="G899" s="15" t="str">
        <f>VLOOKUP((25-LEN(F899)),'Data S'!AE$5:AF$10000,2,FALSE)</f>
        <v xml:space="preserve">                </v>
      </c>
      <c r="H899" s="3" t="str">
        <f>Saisie!E899</f>
        <v>01012892</v>
      </c>
      <c r="I899" s="15" t="str">
        <f t="shared" si="144"/>
        <v xml:space="preserve">  </v>
      </c>
      <c r="J899" s="24">
        <f>Saisie!L899</f>
        <v>0</v>
      </c>
      <c r="K899" s="15" t="str">
        <f t="shared" si="145"/>
        <v xml:space="preserve">       </v>
      </c>
      <c r="L899" s="24" t="str">
        <f>IF(Saisie!K899=0,"000",Saisie!K899*100)</f>
        <v>000</v>
      </c>
      <c r="M899" s="15" t="str">
        <f t="shared" si="146"/>
        <v xml:space="preserve">  </v>
      </c>
      <c r="N899" s="24">
        <f>Saisie!Q899</f>
        <v>0</v>
      </c>
      <c r="O899" s="15" t="str">
        <f t="shared" si="147"/>
        <v xml:space="preserve">       </v>
      </c>
      <c r="P899" s="24" t="str">
        <f>IF(Saisie!P899=0,"000",Saisie!P899*100)</f>
        <v>000</v>
      </c>
      <c r="Q899" s="15" t="str">
        <f t="shared" si="148"/>
        <v xml:space="preserve">  </v>
      </c>
      <c r="R899" s="24">
        <f>Saisie!V899</f>
        <v>0</v>
      </c>
      <c r="S899" s="15" t="str">
        <f t="shared" si="149"/>
        <v xml:space="preserve">       </v>
      </c>
      <c r="T899" s="24" t="str">
        <f>IF(Saisie!U899=0,"000",Saisie!U899*100)</f>
        <v>000</v>
      </c>
      <c r="U899" s="15" t="str">
        <f t="shared" si="150"/>
        <v xml:space="preserve">  </v>
      </c>
      <c r="V899" s="24">
        <f>Saisie!AA899</f>
        <v>0</v>
      </c>
      <c r="W899" s="15" t="str">
        <f t="shared" si="151"/>
        <v xml:space="preserve">       </v>
      </c>
      <c r="X899" s="24" t="str">
        <f>IF(Saisie!Z899=0,"000",Saisie!Z899*100)</f>
        <v>000</v>
      </c>
      <c r="Y899" s="15" t="str">
        <f t="shared" si="152"/>
        <v xml:space="preserve">         </v>
      </c>
      <c r="Z899" s="24" t="str">
        <f>IF(Saisie!AB899=0,"000",Saisie!AB899*100)</f>
        <v>000</v>
      </c>
      <c r="AA899" s="24" t="str">
        <f>IF(Saisie!F899=0,"",Saisie!F899)</f>
        <v>26112017</v>
      </c>
      <c r="AB899" s="24" t="str">
        <f>IF(Saisie!G899=0,"",Saisie!G899)</f>
        <v>01012914</v>
      </c>
      <c r="AC899" s="8" t="str">
        <f t="shared" si="153"/>
        <v xml:space="preserve">                    </v>
      </c>
    </row>
    <row r="900" spans="1:29" x14ac:dyDescent="0.25">
      <c r="A900" s="3" t="s">
        <v>955</v>
      </c>
      <c r="B900" s="15" t="str">
        <f t="shared" si="143"/>
        <v xml:space="preserve">   </v>
      </c>
      <c r="C900" s="26" t="str">
        <f>Saisie!D900</f>
        <v>000000000894</v>
      </c>
      <c r="D900" s="24" t="str">
        <f>Saisie!B900</f>
        <v>NOM895</v>
      </c>
      <c r="E900" s="16" t="str">
        <f>VLOOKUP((25-LEN(D900)),'Data S'!AE$5:AF$10000,2,FALSE)</f>
        <v xml:space="preserve">                   </v>
      </c>
      <c r="F900" s="25" t="str">
        <f>Saisie!C900</f>
        <v>PRENOM895</v>
      </c>
      <c r="G900" s="15" t="str">
        <f>VLOOKUP((25-LEN(F900)),'Data S'!AE$5:AF$10000,2,FALSE)</f>
        <v xml:space="preserve">                </v>
      </c>
      <c r="H900" s="3" t="str">
        <f>Saisie!E900</f>
        <v>01012893</v>
      </c>
      <c r="I900" s="15" t="str">
        <f t="shared" si="144"/>
        <v xml:space="preserve">  </v>
      </c>
      <c r="J900" s="24">
        <f>Saisie!L900</f>
        <v>0</v>
      </c>
      <c r="K900" s="15" t="str">
        <f t="shared" si="145"/>
        <v xml:space="preserve">       </v>
      </c>
      <c r="L900" s="24" t="str">
        <f>IF(Saisie!K900=0,"000",Saisie!K900*100)</f>
        <v>000</v>
      </c>
      <c r="M900" s="15" t="str">
        <f t="shared" si="146"/>
        <v xml:space="preserve">  </v>
      </c>
      <c r="N900" s="24">
        <f>Saisie!Q900</f>
        <v>0</v>
      </c>
      <c r="O900" s="15" t="str">
        <f t="shared" si="147"/>
        <v xml:space="preserve">       </v>
      </c>
      <c r="P900" s="24" t="str">
        <f>IF(Saisie!P900=0,"000",Saisie!P900*100)</f>
        <v>000</v>
      </c>
      <c r="Q900" s="15" t="str">
        <f t="shared" si="148"/>
        <v xml:space="preserve">  </v>
      </c>
      <c r="R900" s="24">
        <f>Saisie!V900</f>
        <v>0</v>
      </c>
      <c r="S900" s="15" t="str">
        <f t="shared" si="149"/>
        <v xml:space="preserve">       </v>
      </c>
      <c r="T900" s="24" t="str">
        <f>IF(Saisie!U900=0,"000",Saisie!U900*100)</f>
        <v>000</v>
      </c>
      <c r="U900" s="15" t="str">
        <f t="shared" si="150"/>
        <v xml:space="preserve">  </v>
      </c>
      <c r="V900" s="24">
        <f>Saisie!AA900</f>
        <v>0</v>
      </c>
      <c r="W900" s="15" t="str">
        <f t="shared" si="151"/>
        <v xml:space="preserve">       </v>
      </c>
      <c r="X900" s="24" t="str">
        <f>IF(Saisie!Z900=0,"000",Saisie!Z900*100)</f>
        <v>000</v>
      </c>
      <c r="Y900" s="15" t="str">
        <f t="shared" si="152"/>
        <v xml:space="preserve">         </v>
      </c>
      <c r="Z900" s="24" t="str">
        <f>IF(Saisie!AB900=0,"000",Saisie!AB900*100)</f>
        <v>000</v>
      </c>
      <c r="AA900" s="24" t="str">
        <f>IF(Saisie!F900=0,"",Saisie!F900)</f>
        <v>26112017</v>
      </c>
      <c r="AB900" s="24" t="str">
        <f>IF(Saisie!G900=0,"",Saisie!G900)</f>
        <v>01012915</v>
      </c>
      <c r="AC900" s="8" t="str">
        <f t="shared" si="153"/>
        <v xml:space="preserve">                    </v>
      </c>
    </row>
    <row r="901" spans="1:29" x14ac:dyDescent="0.25">
      <c r="A901" s="3" t="s">
        <v>956</v>
      </c>
      <c r="B901" s="15" t="str">
        <f t="shared" si="143"/>
        <v xml:space="preserve">   </v>
      </c>
      <c r="C901" s="26" t="str">
        <f>Saisie!D901</f>
        <v>000000000895</v>
      </c>
      <c r="D901" s="24" t="str">
        <f>Saisie!B901</f>
        <v>NOM896</v>
      </c>
      <c r="E901" s="16" t="str">
        <f>VLOOKUP((25-LEN(D901)),'Data S'!AE$5:AF$10000,2,FALSE)</f>
        <v xml:space="preserve">                   </v>
      </c>
      <c r="F901" s="25" t="str">
        <f>Saisie!C901</f>
        <v>PRENOM896</v>
      </c>
      <c r="G901" s="15" t="str">
        <f>VLOOKUP((25-LEN(F901)),'Data S'!AE$5:AF$10000,2,FALSE)</f>
        <v xml:space="preserve">                </v>
      </c>
      <c r="H901" s="3" t="str">
        <f>Saisie!E901</f>
        <v>01012894</v>
      </c>
      <c r="I901" s="15" t="str">
        <f t="shared" si="144"/>
        <v xml:space="preserve">  </v>
      </c>
      <c r="J901" s="24">
        <f>Saisie!L901</f>
        <v>0</v>
      </c>
      <c r="K901" s="15" t="str">
        <f t="shared" si="145"/>
        <v xml:space="preserve">       </v>
      </c>
      <c r="L901" s="24" t="str">
        <f>IF(Saisie!K901=0,"000",Saisie!K901*100)</f>
        <v>000</v>
      </c>
      <c r="M901" s="15" t="str">
        <f t="shared" si="146"/>
        <v xml:space="preserve">  </v>
      </c>
      <c r="N901" s="24">
        <f>Saisie!Q901</f>
        <v>0</v>
      </c>
      <c r="O901" s="15" t="str">
        <f t="shared" si="147"/>
        <v xml:space="preserve">       </v>
      </c>
      <c r="P901" s="24" t="str">
        <f>IF(Saisie!P901=0,"000",Saisie!P901*100)</f>
        <v>000</v>
      </c>
      <c r="Q901" s="15" t="str">
        <f t="shared" si="148"/>
        <v xml:space="preserve">  </v>
      </c>
      <c r="R901" s="24">
        <f>Saisie!V901</f>
        <v>0</v>
      </c>
      <c r="S901" s="15" t="str">
        <f t="shared" si="149"/>
        <v xml:space="preserve">       </v>
      </c>
      <c r="T901" s="24" t="str">
        <f>IF(Saisie!U901=0,"000",Saisie!U901*100)</f>
        <v>000</v>
      </c>
      <c r="U901" s="15" t="str">
        <f t="shared" si="150"/>
        <v xml:space="preserve">  </v>
      </c>
      <c r="V901" s="24">
        <f>Saisie!AA901</f>
        <v>0</v>
      </c>
      <c r="W901" s="15" t="str">
        <f t="shared" si="151"/>
        <v xml:space="preserve">       </v>
      </c>
      <c r="X901" s="24" t="str">
        <f>IF(Saisie!Z901=0,"000",Saisie!Z901*100)</f>
        <v>000</v>
      </c>
      <c r="Y901" s="15" t="str">
        <f t="shared" si="152"/>
        <v xml:space="preserve">         </v>
      </c>
      <c r="Z901" s="24" t="str">
        <f>IF(Saisie!AB901=0,"000",Saisie!AB901*100)</f>
        <v>000</v>
      </c>
      <c r="AA901" s="24" t="str">
        <f>IF(Saisie!F901=0,"",Saisie!F901)</f>
        <v>26112017</v>
      </c>
      <c r="AB901" s="24" t="str">
        <f>IF(Saisie!G901=0,"",Saisie!G901)</f>
        <v>01012916</v>
      </c>
      <c r="AC901" s="8" t="str">
        <f t="shared" si="153"/>
        <v xml:space="preserve">                    </v>
      </c>
    </row>
    <row r="902" spans="1:29" x14ac:dyDescent="0.25">
      <c r="A902" s="3" t="s">
        <v>957</v>
      </c>
      <c r="B902" s="15" t="str">
        <f t="shared" si="143"/>
        <v xml:space="preserve">   </v>
      </c>
      <c r="C902" s="26" t="str">
        <f>Saisie!D902</f>
        <v>000000000896</v>
      </c>
      <c r="D902" s="24" t="str">
        <f>Saisie!B902</f>
        <v>NOM897</v>
      </c>
      <c r="E902" s="16" t="str">
        <f>VLOOKUP((25-LEN(D902)),'Data S'!AE$5:AF$10000,2,FALSE)</f>
        <v xml:space="preserve">                   </v>
      </c>
      <c r="F902" s="25" t="str">
        <f>Saisie!C902</f>
        <v>PRENOM897</v>
      </c>
      <c r="G902" s="15" t="str">
        <f>VLOOKUP((25-LEN(F902)),'Data S'!AE$5:AF$10000,2,FALSE)</f>
        <v xml:space="preserve">                </v>
      </c>
      <c r="H902" s="3" t="str">
        <f>Saisie!E902</f>
        <v>01012895</v>
      </c>
      <c r="I902" s="15" t="str">
        <f t="shared" si="144"/>
        <v xml:space="preserve">  </v>
      </c>
      <c r="J902" s="24">
        <f>Saisie!L902</f>
        <v>0</v>
      </c>
      <c r="K902" s="15" t="str">
        <f t="shared" si="145"/>
        <v xml:space="preserve">       </v>
      </c>
      <c r="L902" s="24" t="str">
        <f>IF(Saisie!K902=0,"000",Saisie!K902*100)</f>
        <v>000</v>
      </c>
      <c r="M902" s="15" t="str">
        <f t="shared" si="146"/>
        <v xml:space="preserve">  </v>
      </c>
      <c r="N902" s="24">
        <f>Saisie!Q902</f>
        <v>0</v>
      </c>
      <c r="O902" s="15" t="str">
        <f t="shared" si="147"/>
        <v xml:space="preserve">       </v>
      </c>
      <c r="P902" s="24" t="str">
        <f>IF(Saisie!P902=0,"000",Saisie!P902*100)</f>
        <v>000</v>
      </c>
      <c r="Q902" s="15" t="str">
        <f t="shared" si="148"/>
        <v xml:space="preserve">  </v>
      </c>
      <c r="R902" s="24">
        <f>Saisie!V902</f>
        <v>0</v>
      </c>
      <c r="S902" s="15" t="str">
        <f t="shared" si="149"/>
        <v xml:space="preserve">       </v>
      </c>
      <c r="T902" s="24" t="str">
        <f>IF(Saisie!U902=0,"000",Saisie!U902*100)</f>
        <v>000</v>
      </c>
      <c r="U902" s="15" t="str">
        <f t="shared" si="150"/>
        <v xml:space="preserve">  </v>
      </c>
      <c r="V902" s="24">
        <f>Saisie!AA902</f>
        <v>0</v>
      </c>
      <c r="W902" s="15" t="str">
        <f t="shared" si="151"/>
        <v xml:space="preserve">       </v>
      </c>
      <c r="X902" s="24" t="str">
        <f>IF(Saisie!Z902=0,"000",Saisie!Z902*100)</f>
        <v>000</v>
      </c>
      <c r="Y902" s="15" t="str">
        <f t="shared" si="152"/>
        <v xml:space="preserve">         </v>
      </c>
      <c r="Z902" s="24" t="str">
        <f>IF(Saisie!AB902=0,"000",Saisie!AB902*100)</f>
        <v>000</v>
      </c>
      <c r="AA902" s="24" t="str">
        <f>IF(Saisie!F902=0,"",Saisie!F902)</f>
        <v>26112017</v>
      </c>
      <c r="AB902" s="24" t="str">
        <f>IF(Saisie!G902=0,"",Saisie!G902)</f>
        <v>01012917</v>
      </c>
      <c r="AC902" s="8" t="str">
        <f t="shared" si="153"/>
        <v xml:space="preserve">                    </v>
      </c>
    </row>
    <row r="903" spans="1:29" x14ac:dyDescent="0.25">
      <c r="A903" s="3" t="s">
        <v>958</v>
      </c>
      <c r="B903" s="15" t="str">
        <f t="shared" ref="B903:B966" si="154">VLOOKUP((6-LEN(A903)),AE$5:AF$9999,2,FALSE)</f>
        <v xml:space="preserve">   </v>
      </c>
      <c r="C903" s="26" t="str">
        <f>Saisie!D903</f>
        <v>000000000897</v>
      </c>
      <c r="D903" s="24" t="str">
        <f>Saisie!B903</f>
        <v>NOM898</v>
      </c>
      <c r="E903" s="16" t="str">
        <f>VLOOKUP((25-LEN(D903)),'Data S'!AE$5:AF$10000,2,FALSE)</f>
        <v xml:space="preserve">                   </v>
      </c>
      <c r="F903" s="25" t="str">
        <f>Saisie!C903</f>
        <v>PRENOM898</v>
      </c>
      <c r="G903" s="15" t="str">
        <f>VLOOKUP((25-LEN(F903)),'Data S'!AE$5:AF$10000,2,FALSE)</f>
        <v xml:space="preserve">                </v>
      </c>
      <c r="H903" s="3" t="str">
        <f>Saisie!E903</f>
        <v>01012896</v>
      </c>
      <c r="I903" s="15" t="str">
        <f t="shared" ref="I903:I966" si="155">VLOOKUP((3-LEN(J903)),AE$5:AF$9999,2,FALSE)</f>
        <v xml:space="preserve">  </v>
      </c>
      <c r="J903" s="24">
        <f>Saisie!L903</f>
        <v>0</v>
      </c>
      <c r="K903" s="15" t="str">
        <f t="shared" ref="K903:K966" si="156">VLOOKUP((10-LEN(L903)),AE$5:AF$10000,2,FALSE)</f>
        <v xml:space="preserve">       </v>
      </c>
      <c r="L903" s="24" t="str">
        <f>IF(Saisie!K903=0,"000",Saisie!K903*100)</f>
        <v>000</v>
      </c>
      <c r="M903" s="15" t="str">
        <f t="shared" ref="M903:M966" si="157">VLOOKUP((3-LEN(N903)),AE$5:AF$9999,2,FALSE)</f>
        <v xml:space="preserve">  </v>
      </c>
      <c r="N903" s="24">
        <f>Saisie!Q903</f>
        <v>0</v>
      </c>
      <c r="O903" s="15" t="str">
        <f t="shared" ref="O903:O966" si="158">VLOOKUP((10-LEN(P903)),AE$5:AF$10000,2,FALSE)</f>
        <v xml:space="preserve">       </v>
      </c>
      <c r="P903" s="24" t="str">
        <f>IF(Saisie!P903=0,"000",Saisie!P903*100)</f>
        <v>000</v>
      </c>
      <c r="Q903" s="15" t="str">
        <f t="shared" ref="Q903:Q966" si="159">VLOOKUP((3-LEN(R903)),AE$5:AF$9999,2,FALSE)</f>
        <v xml:space="preserve">  </v>
      </c>
      <c r="R903" s="24">
        <f>Saisie!V903</f>
        <v>0</v>
      </c>
      <c r="S903" s="15" t="str">
        <f t="shared" ref="S903:S966" si="160">VLOOKUP((10-LEN(T903)),AE$5:AF$10000,2,FALSE)</f>
        <v xml:space="preserve">       </v>
      </c>
      <c r="T903" s="24" t="str">
        <f>IF(Saisie!U903=0,"000",Saisie!U903*100)</f>
        <v>000</v>
      </c>
      <c r="U903" s="15" t="str">
        <f t="shared" ref="U903:U966" si="161">VLOOKUP((3-LEN(V903)),AE$5:AF$9999,2,FALSE)</f>
        <v xml:space="preserve">  </v>
      </c>
      <c r="V903" s="24">
        <f>Saisie!AA903</f>
        <v>0</v>
      </c>
      <c r="W903" s="15" t="str">
        <f t="shared" ref="W903:W966" si="162">VLOOKUP((10-LEN(X903)),AE$5:AF$10000,2,FALSE)</f>
        <v xml:space="preserve">       </v>
      </c>
      <c r="X903" s="24" t="str">
        <f>IF(Saisie!Z903=0,"000",Saisie!Z903*100)</f>
        <v>000</v>
      </c>
      <c r="Y903" s="15" t="str">
        <f t="shared" ref="Y903:Y966" si="163">VLOOKUP((12-LEN(Z903)),AE$5:AF$10000,2,FALSE)</f>
        <v xml:space="preserve">         </v>
      </c>
      <c r="Z903" s="24" t="str">
        <f>IF(Saisie!AB903=0,"000",Saisie!AB903*100)</f>
        <v>000</v>
      </c>
      <c r="AA903" s="24" t="str">
        <f>IF(Saisie!F903=0,"",Saisie!F903)</f>
        <v>26112017</v>
      </c>
      <c r="AB903" s="24" t="str">
        <f>IF(Saisie!G903=0,"",Saisie!G903)</f>
        <v>01012918</v>
      </c>
      <c r="AC903" s="8" t="str">
        <f t="shared" ref="AC903:AC966" si="164">VLOOKUP((28-LEN(AB903)),AE$5:AF$9999,2,FALSE)</f>
        <v xml:space="preserve">                    </v>
      </c>
    </row>
    <row r="904" spans="1:29" x14ac:dyDescent="0.25">
      <c r="A904" s="3" t="s">
        <v>959</v>
      </c>
      <c r="B904" s="15" t="str">
        <f t="shared" si="154"/>
        <v xml:space="preserve">   </v>
      </c>
      <c r="C904" s="26" t="str">
        <f>Saisie!D904</f>
        <v>000000000898</v>
      </c>
      <c r="D904" s="24" t="str">
        <f>Saisie!B904</f>
        <v>NOM899</v>
      </c>
      <c r="E904" s="16" t="str">
        <f>VLOOKUP((25-LEN(D904)),'Data S'!AE$5:AF$10000,2,FALSE)</f>
        <v xml:space="preserve">                   </v>
      </c>
      <c r="F904" s="25" t="str">
        <f>Saisie!C904</f>
        <v>PRENOM899</v>
      </c>
      <c r="G904" s="15" t="str">
        <f>VLOOKUP((25-LEN(F904)),'Data S'!AE$5:AF$10000,2,FALSE)</f>
        <v xml:space="preserve">                </v>
      </c>
      <c r="H904" s="3" t="str">
        <f>Saisie!E904</f>
        <v>01012897</v>
      </c>
      <c r="I904" s="15" t="str">
        <f t="shared" si="155"/>
        <v xml:space="preserve">  </v>
      </c>
      <c r="J904" s="24">
        <f>Saisie!L904</f>
        <v>0</v>
      </c>
      <c r="K904" s="15" t="str">
        <f t="shared" si="156"/>
        <v xml:space="preserve">       </v>
      </c>
      <c r="L904" s="24" t="str">
        <f>IF(Saisie!K904=0,"000",Saisie!K904*100)</f>
        <v>000</v>
      </c>
      <c r="M904" s="15" t="str">
        <f t="shared" si="157"/>
        <v xml:space="preserve">  </v>
      </c>
      <c r="N904" s="24">
        <f>Saisie!Q904</f>
        <v>0</v>
      </c>
      <c r="O904" s="15" t="str">
        <f t="shared" si="158"/>
        <v xml:space="preserve">       </v>
      </c>
      <c r="P904" s="24" t="str">
        <f>IF(Saisie!P904=0,"000",Saisie!P904*100)</f>
        <v>000</v>
      </c>
      <c r="Q904" s="15" t="str">
        <f t="shared" si="159"/>
        <v xml:space="preserve">  </v>
      </c>
      <c r="R904" s="24">
        <f>Saisie!V904</f>
        <v>0</v>
      </c>
      <c r="S904" s="15" t="str">
        <f t="shared" si="160"/>
        <v xml:space="preserve">       </v>
      </c>
      <c r="T904" s="24" t="str">
        <f>IF(Saisie!U904=0,"000",Saisie!U904*100)</f>
        <v>000</v>
      </c>
      <c r="U904" s="15" t="str">
        <f t="shared" si="161"/>
        <v xml:space="preserve">  </v>
      </c>
      <c r="V904" s="24">
        <f>Saisie!AA904</f>
        <v>0</v>
      </c>
      <c r="W904" s="15" t="str">
        <f t="shared" si="162"/>
        <v xml:space="preserve">       </v>
      </c>
      <c r="X904" s="24" t="str">
        <f>IF(Saisie!Z904=0,"000",Saisie!Z904*100)</f>
        <v>000</v>
      </c>
      <c r="Y904" s="15" t="str">
        <f t="shared" si="163"/>
        <v xml:space="preserve">         </v>
      </c>
      <c r="Z904" s="24" t="str">
        <f>IF(Saisie!AB904=0,"000",Saisie!AB904*100)</f>
        <v>000</v>
      </c>
      <c r="AA904" s="24" t="str">
        <f>IF(Saisie!F904=0,"",Saisie!F904)</f>
        <v>26112017</v>
      </c>
      <c r="AB904" s="24" t="str">
        <f>IF(Saisie!G904=0,"",Saisie!G904)</f>
        <v>01012919</v>
      </c>
      <c r="AC904" s="8" t="str">
        <f t="shared" si="164"/>
        <v xml:space="preserve">                    </v>
      </c>
    </row>
    <row r="905" spans="1:29" x14ac:dyDescent="0.25">
      <c r="A905" s="3" t="s">
        <v>960</v>
      </c>
      <c r="B905" s="15" t="str">
        <f t="shared" si="154"/>
        <v xml:space="preserve">   </v>
      </c>
      <c r="C905" s="26" t="str">
        <f>Saisie!D905</f>
        <v>000000000899</v>
      </c>
      <c r="D905" s="24" t="str">
        <f>Saisie!B905</f>
        <v>NOM900</v>
      </c>
      <c r="E905" s="16" t="str">
        <f>VLOOKUP((25-LEN(D905)),'Data S'!AE$5:AF$10000,2,FALSE)</f>
        <v xml:space="preserve">                   </v>
      </c>
      <c r="F905" s="25" t="str">
        <f>Saisie!C905</f>
        <v>PRENOM900</v>
      </c>
      <c r="G905" s="15" t="str">
        <f>VLOOKUP((25-LEN(F905)),'Data S'!AE$5:AF$10000,2,FALSE)</f>
        <v xml:space="preserve">                </v>
      </c>
      <c r="H905" s="3" t="str">
        <f>Saisie!E905</f>
        <v>01012898</v>
      </c>
      <c r="I905" s="15" t="str">
        <f t="shared" si="155"/>
        <v xml:space="preserve">  </v>
      </c>
      <c r="J905" s="24">
        <f>Saisie!L905</f>
        <v>0</v>
      </c>
      <c r="K905" s="15" t="str">
        <f t="shared" si="156"/>
        <v xml:space="preserve">       </v>
      </c>
      <c r="L905" s="24" t="str">
        <f>IF(Saisie!K905=0,"000",Saisie!K905*100)</f>
        <v>000</v>
      </c>
      <c r="M905" s="15" t="str">
        <f t="shared" si="157"/>
        <v xml:space="preserve">  </v>
      </c>
      <c r="N905" s="24">
        <f>Saisie!Q905</f>
        <v>0</v>
      </c>
      <c r="O905" s="15" t="str">
        <f t="shared" si="158"/>
        <v xml:space="preserve">       </v>
      </c>
      <c r="P905" s="24" t="str">
        <f>IF(Saisie!P905=0,"000",Saisie!P905*100)</f>
        <v>000</v>
      </c>
      <c r="Q905" s="15" t="str">
        <f t="shared" si="159"/>
        <v xml:space="preserve">  </v>
      </c>
      <c r="R905" s="24">
        <f>Saisie!V905</f>
        <v>0</v>
      </c>
      <c r="S905" s="15" t="str">
        <f t="shared" si="160"/>
        <v xml:space="preserve">       </v>
      </c>
      <c r="T905" s="24" t="str">
        <f>IF(Saisie!U905=0,"000",Saisie!U905*100)</f>
        <v>000</v>
      </c>
      <c r="U905" s="15" t="str">
        <f t="shared" si="161"/>
        <v xml:space="preserve">  </v>
      </c>
      <c r="V905" s="24">
        <f>Saisie!AA905</f>
        <v>0</v>
      </c>
      <c r="W905" s="15" t="str">
        <f t="shared" si="162"/>
        <v xml:space="preserve">       </v>
      </c>
      <c r="X905" s="24" t="str">
        <f>IF(Saisie!Z905=0,"000",Saisie!Z905*100)</f>
        <v>000</v>
      </c>
      <c r="Y905" s="15" t="str">
        <f t="shared" si="163"/>
        <v xml:space="preserve">         </v>
      </c>
      <c r="Z905" s="24" t="str">
        <f>IF(Saisie!AB905=0,"000",Saisie!AB905*100)</f>
        <v>000</v>
      </c>
      <c r="AA905" s="24" t="str">
        <f>IF(Saisie!F905=0,"",Saisie!F905)</f>
        <v>26112017</v>
      </c>
      <c r="AB905" s="24" t="str">
        <f>IF(Saisie!G905=0,"",Saisie!G905)</f>
        <v>01012920</v>
      </c>
      <c r="AC905" s="8" t="str">
        <f t="shared" si="164"/>
        <v xml:space="preserve">                    </v>
      </c>
    </row>
    <row r="906" spans="1:29" x14ac:dyDescent="0.25">
      <c r="A906" s="3" t="s">
        <v>961</v>
      </c>
      <c r="B906" s="15" t="str">
        <f t="shared" si="154"/>
        <v xml:space="preserve">   </v>
      </c>
      <c r="C906" s="26" t="str">
        <f>Saisie!D906</f>
        <v>000000000900</v>
      </c>
      <c r="D906" s="24" t="str">
        <f>Saisie!B906</f>
        <v>NOM901</v>
      </c>
      <c r="E906" s="16" t="str">
        <f>VLOOKUP((25-LEN(D906)),'Data S'!AE$5:AF$10000,2,FALSE)</f>
        <v xml:space="preserve">                   </v>
      </c>
      <c r="F906" s="25" t="str">
        <f>Saisie!C906</f>
        <v>PRENOM901</v>
      </c>
      <c r="G906" s="15" t="str">
        <f>VLOOKUP((25-LEN(F906)),'Data S'!AE$5:AF$10000,2,FALSE)</f>
        <v xml:space="preserve">                </v>
      </c>
      <c r="H906" s="3" t="str">
        <f>Saisie!E906</f>
        <v>01012899</v>
      </c>
      <c r="I906" s="15" t="str">
        <f t="shared" si="155"/>
        <v xml:space="preserve">  </v>
      </c>
      <c r="J906" s="24">
        <f>Saisie!L906</f>
        <v>0</v>
      </c>
      <c r="K906" s="15" t="str">
        <f t="shared" si="156"/>
        <v xml:space="preserve">       </v>
      </c>
      <c r="L906" s="24" t="str">
        <f>IF(Saisie!K906=0,"000",Saisie!K906*100)</f>
        <v>000</v>
      </c>
      <c r="M906" s="15" t="str">
        <f t="shared" si="157"/>
        <v xml:space="preserve">  </v>
      </c>
      <c r="N906" s="24">
        <f>Saisie!Q906</f>
        <v>0</v>
      </c>
      <c r="O906" s="15" t="str">
        <f t="shared" si="158"/>
        <v xml:space="preserve">       </v>
      </c>
      <c r="P906" s="24" t="str">
        <f>IF(Saisie!P906=0,"000",Saisie!P906*100)</f>
        <v>000</v>
      </c>
      <c r="Q906" s="15" t="str">
        <f t="shared" si="159"/>
        <v xml:space="preserve">  </v>
      </c>
      <c r="R906" s="24">
        <f>Saisie!V906</f>
        <v>0</v>
      </c>
      <c r="S906" s="15" t="str">
        <f t="shared" si="160"/>
        <v xml:space="preserve">       </v>
      </c>
      <c r="T906" s="24" t="str">
        <f>IF(Saisie!U906=0,"000",Saisie!U906*100)</f>
        <v>000</v>
      </c>
      <c r="U906" s="15" t="str">
        <f t="shared" si="161"/>
        <v xml:space="preserve">  </v>
      </c>
      <c r="V906" s="24">
        <f>Saisie!AA906</f>
        <v>0</v>
      </c>
      <c r="W906" s="15" t="str">
        <f t="shared" si="162"/>
        <v xml:space="preserve">       </v>
      </c>
      <c r="X906" s="24" t="str">
        <f>IF(Saisie!Z906=0,"000",Saisie!Z906*100)</f>
        <v>000</v>
      </c>
      <c r="Y906" s="15" t="str">
        <f t="shared" si="163"/>
        <v xml:space="preserve">         </v>
      </c>
      <c r="Z906" s="24" t="str">
        <f>IF(Saisie!AB906=0,"000",Saisie!AB906*100)</f>
        <v>000</v>
      </c>
      <c r="AA906" s="24" t="str">
        <f>IF(Saisie!F906=0,"",Saisie!F906)</f>
        <v>26112017</v>
      </c>
      <c r="AB906" s="24" t="str">
        <f>IF(Saisie!G906=0,"",Saisie!G906)</f>
        <v>01012921</v>
      </c>
      <c r="AC906" s="8" t="str">
        <f t="shared" si="164"/>
        <v xml:space="preserve">                    </v>
      </c>
    </row>
    <row r="907" spans="1:29" x14ac:dyDescent="0.25">
      <c r="A907" s="3" t="s">
        <v>962</v>
      </c>
      <c r="B907" s="15" t="str">
        <f t="shared" si="154"/>
        <v xml:space="preserve">   </v>
      </c>
      <c r="C907" s="26" t="str">
        <f>Saisie!D907</f>
        <v>000000000901</v>
      </c>
      <c r="D907" s="24" t="str">
        <f>Saisie!B907</f>
        <v>NOM902</v>
      </c>
      <c r="E907" s="16" t="str">
        <f>VLOOKUP((25-LEN(D907)),'Data S'!AE$5:AF$10000,2,FALSE)</f>
        <v xml:space="preserve">                   </v>
      </c>
      <c r="F907" s="25" t="str">
        <f>Saisie!C907</f>
        <v>PRENOM902</v>
      </c>
      <c r="G907" s="15" t="str">
        <f>VLOOKUP((25-LEN(F907)),'Data S'!AE$5:AF$10000,2,FALSE)</f>
        <v xml:space="preserve">                </v>
      </c>
      <c r="H907" s="3" t="str">
        <f>Saisie!E907</f>
        <v>01012900</v>
      </c>
      <c r="I907" s="15" t="str">
        <f t="shared" si="155"/>
        <v xml:space="preserve">  </v>
      </c>
      <c r="J907" s="24">
        <f>Saisie!L907</f>
        <v>0</v>
      </c>
      <c r="K907" s="15" t="str">
        <f t="shared" si="156"/>
        <v xml:space="preserve">       </v>
      </c>
      <c r="L907" s="24" t="str">
        <f>IF(Saisie!K907=0,"000",Saisie!K907*100)</f>
        <v>000</v>
      </c>
      <c r="M907" s="15" t="str">
        <f t="shared" si="157"/>
        <v xml:space="preserve">  </v>
      </c>
      <c r="N907" s="24">
        <f>Saisie!Q907</f>
        <v>0</v>
      </c>
      <c r="O907" s="15" t="str">
        <f t="shared" si="158"/>
        <v xml:space="preserve">       </v>
      </c>
      <c r="P907" s="24" t="str">
        <f>IF(Saisie!P907=0,"000",Saisie!P907*100)</f>
        <v>000</v>
      </c>
      <c r="Q907" s="15" t="str">
        <f t="shared" si="159"/>
        <v xml:space="preserve">  </v>
      </c>
      <c r="R907" s="24">
        <f>Saisie!V907</f>
        <v>0</v>
      </c>
      <c r="S907" s="15" t="str">
        <f t="shared" si="160"/>
        <v xml:space="preserve">       </v>
      </c>
      <c r="T907" s="24" t="str">
        <f>IF(Saisie!U907=0,"000",Saisie!U907*100)</f>
        <v>000</v>
      </c>
      <c r="U907" s="15" t="str">
        <f t="shared" si="161"/>
        <v xml:space="preserve">  </v>
      </c>
      <c r="V907" s="24">
        <f>Saisie!AA907</f>
        <v>0</v>
      </c>
      <c r="W907" s="15" t="str">
        <f t="shared" si="162"/>
        <v xml:space="preserve">       </v>
      </c>
      <c r="X907" s="24" t="str">
        <f>IF(Saisie!Z907=0,"000",Saisie!Z907*100)</f>
        <v>000</v>
      </c>
      <c r="Y907" s="15" t="str">
        <f t="shared" si="163"/>
        <v xml:space="preserve">         </v>
      </c>
      <c r="Z907" s="24" t="str">
        <f>IF(Saisie!AB907=0,"000",Saisie!AB907*100)</f>
        <v>000</v>
      </c>
      <c r="AA907" s="24" t="str">
        <f>IF(Saisie!F907=0,"",Saisie!F907)</f>
        <v>26112017</v>
      </c>
      <c r="AB907" s="24" t="str">
        <f>IF(Saisie!G907=0,"",Saisie!G907)</f>
        <v>01012922</v>
      </c>
      <c r="AC907" s="8" t="str">
        <f t="shared" si="164"/>
        <v xml:space="preserve">                    </v>
      </c>
    </row>
    <row r="908" spans="1:29" x14ac:dyDescent="0.25">
      <c r="A908" s="3" t="s">
        <v>963</v>
      </c>
      <c r="B908" s="15" t="str">
        <f t="shared" si="154"/>
        <v xml:space="preserve">   </v>
      </c>
      <c r="C908" s="26" t="str">
        <f>Saisie!D908</f>
        <v>000000000902</v>
      </c>
      <c r="D908" s="24" t="str">
        <f>Saisie!B908</f>
        <v>NOM903</v>
      </c>
      <c r="E908" s="16" t="str">
        <f>VLOOKUP((25-LEN(D908)),'Data S'!AE$5:AF$10000,2,FALSE)</f>
        <v xml:space="preserve">                   </v>
      </c>
      <c r="F908" s="25" t="str">
        <f>Saisie!C908</f>
        <v>PRENOM903</v>
      </c>
      <c r="G908" s="15" t="str">
        <f>VLOOKUP((25-LEN(F908)),'Data S'!AE$5:AF$10000,2,FALSE)</f>
        <v xml:space="preserve">                </v>
      </c>
      <c r="H908" s="3" t="str">
        <f>Saisie!E908</f>
        <v>01012901</v>
      </c>
      <c r="I908" s="15" t="str">
        <f t="shared" si="155"/>
        <v xml:space="preserve">  </v>
      </c>
      <c r="J908" s="24">
        <f>Saisie!L908</f>
        <v>0</v>
      </c>
      <c r="K908" s="15" t="str">
        <f t="shared" si="156"/>
        <v xml:space="preserve">       </v>
      </c>
      <c r="L908" s="24" t="str">
        <f>IF(Saisie!K908=0,"000",Saisie!K908*100)</f>
        <v>000</v>
      </c>
      <c r="M908" s="15" t="str">
        <f t="shared" si="157"/>
        <v xml:space="preserve">  </v>
      </c>
      <c r="N908" s="24">
        <f>Saisie!Q908</f>
        <v>0</v>
      </c>
      <c r="O908" s="15" t="str">
        <f t="shared" si="158"/>
        <v xml:space="preserve">       </v>
      </c>
      <c r="P908" s="24" t="str">
        <f>IF(Saisie!P908=0,"000",Saisie!P908*100)</f>
        <v>000</v>
      </c>
      <c r="Q908" s="15" t="str">
        <f t="shared" si="159"/>
        <v xml:space="preserve">  </v>
      </c>
      <c r="R908" s="24">
        <f>Saisie!V908</f>
        <v>0</v>
      </c>
      <c r="S908" s="15" t="str">
        <f t="shared" si="160"/>
        <v xml:space="preserve">       </v>
      </c>
      <c r="T908" s="24" t="str">
        <f>IF(Saisie!U908=0,"000",Saisie!U908*100)</f>
        <v>000</v>
      </c>
      <c r="U908" s="15" t="str">
        <f t="shared" si="161"/>
        <v xml:space="preserve">  </v>
      </c>
      <c r="V908" s="24">
        <f>Saisie!AA908</f>
        <v>0</v>
      </c>
      <c r="W908" s="15" t="str">
        <f t="shared" si="162"/>
        <v xml:space="preserve">       </v>
      </c>
      <c r="X908" s="24" t="str">
        <f>IF(Saisie!Z908=0,"000",Saisie!Z908*100)</f>
        <v>000</v>
      </c>
      <c r="Y908" s="15" t="str">
        <f t="shared" si="163"/>
        <v xml:space="preserve">         </v>
      </c>
      <c r="Z908" s="24" t="str">
        <f>IF(Saisie!AB908=0,"000",Saisie!AB908*100)</f>
        <v>000</v>
      </c>
      <c r="AA908" s="24" t="str">
        <f>IF(Saisie!F908=0,"",Saisie!F908)</f>
        <v>26112017</v>
      </c>
      <c r="AB908" s="24" t="str">
        <f>IF(Saisie!G908=0,"",Saisie!G908)</f>
        <v>01012923</v>
      </c>
      <c r="AC908" s="8" t="str">
        <f t="shared" si="164"/>
        <v xml:space="preserve">                    </v>
      </c>
    </row>
    <row r="909" spans="1:29" x14ac:dyDescent="0.25">
      <c r="A909" s="3" t="s">
        <v>964</v>
      </c>
      <c r="B909" s="15" t="str">
        <f t="shared" si="154"/>
        <v xml:space="preserve">   </v>
      </c>
      <c r="C909" s="26" t="str">
        <f>Saisie!D909</f>
        <v>000000000903</v>
      </c>
      <c r="D909" s="24" t="str">
        <f>Saisie!B909</f>
        <v>NOM904</v>
      </c>
      <c r="E909" s="16" t="str">
        <f>VLOOKUP((25-LEN(D909)),'Data S'!AE$5:AF$10000,2,FALSE)</f>
        <v xml:space="preserve">                   </v>
      </c>
      <c r="F909" s="25" t="str">
        <f>Saisie!C909</f>
        <v>PRENOM904</v>
      </c>
      <c r="G909" s="15" t="str">
        <f>VLOOKUP((25-LEN(F909)),'Data S'!AE$5:AF$10000,2,FALSE)</f>
        <v xml:space="preserve">                </v>
      </c>
      <c r="H909" s="3" t="str">
        <f>Saisie!E909</f>
        <v>01012902</v>
      </c>
      <c r="I909" s="15" t="str">
        <f t="shared" si="155"/>
        <v xml:space="preserve">  </v>
      </c>
      <c r="J909" s="24">
        <f>Saisie!L909</f>
        <v>0</v>
      </c>
      <c r="K909" s="15" t="str">
        <f t="shared" si="156"/>
        <v xml:space="preserve">       </v>
      </c>
      <c r="L909" s="24" t="str">
        <f>IF(Saisie!K909=0,"000",Saisie!K909*100)</f>
        <v>000</v>
      </c>
      <c r="M909" s="15" t="str">
        <f t="shared" si="157"/>
        <v xml:space="preserve">  </v>
      </c>
      <c r="N909" s="24">
        <f>Saisie!Q909</f>
        <v>0</v>
      </c>
      <c r="O909" s="15" t="str">
        <f t="shared" si="158"/>
        <v xml:space="preserve">       </v>
      </c>
      <c r="P909" s="24" t="str">
        <f>IF(Saisie!P909=0,"000",Saisie!P909*100)</f>
        <v>000</v>
      </c>
      <c r="Q909" s="15" t="str">
        <f t="shared" si="159"/>
        <v xml:space="preserve">  </v>
      </c>
      <c r="R909" s="24">
        <f>Saisie!V909</f>
        <v>0</v>
      </c>
      <c r="S909" s="15" t="str">
        <f t="shared" si="160"/>
        <v xml:space="preserve">       </v>
      </c>
      <c r="T909" s="24" t="str">
        <f>IF(Saisie!U909=0,"000",Saisie!U909*100)</f>
        <v>000</v>
      </c>
      <c r="U909" s="15" t="str">
        <f t="shared" si="161"/>
        <v xml:space="preserve">  </v>
      </c>
      <c r="V909" s="24">
        <f>Saisie!AA909</f>
        <v>0</v>
      </c>
      <c r="W909" s="15" t="str">
        <f t="shared" si="162"/>
        <v xml:space="preserve">       </v>
      </c>
      <c r="X909" s="24" t="str">
        <f>IF(Saisie!Z909=0,"000",Saisie!Z909*100)</f>
        <v>000</v>
      </c>
      <c r="Y909" s="15" t="str">
        <f t="shared" si="163"/>
        <v xml:space="preserve">         </v>
      </c>
      <c r="Z909" s="24" t="str">
        <f>IF(Saisie!AB909=0,"000",Saisie!AB909*100)</f>
        <v>000</v>
      </c>
      <c r="AA909" s="24" t="str">
        <f>IF(Saisie!F909=0,"",Saisie!F909)</f>
        <v>26112017</v>
      </c>
      <c r="AB909" s="24" t="str">
        <f>IF(Saisie!G909=0,"",Saisie!G909)</f>
        <v>01012924</v>
      </c>
      <c r="AC909" s="8" t="str">
        <f t="shared" si="164"/>
        <v xml:space="preserve">                    </v>
      </c>
    </row>
    <row r="910" spans="1:29" x14ac:dyDescent="0.25">
      <c r="A910" s="3" t="s">
        <v>965</v>
      </c>
      <c r="B910" s="15" t="str">
        <f t="shared" si="154"/>
        <v xml:space="preserve">   </v>
      </c>
      <c r="C910" s="26" t="str">
        <f>Saisie!D910</f>
        <v>000000000904</v>
      </c>
      <c r="D910" s="24" t="str">
        <f>Saisie!B910</f>
        <v>NOM905</v>
      </c>
      <c r="E910" s="16" t="str">
        <f>VLOOKUP((25-LEN(D910)),'Data S'!AE$5:AF$10000,2,FALSE)</f>
        <v xml:space="preserve">                   </v>
      </c>
      <c r="F910" s="25" t="str">
        <f>Saisie!C910</f>
        <v>PRENOM905</v>
      </c>
      <c r="G910" s="15" t="str">
        <f>VLOOKUP((25-LEN(F910)),'Data S'!AE$5:AF$10000,2,FALSE)</f>
        <v xml:space="preserve">                </v>
      </c>
      <c r="H910" s="3" t="str">
        <f>Saisie!E910</f>
        <v>01012903</v>
      </c>
      <c r="I910" s="15" t="str">
        <f t="shared" si="155"/>
        <v xml:space="preserve">  </v>
      </c>
      <c r="J910" s="24">
        <f>Saisie!L910</f>
        <v>0</v>
      </c>
      <c r="K910" s="15" t="str">
        <f t="shared" si="156"/>
        <v xml:space="preserve">       </v>
      </c>
      <c r="L910" s="24" t="str">
        <f>IF(Saisie!K910=0,"000",Saisie!K910*100)</f>
        <v>000</v>
      </c>
      <c r="M910" s="15" t="str">
        <f t="shared" si="157"/>
        <v xml:space="preserve">  </v>
      </c>
      <c r="N910" s="24">
        <f>Saisie!Q910</f>
        <v>0</v>
      </c>
      <c r="O910" s="15" t="str">
        <f t="shared" si="158"/>
        <v xml:space="preserve">       </v>
      </c>
      <c r="P910" s="24" t="str">
        <f>IF(Saisie!P910=0,"000",Saisie!P910*100)</f>
        <v>000</v>
      </c>
      <c r="Q910" s="15" t="str">
        <f t="shared" si="159"/>
        <v xml:space="preserve">  </v>
      </c>
      <c r="R910" s="24">
        <f>Saisie!V910</f>
        <v>0</v>
      </c>
      <c r="S910" s="15" t="str">
        <f t="shared" si="160"/>
        <v xml:space="preserve">       </v>
      </c>
      <c r="T910" s="24" t="str">
        <f>IF(Saisie!U910=0,"000",Saisie!U910*100)</f>
        <v>000</v>
      </c>
      <c r="U910" s="15" t="str">
        <f t="shared" si="161"/>
        <v xml:space="preserve">  </v>
      </c>
      <c r="V910" s="24">
        <f>Saisie!AA910</f>
        <v>0</v>
      </c>
      <c r="W910" s="15" t="str">
        <f t="shared" si="162"/>
        <v xml:space="preserve">       </v>
      </c>
      <c r="X910" s="24" t="str">
        <f>IF(Saisie!Z910=0,"000",Saisie!Z910*100)</f>
        <v>000</v>
      </c>
      <c r="Y910" s="15" t="str">
        <f t="shared" si="163"/>
        <v xml:space="preserve">         </v>
      </c>
      <c r="Z910" s="24" t="str">
        <f>IF(Saisie!AB910=0,"000",Saisie!AB910*100)</f>
        <v>000</v>
      </c>
      <c r="AA910" s="24" t="str">
        <f>IF(Saisie!F910=0,"",Saisie!F910)</f>
        <v>26112017</v>
      </c>
      <c r="AB910" s="24" t="str">
        <f>IF(Saisie!G910=0,"",Saisie!G910)</f>
        <v>01012925</v>
      </c>
      <c r="AC910" s="8" t="str">
        <f t="shared" si="164"/>
        <v xml:space="preserve">                    </v>
      </c>
    </row>
    <row r="911" spans="1:29" x14ac:dyDescent="0.25">
      <c r="A911" s="3" t="s">
        <v>966</v>
      </c>
      <c r="B911" s="15" t="str">
        <f t="shared" si="154"/>
        <v xml:space="preserve">   </v>
      </c>
      <c r="C911" s="26" t="str">
        <f>Saisie!D911</f>
        <v>000000000905</v>
      </c>
      <c r="D911" s="24" t="str">
        <f>Saisie!B911</f>
        <v>NOM906</v>
      </c>
      <c r="E911" s="16" t="str">
        <f>VLOOKUP((25-LEN(D911)),'Data S'!AE$5:AF$10000,2,FALSE)</f>
        <v xml:space="preserve">                   </v>
      </c>
      <c r="F911" s="25" t="str">
        <f>Saisie!C911</f>
        <v>PRENOM906</v>
      </c>
      <c r="G911" s="15" t="str">
        <f>VLOOKUP((25-LEN(F911)),'Data S'!AE$5:AF$10000,2,FALSE)</f>
        <v xml:space="preserve">                </v>
      </c>
      <c r="H911" s="3" t="str">
        <f>Saisie!E911</f>
        <v>01012904</v>
      </c>
      <c r="I911" s="15" t="str">
        <f t="shared" si="155"/>
        <v xml:space="preserve">  </v>
      </c>
      <c r="J911" s="24">
        <f>Saisie!L911</f>
        <v>0</v>
      </c>
      <c r="K911" s="15" t="str">
        <f t="shared" si="156"/>
        <v xml:space="preserve">       </v>
      </c>
      <c r="L911" s="24" t="str">
        <f>IF(Saisie!K911=0,"000",Saisie!K911*100)</f>
        <v>000</v>
      </c>
      <c r="M911" s="15" t="str">
        <f t="shared" si="157"/>
        <v xml:space="preserve">  </v>
      </c>
      <c r="N911" s="24">
        <f>Saisie!Q911</f>
        <v>0</v>
      </c>
      <c r="O911" s="15" t="str">
        <f t="shared" si="158"/>
        <v xml:space="preserve">       </v>
      </c>
      <c r="P911" s="24" t="str">
        <f>IF(Saisie!P911=0,"000",Saisie!P911*100)</f>
        <v>000</v>
      </c>
      <c r="Q911" s="15" t="str">
        <f t="shared" si="159"/>
        <v xml:space="preserve">  </v>
      </c>
      <c r="R911" s="24">
        <f>Saisie!V911</f>
        <v>0</v>
      </c>
      <c r="S911" s="15" t="str">
        <f t="shared" si="160"/>
        <v xml:space="preserve">       </v>
      </c>
      <c r="T911" s="24" t="str">
        <f>IF(Saisie!U911=0,"000",Saisie!U911*100)</f>
        <v>000</v>
      </c>
      <c r="U911" s="15" t="str">
        <f t="shared" si="161"/>
        <v xml:space="preserve">  </v>
      </c>
      <c r="V911" s="24">
        <f>Saisie!AA911</f>
        <v>0</v>
      </c>
      <c r="W911" s="15" t="str">
        <f t="shared" si="162"/>
        <v xml:space="preserve">       </v>
      </c>
      <c r="X911" s="24" t="str">
        <f>IF(Saisie!Z911=0,"000",Saisie!Z911*100)</f>
        <v>000</v>
      </c>
      <c r="Y911" s="15" t="str">
        <f t="shared" si="163"/>
        <v xml:space="preserve">         </v>
      </c>
      <c r="Z911" s="24" t="str">
        <f>IF(Saisie!AB911=0,"000",Saisie!AB911*100)</f>
        <v>000</v>
      </c>
      <c r="AA911" s="24" t="str">
        <f>IF(Saisie!F911=0,"",Saisie!F911)</f>
        <v>26112017</v>
      </c>
      <c r="AB911" s="24" t="str">
        <f>IF(Saisie!G911=0,"",Saisie!G911)</f>
        <v>01012926</v>
      </c>
      <c r="AC911" s="8" t="str">
        <f t="shared" si="164"/>
        <v xml:space="preserve">                    </v>
      </c>
    </row>
    <row r="912" spans="1:29" x14ac:dyDescent="0.25">
      <c r="A912" s="3" t="s">
        <v>967</v>
      </c>
      <c r="B912" s="15" t="str">
        <f t="shared" si="154"/>
        <v xml:space="preserve">   </v>
      </c>
      <c r="C912" s="26" t="str">
        <f>Saisie!D912</f>
        <v>000000000906</v>
      </c>
      <c r="D912" s="24" t="str">
        <f>Saisie!B912</f>
        <v>NOM907</v>
      </c>
      <c r="E912" s="16" t="str">
        <f>VLOOKUP((25-LEN(D912)),'Data S'!AE$5:AF$10000,2,FALSE)</f>
        <v xml:space="preserve">                   </v>
      </c>
      <c r="F912" s="25" t="str">
        <f>Saisie!C912</f>
        <v>PRENOM907</v>
      </c>
      <c r="G912" s="15" t="str">
        <f>VLOOKUP((25-LEN(F912)),'Data S'!AE$5:AF$10000,2,FALSE)</f>
        <v xml:space="preserve">                </v>
      </c>
      <c r="H912" s="3" t="str">
        <f>Saisie!E912</f>
        <v>01012905</v>
      </c>
      <c r="I912" s="15" t="str">
        <f t="shared" si="155"/>
        <v xml:space="preserve">  </v>
      </c>
      <c r="J912" s="24">
        <f>Saisie!L912</f>
        <v>0</v>
      </c>
      <c r="K912" s="15" t="str">
        <f t="shared" si="156"/>
        <v xml:space="preserve">       </v>
      </c>
      <c r="L912" s="24" t="str">
        <f>IF(Saisie!K912=0,"000",Saisie!K912*100)</f>
        <v>000</v>
      </c>
      <c r="M912" s="15" t="str">
        <f t="shared" si="157"/>
        <v xml:space="preserve">  </v>
      </c>
      <c r="N912" s="24">
        <f>Saisie!Q912</f>
        <v>0</v>
      </c>
      <c r="O912" s="15" t="str">
        <f t="shared" si="158"/>
        <v xml:space="preserve">       </v>
      </c>
      <c r="P912" s="24" t="str">
        <f>IF(Saisie!P912=0,"000",Saisie!P912*100)</f>
        <v>000</v>
      </c>
      <c r="Q912" s="15" t="str">
        <f t="shared" si="159"/>
        <v xml:space="preserve">  </v>
      </c>
      <c r="R912" s="24">
        <f>Saisie!V912</f>
        <v>0</v>
      </c>
      <c r="S912" s="15" t="str">
        <f t="shared" si="160"/>
        <v xml:space="preserve">       </v>
      </c>
      <c r="T912" s="24" t="str">
        <f>IF(Saisie!U912=0,"000",Saisie!U912*100)</f>
        <v>000</v>
      </c>
      <c r="U912" s="15" t="str">
        <f t="shared" si="161"/>
        <v xml:space="preserve">  </v>
      </c>
      <c r="V912" s="24">
        <f>Saisie!AA912</f>
        <v>0</v>
      </c>
      <c r="W912" s="15" t="str">
        <f t="shared" si="162"/>
        <v xml:space="preserve">       </v>
      </c>
      <c r="X912" s="24" t="str">
        <f>IF(Saisie!Z912=0,"000",Saisie!Z912*100)</f>
        <v>000</v>
      </c>
      <c r="Y912" s="15" t="str">
        <f t="shared" si="163"/>
        <v xml:space="preserve">         </v>
      </c>
      <c r="Z912" s="24" t="str">
        <f>IF(Saisie!AB912=0,"000",Saisie!AB912*100)</f>
        <v>000</v>
      </c>
      <c r="AA912" s="24" t="str">
        <f>IF(Saisie!F912=0,"",Saisie!F912)</f>
        <v>26112017</v>
      </c>
      <c r="AB912" s="24" t="str">
        <f>IF(Saisie!G912=0,"",Saisie!G912)</f>
        <v>01012927</v>
      </c>
      <c r="AC912" s="8" t="str">
        <f t="shared" si="164"/>
        <v xml:space="preserve">                    </v>
      </c>
    </row>
    <row r="913" spans="1:29" x14ac:dyDescent="0.25">
      <c r="A913" s="3" t="s">
        <v>968</v>
      </c>
      <c r="B913" s="15" t="str">
        <f t="shared" si="154"/>
        <v xml:space="preserve">   </v>
      </c>
      <c r="C913" s="26" t="str">
        <f>Saisie!D913</f>
        <v>000000000907</v>
      </c>
      <c r="D913" s="24" t="str">
        <f>Saisie!B913</f>
        <v>NOM908</v>
      </c>
      <c r="E913" s="16" t="str">
        <f>VLOOKUP((25-LEN(D913)),'Data S'!AE$5:AF$10000,2,FALSE)</f>
        <v xml:space="preserve">                   </v>
      </c>
      <c r="F913" s="25" t="str">
        <f>Saisie!C913</f>
        <v>PRENOM908</v>
      </c>
      <c r="G913" s="15" t="str">
        <f>VLOOKUP((25-LEN(F913)),'Data S'!AE$5:AF$10000,2,FALSE)</f>
        <v xml:space="preserve">                </v>
      </c>
      <c r="H913" s="3" t="str">
        <f>Saisie!E913</f>
        <v>01012906</v>
      </c>
      <c r="I913" s="15" t="str">
        <f t="shared" si="155"/>
        <v xml:space="preserve">  </v>
      </c>
      <c r="J913" s="24">
        <f>Saisie!L913</f>
        <v>0</v>
      </c>
      <c r="K913" s="15" t="str">
        <f t="shared" si="156"/>
        <v xml:space="preserve">       </v>
      </c>
      <c r="L913" s="24" t="str">
        <f>IF(Saisie!K913=0,"000",Saisie!K913*100)</f>
        <v>000</v>
      </c>
      <c r="M913" s="15" t="str">
        <f t="shared" si="157"/>
        <v xml:space="preserve">  </v>
      </c>
      <c r="N913" s="24">
        <f>Saisie!Q913</f>
        <v>0</v>
      </c>
      <c r="O913" s="15" t="str">
        <f t="shared" si="158"/>
        <v xml:space="preserve">       </v>
      </c>
      <c r="P913" s="24" t="str">
        <f>IF(Saisie!P913=0,"000",Saisie!P913*100)</f>
        <v>000</v>
      </c>
      <c r="Q913" s="15" t="str">
        <f t="shared" si="159"/>
        <v xml:space="preserve">  </v>
      </c>
      <c r="R913" s="24">
        <f>Saisie!V913</f>
        <v>0</v>
      </c>
      <c r="S913" s="15" t="str">
        <f t="shared" si="160"/>
        <v xml:space="preserve">       </v>
      </c>
      <c r="T913" s="24" t="str">
        <f>IF(Saisie!U913=0,"000",Saisie!U913*100)</f>
        <v>000</v>
      </c>
      <c r="U913" s="15" t="str">
        <f t="shared" si="161"/>
        <v xml:space="preserve">  </v>
      </c>
      <c r="V913" s="24">
        <f>Saisie!AA913</f>
        <v>0</v>
      </c>
      <c r="W913" s="15" t="str">
        <f t="shared" si="162"/>
        <v xml:space="preserve">       </v>
      </c>
      <c r="X913" s="24" t="str">
        <f>IF(Saisie!Z913=0,"000",Saisie!Z913*100)</f>
        <v>000</v>
      </c>
      <c r="Y913" s="15" t="str">
        <f t="shared" si="163"/>
        <v xml:space="preserve">         </v>
      </c>
      <c r="Z913" s="24" t="str">
        <f>IF(Saisie!AB913=0,"000",Saisie!AB913*100)</f>
        <v>000</v>
      </c>
      <c r="AA913" s="24" t="str">
        <f>IF(Saisie!F913=0,"",Saisie!F913)</f>
        <v>26112017</v>
      </c>
      <c r="AB913" s="24" t="str">
        <f>IF(Saisie!G913=0,"",Saisie!G913)</f>
        <v>01012928</v>
      </c>
      <c r="AC913" s="8" t="str">
        <f t="shared" si="164"/>
        <v xml:space="preserve">                    </v>
      </c>
    </row>
    <row r="914" spans="1:29" x14ac:dyDescent="0.25">
      <c r="A914" s="3" t="s">
        <v>969</v>
      </c>
      <c r="B914" s="15" t="str">
        <f t="shared" si="154"/>
        <v xml:space="preserve">   </v>
      </c>
      <c r="C914" s="26" t="str">
        <f>Saisie!D914</f>
        <v>000000000908</v>
      </c>
      <c r="D914" s="24" t="str">
        <f>Saisie!B914</f>
        <v>NOM909</v>
      </c>
      <c r="E914" s="16" t="str">
        <f>VLOOKUP((25-LEN(D914)),'Data S'!AE$5:AF$10000,2,FALSE)</f>
        <v xml:space="preserve">                   </v>
      </c>
      <c r="F914" s="25" t="str">
        <f>Saisie!C914</f>
        <v>PRENOM909</v>
      </c>
      <c r="G914" s="15" t="str">
        <f>VLOOKUP((25-LEN(F914)),'Data S'!AE$5:AF$10000,2,FALSE)</f>
        <v xml:space="preserve">                </v>
      </c>
      <c r="H914" s="3" t="str">
        <f>Saisie!E914</f>
        <v>01012907</v>
      </c>
      <c r="I914" s="15" t="str">
        <f t="shared" si="155"/>
        <v xml:space="preserve">  </v>
      </c>
      <c r="J914" s="24">
        <f>Saisie!L914</f>
        <v>0</v>
      </c>
      <c r="K914" s="15" t="str">
        <f t="shared" si="156"/>
        <v xml:space="preserve">       </v>
      </c>
      <c r="L914" s="24" t="str">
        <f>IF(Saisie!K914=0,"000",Saisie!K914*100)</f>
        <v>000</v>
      </c>
      <c r="M914" s="15" t="str">
        <f t="shared" si="157"/>
        <v xml:space="preserve">  </v>
      </c>
      <c r="N914" s="24">
        <f>Saisie!Q914</f>
        <v>0</v>
      </c>
      <c r="O914" s="15" t="str">
        <f t="shared" si="158"/>
        <v xml:space="preserve">       </v>
      </c>
      <c r="P914" s="24" t="str">
        <f>IF(Saisie!P914=0,"000",Saisie!P914*100)</f>
        <v>000</v>
      </c>
      <c r="Q914" s="15" t="str">
        <f t="shared" si="159"/>
        <v xml:space="preserve">  </v>
      </c>
      <c r="R914" s="24">
        <f>Saisie!V914</f>
        <v>0</v>
      </c>
      <c r="S914" s="15" t="str">
        <f t="shared" si="160"/>
        <v xml:space="preserve">       </v>
      </c>
      <c r="T914" s="24" t="str">
        <f>IF(Saisie!U914=0,"000",Saisie!U914*100)</f>
        <v>000</v>
      </c>
      <c r="U914" s="15" t="str">
        <f t="shared" si="161"/>
        <v xml:space="preserve">  </v>
      </c>
      <c r="V914" s="24">
        <f>Saisie!AA914</f>
        <v>0</v>
      </c>
      <c r="W914" s="15" t="str">
        <f t="shared" si="162"/>
        <v xml:space="preserve">       </v>
      </c>
      <c r="X914" s="24" t="str">
        <f>IF(Saisie!Z914=0,"000",Saisie!Z914*100)</f>
        <v>000</v>
      </c>
      <c r="Y914" s="15" t="str">
        <f t="shared" si="163"/>
        <v xml:space="preserve">         </v>
      </c>
      <c r="Z914" s="24" t="str">
        <f>IF(Saisie!AB914=0,"000",Saisie!AB914*100)</f>
        <v>000</v>
      </c>
      <c r="AA914" s="24" t="str">
        <f>IF(Saisie!F914=0,"",Saisie!F914)</f>
        <v>26112017</v>
      </c>
      <c r="AB914" s="24" t="str">
        <f>IF(Saisie!G914=0,"",Saisie!G914)</f>
        <v>01012929</v>
      </c>
      <c r="AC914" s="8" t="str">
        <f t="shared" si="164"/>
        <v xml:space="preserve">                    </v>
      </c>
    </row>
    <row r="915" spans="1:29" x14ac:dyDescent="0.25">
      <c r="A915" s="3" t="s">
        <v>970</v>
      </c>
      <c r="B915" s="15" t="str">
        <f t="shared" si="154"/>
        <v xml:space="preserve">   </v>
      </c>
      <c r="C915" s="26" t="str">
        <f>Saisie!D915</f>
        <v>000000000909</v>
      </c>
      <c r="D915" s="24" t="str">
        <f>Saisie!B915</f>
        <v>NOM910</v>
      </c>
      <c r="E915" s="16" t="str">
        <f>VLOOKUP((25-LEN(D915)),'Data S'!AE$5:AF$10000,2,FALSE)</f>
        <v xml:space="preserve">                   </v>
      </c>
      <c r="F915" s="25" t="str">
        <f>Saisie!C915</f>
        <v>PRENOM910</v>
      </c>
      <c r="G915" s="15" t="str">
        <f>VLOOKUP((25-LEN(F915)),'Data S'!AE$5:AF$10000,2,FALSE)</f>
        <v xml:space="preserve">                </v>
      </c>
      <c r="H915" s="3" t="str">
        <f>Saisie!E915</f>
        <v>01012908</v>
      </c>
      <c r="I915" s="15" t="str">
        <f t="shared" si="155"/>
        <v xml:space="preserve">  </v>
      </c>
      <c r="J915" s="24">
        <f>Saisie!L915</f>
        <v>0</v>
      </c>
      <c r="K915" s="15" t="str">
        <f t="shared" si="156"/>
        <v xml:space="preserve">       </v>
      </c>
      <c r="L915" s="24" t="str">
        <f>IF(Saisie!K915=0,"000",Saisie!K915*100)</f>
        <v>000</v>
      </c>
      <c r="M915" s="15" t="str">
        <f t="shared" si="157"/>
        <v xml:space="preserve">  </v>
      </c>
      <c r="N915" s="24">
        <f>Saisie!Q915</f>
        <v>0</v>
      </c>
      <c r="O915" s="15" t="str">
        <f t="shared" si="158"/>
        <v xml:space="preserve">       </v>
      </c>
      <c r="P915" s="24" t="str">
        <f>IF(Saisie!P915=0,"000",Saisie!P915*100)</f>
        <v>000</v>
      </c>
      <c r="Q915" s="15" t="str">
        <f t="shared" si="159"/>
        <v xml:space="preserve">  </v>
      </c>
      <c r="R915" s="24">
        <f>Saisie!V915</f>
        <v>0</v>
      </c>
      <c r="S915" s="15" t="str">
        <f t="shared" si="160"/>
        <v xml:space="preserve">       </v>
      </c>
      <c r="T915" s="24" t="str">
        <f>IF(Saisie!U915=0,"000",Saisie!U915*100)</f>
        <v>000</v>
      </c>
      <c r="U915" s="15" t="str">
        <f t="shared" si="161"/>
        <v xml:space="preserve">  </v>
      </c>
      <c r="V915" s="24">
        <f>Saisie!AA915</f>
        <v>0</v>
      </c>
      <c r="W915" s="15" t="str">
        <f t="shared" si="162"/>
        <v xml:space="preserve">       </v>
      </c>
      <c r="X915" s="24" t="str">
        <f>IF(Saisie!Z915=0,"000",Saisie!Z915*100)</f>
        <v>000</v>
      </c>
      <c r="Y915" s="15" t="str">
        <f t="shared" si="163"/>
        <v xml:space="preserve">         </v>
      </c>
      <c r="Z915" s="24" t="str">
        <f>IF(Saisie!AB915=0,"000",Saisie!AB915*100)</f>
        <v>000</v>
      </c>
      <c r="AA915" s="24" t="str">
        <f>IF(Saisie!F915=0,"",Saisie!F915)</f>
        <v>26112017</v>
      </c>
      <c r="AB915" s="24" t="str">
        <f>IF(Saisie!G915=0,"",Saisie!G915)</f>
        <v>01012930</v>
      </c>
      <c r="AC915" s="8" t="str">
        <f t="shared" si="164"/>
        <v xml:space="preserve">                    </v>
      </c>
    </row>
    <row r="916" spans="1:29" x14ac:dyDescent="0.25">
      <c r="A916" s="3" t="s">
        <v>971</v>
      </c>
      <c r="B916" s="15" t="str">
        <f t="shared" si="154"/>
        <v xml:space="preserve">   </v>
      </c>
      <c r="C916" s="26" t="str">
        <f>Saisie!D916</f>
        <v>000000000910</v>
      </c>
      <c r="D916" s="24" t="str">
        <f>Saisie!B916</f>
        <v>NOM911</v>
      </c>
      <c r="E916" s="16" t="str">
        <f>VLOOKUP((25-LEN(D916)),'Data S'!AE$5:AF$10000,2,FALSE)</f>
        <v xml:space="preserve">                   </v>
      </c>
      <c r="F916" s="25" t="str">
        <f>Saisie!C916</f>
        <v>PRENOM911</v>
      </c>
      <c r="G916" s="15" t="str">
        <f>VLOOKUP((25-LEN(F916)),'Data S'!AE$5:AF$10000,2,FALSE)</f>
        <v xml:space="preserve">                </v>
      </c>
      <c r="H916" s="3" t="str">
        <f>Saisie!E916</f>
        <v>01012909</v>
      </c>
      <c r="I916" s="15" t="str">
        <f t="shared" si="155"/>
        <v xml:space="preserve">  </v>
      </c>
      <c r="J916" s="24">
        <f>Saisie!L916</f>
        <v>0</v>
      </c>
      <c r="K916" s="15" t="str">
        <f t="shared" si="156"/>
        <v xml:space="preserve">       </v>
      </c>
      <c r="L916" s="24" t="str">
        <f>IF(Saisie!K916=0,"000",Saisie!K916*100)</f>
        <v>000</v>
      </c>
      <c r="M916" s="15" t="str">
        <f t="shared" si="157"/>
        <v xml:space="preserve">  </v>
      </c>
      <c r="N916" s="24">
        <f>Saisie!Q916</f>
        <v>0</v>
      </c>
      <c r="O916" s="15" t="str">
        <f t="shared" si="158"/>
        <v xml:space="preserve">       </v>
      </c>
      <c r="P916" s="24" t="str">
        <f>IF(Saisie!P916=0,"000",Saisie!P916*100)</f>
        <v>000</v>
      </c>
      <c r="Q916" s="15" t="str">
        <f t="shared" si="159"/>
        <v xml:space="preserve">  </v>
      </c>
      <c r="R916" s="24">
        <f>Saisie!V916</f>
        <v>0</v>
      </c>
      <c r="S916" s="15" t="str">
        <f t="shared" si="160"/>
        <v xml:space="preserve">       </v>
      </c>
      <c r="T916" s="24" t="str">
        <f>IF(Saisie!U916=0,"000",Saisie!U916*100)</f>
        <v>000</v>
      </c>
      <c r="U916" s="15" t="str">
        <f t="shared" si="161"/>
        <v xml:space="preserve">  </v>
      </c>
      <c r="V916" s="24">
        <f>Saisie!AA916</f>
        <v>0</v>
      </c>
      <c r="W916" s="15" t="str">
        <f t="shared" si="162"/>
        <v xml:space="preserve">       </v>
      </c>
      <c r="X916" s="24" t="str">
        <f>IF(Saisie!Z916=0,"000",Saisie!Z916*100)</f>
        <v>000</v>
      </c>
      <c r="Y916" s="15" t="str">
        <f t="shared" si="163"/>
        <v xml:space="preserve">         </v>
      </c>
      <c r="Z916" s="24" t="str">
        <f>IF(Saisie!AB916=0,"000",Saisie!AB916*100)</f>
        <v>000</v>
      </c>
      <c r="AA916" s="24" t="str">
        <f>IF(Saisie!F916=0,"",Saisie!F916)</f>
        <v>26112017</v>
      </c>
      <c r="AB916" s="24" t="str">
        <f>IF(Saisie!G916=0,"",Saisie!G916)</f>
        <v>01012931</v>
      </c>
      <c r="AC916" s="8" t="str">
        <f t="shared" si="164"/>
        <v xml:space="preserve">                    </v>
      </c>
    </row>
    <row r="917" spans="1:29" x14ac:dyDescent="0.25">
      <c r="A917" s="3" t="s">
        <v>972</v>
      </c>
      <c r="B917" s="15" t="str">
        <f t="shared" si="154"/>
        <v xml:space="preserve">   </v>
      </c>
      <c r="C917" s="26" t="str">
        <f>Saisie!D917</f>
        <v>000000000911</v>
      </c>
      <c r="D917" s="24" t="str">
        <f>Saisie!B917</f>
        <v>NOM912</v>
      </c>
      <c r="E917" s="16" t="str">
        <f>VLOOKUP((25-LEN(D917)),'Data S'!AE$5:AF$10000,2,FALSE)</f>
        <v xml:space="preserve">                   </v>
      </c>
      <c r="F917" s="25" t="str">
        <f>Saisie!C917</f>
        <v>PRENOM912</v>
      </c>
      <c r="G917" s="15" t="str">
        <f>VLOOKUP((25-LEN(F917)),'Data S'!AE$5:AF$10000,2,FALSE)</f>
        <v xml:space="preserve">                </v>
      </c>
      <c r="H917" s="3" t="str">
        <f>Saisie!E917</f>
        <v>01012910</v>
      </c>
      <c r="I917" s="15" t="str">
        <f t="shared" si="155"/>
        <v xml:space="preserve">  </v>
      </c>
      <c r="J917" s="24">
        <f>Saisie!L917</f>
        <v>0</v>
      </c>
      <c r="K917" s="15" t="str">
        <f t="shared" si="156"/>
        <v xml:space="preserve">       </v>
      </c>
      <c r="L917" s="24" t="str">
        <f>IF(Saisie!K917=0,"000",Saisie!K917*100)</f>
        <v>000</v>
      </c>
      <c r="M917" s="15" t="str">
        <f t="shared" si="157"/>
        <v xml:space="preserve">  </v>
      </c>
      <c r="N917" s="24">
        <f>Saisie!Q917</f>
        <v>0</v>
      </c>
      <c r="O917" s="15" t="str">
        <f t="shared" si="158"/>
        <v xml:space="preserve">       </v>
      </c>
      <c r="P917" s="24" t="str">
        <f>IF(Saisie!P917=0,"000",Saisie!P917*100)</f>
        <v>000</v>
      </c>
      <c r="Q917" s="15" t="str">
        <f t="shared" si="159"/>
        <v xml:space="preserve">  </v>
      </c>
      <c r="R917" s="24">
        <f>Saisie!V917</f>
        <v>0</v>
      </c>
      <c r="S917" s="15" t="str">
        <f t="shared" si="160"/>
        <v xml:space="preserve">       </v>
      </c>
      <c r="T917" s="24" t="str">
        <f>IF(Saisie!U917=0,"000",Saisie!U917*100)</f>
        <v>000</v>
      </c>
      <c r="U917" s="15" t="str">
        <f t="shared" si="161"/>
        <v xml:space="preserve">  </v>
      </c>
      <c r="V917" s="24">
        <f>Saisie!AA917</f>
        <v>0</v>
      </c>
      <c r="W917" s="15" t="str">
        <f t="shared" si="162"/>
        <v xml:space="preserve">       </v>
      </c>
      <c r="X917" s="24" t="str">
        <f>IF(Saisie!Z917=0,"000",Saisie!Z917*100)</f>
        <v>000</v>
      </c>
      <c r="Y917" s="15" t="str">
        <f t="shared" si="163"/>
        <v xml:space="preserve">         </v>
      </c>
      <c r="Z917" s="24" t="str">
        <f>IF(Saisie!AB917=0,"000",Saisie!AB917*100)</f>
        <v>000</v>
      </c>
      <c r="AA917" s="24" t="str">
        <f>IF(Saisie!F917=0,"",Saisie!F917)</f>
        <v>26112017</v>
      </c>
      <c r="AB917" s="24" t="str">
        <f>IF(Saisie!G917=0,"",Saisie!G917)</f>
        <v>01012932</v>
      </c>
      <c r="AC917" s="8" t="str">
        <f t="shared" si="164"/>
        <v xml:space="preserve">                    </v>
      </c>
    </row>
    <row r="918" spans="1:29" x14ac:dyDescent="0.25">
      <c r="A918" s="3" t="s">
        <v>973</v>
      </c>
      <c r="B918" s="15" t="str">
        <f t="shared" si="154"/>
        <v xml:space="preserve">   </v>
      </c>
      <c r="C918" s="26" t="str">
        <f>Saisie!D918</f>
        <v>000000000912</v>
      </c>
      <c r="D918" s="24" t="str">
        <f>Saisie!B918</f>
        <v>NOM913</v>
      </c>
      <c r="E918" s="16" t="str">
        <f>VLOOKUP((25-LEN(D918)),'Data S'!AE$5:AF$10000,2,FALSE)</f>
        <v xml:space="preserve">                   </v>
      </c>
      <c r="F918" s="25" t="str">
        <f>Saisie!C918</f>
        <v>PRENOM913</v>
      </c>
      <c r="G918" s="15" t="str">
        <f>VLOOKUP((25-LEN(F918)),'Data S'!AE$5:AF$10000,2,FALSE)</f>
        <v xml:space="preserve">                </v>
      </c>
      <c r="H918" s="3" t="str">
        <f>Saisie!E918</f>
        <v>01012911</v>
      </c>
      <c r="I918" s="15" t="str">
        <f t="shared" si="155"/>
        <v xml:space="preserve">  </v>
      </c>
      <c r="J918" s="24">
        <f>Saisie!L918</f>
        <v>0</v>
      </c>
      <c r="K918" s="15" t="str">
        <f t="shared" si="156"/>
        <v xml:space="preserve">       </v>
      </c>
      <c r="L918" s="24" t="str">
        <f>IF(Saisie!K918=0,"000",Saisie!K918*100)</f>
        <v>000</v>
      </c>
      <c r="M918" s="15" t="str">
        <f t="shared" si="157"/>
        <v xml:space="preserve">  </v>
      </c>
      <c r="N918" s="24">
        <f>Saisie!Q918</f>
        <v>0</v>
      </c>
      <c r="O918" s="15" t="str">
        <f t="shared" si="158"/>
        <v xml:space="preserve">       </v>
      </c>
      <c r="P918" s="24" t="str">
        <f>IF(Saisie!P918=0,"000",Saisie!P918*100)</f>
        <v>000</v>
      </c>
      <c r="Q918" s="15" t="str">
        <f t="shared" si="159"/>
        <v xml:space="preserve">  </v>
      </c>
      <c r="R918" s="24">
        <f>Saisie!V918</f>
        <v>0</v>
      </c>
      <c r="S918" s="15" t="str">
        <f t="shared" si="160"/>
        <v xml:space="preserve">       </v>
      </c>
      <c r="T918" s="24" t="str">
        <f>IF(Saisie!U918=0,"000",Saisie!U918*100)</f>
        <v>000</v>
      </c>
      <c r="U918" s="15" t="str">
        <f t="shared" si="161"/>
        <v xml:space="preserve">  </v>
      </c>
      <c r="V918" s="24">
        <f>Saisie!AA918</f>
        <v>0</v>
      </c>
      <c r="W918" s="15" t="str">
        <f t="shared" si="162"/>
        <v xml:space="preserve">       </v>
      </c>
      <c r="X918" s="24" t="str">
        <f>IF(Saisie!Z918=0,"000",Saisie!Z918*100)</f>
        <v>000</v>
      </c>
      <c r="Y918" s="15" t="str">
        <f t="shared" si="163"/>
        <v xml:space="preserve">         </v>
      </c>
      <c r="Z918" s="24" t="str">
        <f>IF(Saisie!AB918=0,"000",Saisie!AB918*100)</f>
        <v>000</v>
      </c>
      <c r="AA918" s="24" t="str">
        <f>IF(Saisie!F918=0,"",Saisie!F918)</f>
        <v>26112017</v>
      </c>
      <c r="AB918" s="24" t="str">
        <f>IF(Saisie!G918=0,"",Saisie!G918)</f>
        <v>01012933</v>
      </c>
      <c r="AC918" s="8" t="str">
        <f t="shared" si="164"/>
        <v xml:space="preserve">                    </v>
      </c>
    </row>
    <row r="919" spans="1:29" x14ac:dyDescent="0.25">
      <c r="A919" s="3" t="s">
        <v>974</v>
      </c>
      <c r="B919" s="15" t="str">
        <f t="shared" si="154"/>
        <v xml:space="preserve">   </v>
      </c>
      <c r="C919" s="26" t="str">
        <f>Saisie!D919</f>
        <v>000000000913</v>
      </c>
      <c r="D919" s="24" t="str">
        <f>Saisie!B919</f>
        <v>NOM914</v>
      </c>
      <c r="E919" s="16" t="str">
        <f>VLOOKUP((25-LEN(D919)),'Data S'!AE$5:AF$10000,2,FALSE)</f>
        <v xml:space="preserve">                   </v>
      </c>
      <c r="F919" s="25" t="str">
        <f>Saisie!C919</f>
        <v>PRENOM914</v>
      </c>
      <c r="G919" s="15" t="str">
        <f>VLOOKUP((25-LEN(F919)),'Data S'!AE$5:AF$10000,2,FALSE)</f>
        <v xml:space="preserve">                </v>
      </c>
      <c r="H919" s="3" t="str">
        <f>Saisie!E919</f>
        <v>01012912</v>
      </c>
      <c r="I919" s="15" t="str">
        <f t="shared" si="155"/>
        <v xml:space="preserve">  </v>
      </c>
      <c r="J919" s="24">
        <f>Saisie!L919</f>
        <v>0</v>
      </c>
      <c r="K919" s="15" t="str">
        <f t="shared" si="156"/>
        <v xml:space="preserve">       </v>
      </c>
      <c r="L919" s="24" t="str">
        <f>IF(Saisie!K919=0,"000",Saisie!K919*100)</f>
        <v>000</v>
      </c>
      <c r="M919" s="15" t="str">
        <f t="shared" si="157"/>
        <v xml:space="preserve">  </v>
      </c>
      <c r="N919" s="24">
        <f>Saisie!Q919</f>
        <v>0</v>
      </c>
      <c r="O919" s="15" t="str">
        <f t="shared" si="158"/>
        <v xml:space="preserve">       </v>
      </c>
      <c r="P919" s="24" t="str">
        <f>IF(Saisie!P919=0,"000",Saisie!P919*100)</f>
        <v>000</v>
      </c>
      <c r="Q919" s="15" t="str">
        <f t="shared" si="159"/>
        <v xml:space="preserve">  </v>
      </c>
      <c r="R919" s="24">
        <f>Saisie!V919</f>
        <v>0</v>
      </c>
      <c r="S919" s="15" t="str">
        <f t="shared" si="160"/>
        <v xml:space="preserve">       </v>
      </c>
      <c r="T919" s="24" t="str">
        <f>IF(Saisie!U919=0,"000",Saisie!U919*100)</f>
        <v>000</v>
      </c>
      <c r="U919" s="15" t="str">
        <f t="shared" si="161"/>
        <v xml:space="preserve">  </v>
      </c>
      <c r="V919" s="24">
        <f>Saisie!AA919</f>
        <v>0</v>
      </c>
      <c r="W919" s="15" t="str">
        <f t="shared" si="162"/>
        <v xml:space="preserve">       </v>
      </c>
      <c r="X919" s="24" t="str">
        <f>IF(Saisie!Z919=0,"000",Saisie!Z919*100)</f>
        <v>000</v>
      </c>
      <c r="Y919" s="15" t="str">
        <f t="shared" si="163"/>
        <v xml:space="preserve">         </v>
      </c>
      <c r="Z919" s="24" t="str">
        <f>IF(Saisie!AB919=0,"000",Saisie!AB919*100)</f>
        <v>000</v>
      </c>
      <c r="AA919" s="24" t="str">
        <f>IF(Saisie!F919=0,"",Saisie!F919)</f>
        <v>26112017</v>
      </c>
      <c r="AB919" s="24" t="str">
        <f>IF(Saisie!G919=0,"",Saisie!G919)</f>
        <v>01012934</v>
      </c>
      <c r="AC919" s="8" t="str">
        <f t="shared" si="164"/>
        <v xml:space="preserve">                    </v>
      </c>
    </row>
    <row r="920" spans="1:29" x14ac:dyDescent="0.25">
      <c r="A920" s="3" t="s">
        <v>975</v>
      </c>
      <c r="B920" s="15" t="str">
        <f t="shared" si="154"/>
        <v xml:space="preserve">   </v>
      </c>
      <c r="C920" s="26" t="str">
        <f>Saisie!D920</f>
        <v>000000000914</v>
      </c>
      <c r="D920" s="24" t="str">
        <f>Saisie!B920</f>
        <v>NOM915</v>
      </c>
      <c r="E920" s="16" t="str">
        <f>VLOOKUP((25-LEN(D920)),'Data S'!AE$5:AF$10000,2,FALSE)</f>
        <v xml:space="preserve">                   </v>
      </c>
      <c r="F920" s="25" t="str">
        <f>Saisie!C920</f>
        <v>PRENOM915</v>
      </c>
      <c r="G920" s="15" t="str">
        <f>VLOOKUP((25-LEN(F920)),'Data S'!AE$5:AF$10000,2,FALSE)</f>
        <v xml:space="preserve">                </v>
      </c>
      <c r="H920" s="3" t="str">
        <f>Saisie!E920</f>
        <v>01012913</v>
      </c>
      <c r="I920" s="15" t="str">
        <f t="shared" si="155"/>
        <v xml:space="preserve">  </v>
      </c>
      <c r="J920" s="24">
        <f>Saisie!L920</f>
        <v>0</v>
      </c>
      <c r="K920" s="15" t="str">
        <f t="shared" si="156"/>
        <v xml:space="preserve">       </v>
      </c>
      <c r="L920" s="24" t="str">
        <f>IF(Saisie!K920=0,"000",Saisie!K920*100)</f>
        <v>000</v>
      </c>
      <c r="M920" s="15" t="str">
        <f t="shared" si="157"/>
        <v xml:space="preserve">  </v>
      </c>
      <c r="N920" s="24">
        <f>Saisie!Q920</f>
        <v>0</v>
      </c>
      <c r="O920" s="15" t="str">
        <f t="shared" si="158"/>
        <v xml:space="preserve">       </v>
      </c>
      <c r="P920" s="24" t="str">
        <f>IF(Saisie!P920=0,"000",Saisie!P920*100)</f>
        <v>000</v>
      </c>
      <c r="Q920" s="15" t="str">
        <f t="shared" si="159"/>
        <v xml:space="preserve">  </v>
      </c>
      <c r="R920" s="24">
        <f>Saisie!V920</f>
        <v>0</v>
      </c>
      <c r="S920" s="15" t="str">
        <f t="shared" si="160"/>
        <v xml:space="preserve">       </v>
      </c>
      <c r="T920" s="24" t="str">
        <f>IF(Saisie!U920=0,"000",Saisie!U920*100)</f>
        <v>000</v>
      </c>
      <c r="U920" s="15" t="str">
        <f t="shared" si="161"/>
        <v xml:space="preserve">  </v>
      </c>
      <c r="V920" s="24">
        <f>Saisie!AA920</f>
        <v>0</v>
      </c>
      <c r="W920" s="15" t="str">
        <f t="shared" si="162"/>
        <v xml:space="preserve">       </v>
      </c>
      <c r="X920" s="24" t="str">
        <f>IF(Saisie!Z920=0,"000",Saisie!Z920*100)</f>
        <v>000</v>
      </c>
      <c r="Y920" s="15" t="str">
        <f t="shared" si="163"/>
        <v xml:space="preserve">         </v>
      </c>
      <c r="Z920" s="24" t="str">
        <f>IF(Saisie!AB920=0,"000",Saisie!AB920*100)</f>
        <v>000</v>
      </c>
      <c r="AA920" s="24" t="str">
        <f>IF(Saisie!F920=0,"",Saisie!F920)</f>
        <v>26112017</v>
      </c>
      <c r="AB920" s="24" t="str">
        <f>IF(Saisie!G920=0,"",Saisie!G920)</f>
        <v>01012935</v>
      </c>
      <c r="AC920" s="8" t="str">
        <f t="shared" si="164"/>
        <v xml:space="preserve">                    </v>
      </c>
    </row>
    <row r="921" spans="1:29" x14ac:dyDescent="0.25">
      <c r="A921" s="3" t="s">
        <v>976</v>
      </c>
      <c r="B921" s="15" t="str">
        <f t="shared" si="154"/>
        <v xml:space="preserve">   </v>
      </c>
      <c r="C921" s="26" t="str">
        <f>Saisie!D921</f>
        <v>000000000915</v>
      </c>
      <c r="D921" s="24" t="str">
        <f>Saisie!B921</f>
        <v>NOM916</v>
      </c>
      <c r="E921" s="16" t="str">
        <f>VLOOKUP((25-LEN(D921)),'Data S'!AE$5:AF$10000,2,FALSE)</f>
        <v xml:space="preserve">                   </v>
      </c>
      <c r="F921" s="25" t="str">
        <f>Saisie!C921</f>
        <v>PRENOM916</v>
      </c>
      <c r="G921" s="15" t="str">
        <f>VLOOKUP((25-LEN(F921)),'Data S'!AE$5:AF$10000,2,FALSE)</f>
        <v xml:space="preserve">                </v>
      </c>
      <c r="H921" s="3" t="str">
        <f>Saisie!E921</f>
        <v>01012914</v>
      </c>
      <c r="I921" s="15" t="str">
        <f t="shared" si="155"/>
        <v xml:space="preserve">  </v>
      </c>
      <c r="J921" s="24">
        <f>Saisie!L921</f>
        <v>0</v>
      </c>
      <c r="K921" s="15" t="str">
        <f t="shared" si="156"/>
        <v xml:space="preserve">       </v>
      </c>
      <c r="L921" s="24" t="str">
        <f>IF(Saisie!K921=0,"000",Saisie!K921*100)</f>
        <v>000</v>
      </c>
      <c r="M921" s="15" t="str">
        <f t="shared" si="157"/>
        <v xml:space="preserve">  </v>
      </c>
      <c r="N921" s="24">
        <f>Saisie!Q921</f>
        <v>0</v>
      </c>
      <c r="O921" s="15" t="str">
        <f t="shared" si="158"/>
        <v xml:space="preserve">       </v>
      </c>
      <c r="P921" s="24" t="str">
        <f>IF(Saisie!P921=0,"000",Saisie!P921*100)</f>
        <v>000</v>
      </c>
      <c r="Q921" s="15" t="str">
        <f t="shared" si="159"/>
        <v xml:space="preserve">  </v>
      </c>
      <c r="R921" s="24">
        <f>Saisie!V921</f>
        <v>0</v>
      </c>
      <c r="S921" s="15" t="str">
        <f t="shared" si="160"/>
        <v xml:space="preserve">       </v>
      </c>
      <c r="T921" s="24" t="str">
        <f>IF(Saisie!U921=0,"000",Saisie!U921*100)</f>
        <v>000</v>
      </c>
      <c r="U921" s="15" t="str">
        <f t="shared" si="161"/>
        <v xml:space="preserve">  </v>
      </c>
      <c r="V921" s="24">
        <f>Saisie!AA921</f>
        <v>0</v>
      </c>
      <c r="W921" s="15" t="str">
        <f t="shared" si="162"/>
        <v xml:space="preserve">       </v>
      </c>
      <c r="X921" s="24" t="str">
        <f>IF(Saisie!Z921=0,"000",Saisie!Z921*100)</f>
        <v>000</v>
      </c>
      <c r="Y921" s="15" t="str">
        <f t="shared" si="163"/>
        <v xml:space="preserve">         </v>
      </c>
      <c r="Z921" s="24" t="str">
        <f>IF(Saisie!AB921=0,"000",Saisie!AB921*100)</f>
        <v>000</v>
      </c>
      <c r="AA921" s="24" t="str">
        <f>IF(Saisie!F921=0,"",Saisie!F921)</f>
        <v>26112017</v>
      </c>
      <c r="AB921" s="24" t="str">
        <f>IF(Saisie!G921=0,"",Saisie!G921)</f>
        <v>01012936</v>
      </c>
      <c r="AC921" s="8" t="str">
        <f t="shared" si="164"/>
        <v xml:space="preserve">                    </v>
      </c>
    </row>
    <row r="922" spans="1:29" x14ac:dyDescent="0.25">
      <c r="A922" s="3" t="s">
        <v>977</v>
      </c>
      <c r="B922" s="15" t="str">
        <f t="shared" si="154"/>
        <v xml:space="preserve">   </v>
      </c>
      <c r="C922" s="26" t="str">
        <f>Saisie!D922</f>
        <v>000000000916</v>
      </c>
      <c r="D922" s="24" t="str">
        <f>Saisie!B922</f>
        <v>NOM917</v>
      </c>
      <c r="E922" s="16" t="str">
        <f>VLOOKUP((25-LEN(D922)),'Data S'!AE$5:AF$10000,2,FALSE)</f>
        <v xml:space="preserve">                   </v>
      </c>
      <c r="F922" s="25" t="str">
        <f>Saisie!C922</f>
        <v>PRENOM917</v>
      </c>
      <c r="G922" s="15" t="str">
        <f>VLOOKUP((25-LEN(F922)),'Data S'!AE$5:AF$10000,2,FALSE)</f>
        <v xml:space="preserve">                </v>
      </c>
      <c r="H922" s="3" t="str">
        <f>Saisie!E922</f>
        <v>01012915</v>
      </c>
      <c r="I922" s="15" t="str">
        <f t="shared" si="155"/>
        <v xml:space="preserve">  </v>
      </c>
      <c r="J922" s="24">
        <f>Saisie!L922</f>
        <v>0</v>
      </c>
      <c r="K922" s="15" t="str">
        <f t="shared" si="156"/>
        <v xml:space="preserve">       </v>
      </c>
      <c r="L922" s="24" t="str">
        <f>IF(Saisie!K922=0,"000",Saisie!K922*100)</f>
        <v>000</v>
      </c>
      <c r="M922" s="15" t="str">
        <f t="shared" si="157"/>
        <v xml:space="preserve">  </v>
      </c>
      <c r="N922" s="24">
        <f>Saisie!Q922</f>
        <v>0</v>
      </c>
      <c r="O922" s="15" t="str">
        <f t="shared" si="158"/>
        <v xml:space="preserve">       </v>
      </c>
      <c r="P922" s="24" t="str">
        <f>IF(Saisie!P922=0,"000",Saisie!P922*100)</f>
        <v>000</v>
      </c>
      <c r="Q922" s="15" t="str">
        <f t="shared" si="159"/>
        <v xml:space="preserve">  </v>
      </c>
      <c r="R922" s="24">
        <f>Saisie!V922</f>
        <v>0</v>
      </c>
      <c r="S922" s="15" t="str">
        <f t="shared" si="160"/>
        <v xml:space="preserve">       </v>
      </c>
      <c r="T922" s="24" t="str">
        <f>IF(Saisie!U922=0,"000",Saisie!U922*100)</f>
        <v>000</v>
      </c>
      <c r="U922" s="15" t="str">
        <f t="shared" si="161"/>
        <v xml:space="preserve">  </v>
      </c>
      <c r="V922" s="24">
        <f>Saisie!AA922</f>
        <v>0</v>
      </c>
      <c r="W922" s="15" t="str">
        <f t="shared" si="162"/>
        <v xml:space="preserve">       </v>
      </c>
      <c r="X922" s="24" t="str">
        <f>IF(Saisie!Z922=0,"000",Saisie!Z922*100)</f>
        <v>000</v>
      </c>
      <c r="Y922" s="15" t="str">
        <f t="shared" si="163"/>
        <v xml:space="preserve">         </v>
      </c>
      <c r="Z922" s="24" t="str">
        <f>IF(Saisie!AB922=0,"000",Saisie!AB922*100)</f>
        <v>000</v>
      </c>
      <c r="AA922" s="24" t="str">
        <f>IF(Saisie!F922=0,"",Saisie!F922)</f>
        <v>26112017</v>
      </c>
      <c r="AB922" s="24" t="str">
        <f>IF(Saisie!G922=0,"",Saisie!G922)</f>
        <v>01012937</v>
      </c>
      <c r="AC922" s="8" t="str">
        <f t="shared" si="164"/>
        <v xml:space="preserve">                    </v>
      </c>
    </row>
    <row r="923" spans="1:29" x14ac:dyDescent="0.25">
      <c r="A923" s="3" t="s">
        <v>978</v>
      </c>
      <c r="B923" s="15" t="str">
        <f t="shared" si="154"/>
        <v xml:space="preserve">   </v>
      </c>
      <c r="C923" s="26" t="str">
        <f>Saisie!D923</f>
        <v>000000000917</v>
      </c>
      <c r="D923" s="24" t="str">
        <f>Saisie!B923</f>
        <v>NOM918</v>
      </c>
      <c r="E923" s="16" t="str">
        <f>VLOOKUP((25-LEN(D923)),'Data S'!AE$5:AF$10000,2,FALSE)</f>
        <v xml:space="preserve">                   </v>
      </c>
      <c r="F923" s="25" t="str">
        <f>Saisie!C923</f>
        <v>PRENOM918</v>
      </c>
      <c r="G923" s="15" t="str">
        <f>VLOOKUP((25-LEN(F923)),'Data S'!AE$5:AF$10000,2,FALSE)</f>
        <v xml:space="preserve">                </v>
      </c>
      <c r="H923" s="3" t="str">
        <f>Saisie!E923</f>
        <v>01012916</v>
      </c>
      <c r="I923" s="15" t="str">
        <f t="shared" si="155"/>
        <v xml:space="preserve">  </v>
      </c>
      <c r="J923" s="24">
        <f>Saisie!L923</f>
        <v>0</v>
      </c>
      <c r="K923" s="15" t="str">
        <f t="shared" si="156"/>
        <v xml:space="preserve">       </v>
      </c>
      <c r="L923" s="24" t="str">
        <f>IF(Saisie!K923=0,"000",Saisie!K923*100)</f>
        <v>000</v>
      </c>
      <c r="M923" s="15" t="str">
        <f t="shared" si="157"/>
        <v xml:space="preserve">  </v>
      </c>
      <c r="N923" s="24">
        <f>Saisie!Q923</f>
        <v>0</v>
      </c>
      <c r="O923" s="15" t="str">
        <f t="shared" si="158"/>
        <v xml:space="preserve">       </v>
      </c>
      <c r="P923" s="24" t="str">
        <f>IF(Saisie!P923=0,"000",Saisie!P923*100)</f>
        <v>000</v>
      </c>
      <c r="Q923" s="15" t="str">
        <f t="shared" si="159"/>
        <v xml:space="preserve">  </v>
      </c>
      <c r="R923" s="24">
        <f>Saisie!V923</f>
        <v>0</v>
      </c>
      <c r="S923" s="15" t="str">
        <f t="shared" si="160"/>
        <v xml:space="preserve">       </v>
      </c>
      <c r="T923" s="24" t="str">
        <f>IF(Saisie!U923=0,"000",Saisie!U923*100)</f>
        <v>000</v>
      </c>
      <c r="U923" s="15" t="str">
        <f t="shared" si="161"/>
        <v xml:space="preserve">  </v>
      </c>
      <c r="V923" s="24">
        <f>Saisie!AA923</f>
        <v>0</v>
      </c>
      <c r="W923" s="15" t="str">
        <f t="shared" si="162"/>
        <v xml:space="preserve">       </v>
      </c>
      <c r="X923" s="24" t="str">
        <f>IF(Saisie!Z923=0,"000",Saisie!Z923*100)</f>
        <v>000</v>
      </c>
      <c r="Y923" s="15" t="str">
        <f t="shared" si="163"/>
        <v xml:space="preserve">         </v>
      </c>
      <c r="Z923" s="24" t="str">
        <f>IF(Saisie!AB923=0,"000",Saisie!AB923*100)</f>
        <v>000</v>
      </c>
      <c r="AA923" s="24" t="str">
        <f>IF(Saisie!F923=0,"",Saisie!F923)</f>
        <v>26112017</v>
      </c>
      <c r="AB923" s="24" t="str">
        <f>IF(Saisie!G923=0,"",Saisie!G923)</f>
        <v>01012938</v>
      </c>
      <c r="AC923" s="8" t="str">
        <f t="shared" si="164"/>
        <v xml:space="preserve">                    </v>
      </c>
    </row>
    <row r="924" spans="1:29" x14ac:dyDescent="0.25">
      <c r="A924" s="3" t="s">
        <v>979</v>
      </c>
      <c r="B924" s="15" t="str">
        <f t="shared" si="154"/>
        <v xml:space="preserve">   </v>
      </c>
      <c r="C924" s="26" t="str">
        <f>Saisie!D924</f>
        <v>000000000918</v>
      </c>
      <c r="D924" s="24" t="str">
        <f>Saisie!B924</f>
        <v>NOM919</v>
      </c>
      <c r="E924" s="16" t="str">
        <f>VLOOKUP((25-LEN(D924)),'Data S'!AE$5:AF$10000,2,FALSE)</f>
        <v xml:space="preserve">                   </v>
      </c>
      <c r="F924" s="25" t="str">
        <f>Saisie!C924</f>
        <v>PRENOM919</v>
      </c>
      <c r="G924" s="15" t="str">
        <f>VLOOKUP((25-LEN(F924)),'Data S'!AE$5:AF$10000,2,FALSE)</f>
        <v xml:space="preserve">                </v>
      </c>
      <c r="H924" s="3" t="str">
        <f>Saisie!E924</f>
        <v>01012917</v>
      </c>
      <c r="I924" s="15" t="str">
        <f t="shared" si="155"/>
        <v xml:space="preserve">  </v>
      </c>
      <c r="J924" s="24">
        <f>Saisie!L924</f>
        <v>0</v>
      </c>
      <c r="K924" s="15" t="str">
        <f t="shared" si="156"/>
        <v xml:space="preserve">       </v>
      </c>
      <c r="L924" s="24" t="str">
        <f>IF(Saisie!K924=0,"000",Saisie!K924*100)</f>
        <v>000</v>
      </c>
      <c r="M924" s="15" t="str">
        <f t="shared" si="157"/>
        <v xml:space="preserve">  </v>
      </c>
      <c r="N924" s="24">
        <f>Saisie!Q924</f>
        <v>0</v>
      </c>
      <c r="O924" s="15" t="str">
        <f t="shared" si="158"/>
        <v xml:space="preserve">       </v>
      </c>
      <c r="P924" s="24" t="str">
        <f>IF(Saisie!P924=0,"000",Saisie!P924*100)</f>
        <v>000</v>
      </c>
      <c r="Q924" s="15" t="str">
        <f t="shared" si="159"/>
        <v xml:space="preserve">  </v>
      </c>
      <c r="R924" s="24">
        <f>Saisie!V924</f>
        <v>0</v>
      </c>
      <c r="S924" s="15" t="str">
        <f t="shared" si="160"/>
        <v xml:space="preserve">       </v>
      </c>
      <c r="T924" s="24" t="str">
        <f>IF(Saisie!U924=0,"000",Saisie!U924*100)</f>
        <v>000</v>
      </c>
      <c r="U924" s="15" t="str">
        <f t="shared" si="161"/>
        <v xml:space="preserve">  </v>
      </c>
      <c r="V924" s="24">
        <f>Saisie!AA924</f>
        <v>0</v>
      </c>
      <c r="W924" s="15" t="str">
        <f t="shared" si="162"/>
        <v xml:space="preserve">       </v>
      </c>
      <c r="X924" s="24" t="str">
        <f>IF(Saisie!Z924=0,"000",Saisie!Z924*100)</f>
        <v>000</v>
      </c>
      <c r="Y924" s="15" t="str">
        <f t="shared" si="163"/>
        <v xml:space="preserve">         </v>
      </c>
      <c r="Z924" s="24" t="str">
        <f>IF(Saisie!AB924=0,"000",Saisie!AB924*100)</f>
        <v>000</v>
      </c>
      <c r="AA924" s="24" t="str">
        <f>IF(Saisie!F924=0,"",Saisie!F924)</f>
        <v>26112017</v>
      </c>
      <c r="AB924" s="24" t="str">
        <f>IF(Saisie!G924=0,"",Saisie!G924)</f>
        <v>01012939</v>
      </c>
      <c r="AC924" s="8" t="str">
        <f t="shared" si="164"/>
        <v xml:space="preserve">                    </v>
      </c>
    </row>
    <row r="925" spans="1:29" x14ac:dyDescent="0.25">
      <c r="A925" s="3" t="s">
        <v>980</v>
      </c>
      <c r="B925" s="15" t="str">
        <f t="shared" si="154"/>
        <v xml:space="preserve">   </v>
      </c>
      <c r="C925" s="26" t="str">
        <f>Saisie!D925</f>
        <v>000000000919</v>
      </c>
      <c r="D925" s="24" t="str">
        <f>Saisie!B925</f>
        <v>NOM920</v>
      </c>
      <c r="E925" s="16" t="str">
        <f>VLOOKUP((25-LEN(D925)),'Data S'!AE$5:AF$10000,2,FALSE)</f>
        <v xml:space="preserve">                   </v>
      </c>
      <c r="F925" s="25" t="str">
        <f>Saisie!C925</f>
        <v>PRENOM920</v>
      </c>
      <c r="G925" s="15" t="str">
        <f>VLOOKUP((25-LEN(F925)),'Data S'!AE$5:AF$10000,2,FALSE)</f>
        <v xml:space="preserve">                </v>
      </c>
      <c r="H925" s="3" t="str">
        <f>Saisie!E925</f>
        <v>01012918</v>
      </c>
      <c r="I925" s="15" t="str">
        <f t="shared" si="155"/>
        <v xml:space="preserve">  </v>
      </c>
      <c r="J925" s="24">
        <f>Saisie!L925</f>
        <v>0</v>
      </c>
      <c r="K925" s="15" t="str">
        <f t="shared" si="156"/>
        <v xml:space="preserve">       </v>
      </c>
      <c r="L925" s="24" t="str">
        <f>IF(Saisie!K925=0,"000",Saisie!K925*100)</f>
        <v>000</v>
      </c>
      <c r="M925" s="15" t="str">
        <f t="shared" si="157"/>
        <v xml:space="preserve">  </v>
      </c>
      <c r="N925" s="24">
        <f>Saisie!Q925</f>
        <v>0</v>
      </c>
      <c r="O925" s="15" t="str">
        <f t="shared" si="158"/>
        <v xml:space="preserve">       </v>
      </c>
      <c r="P925" s="24" t="str">
        <f>IF(Saisie!P925=0,"000",Saisie!P925*100)</f>
        <v>000</v>
      </c>
      <c r="Q925" s="15" t="str">
        <f t="shared" si="159"/>
        <v xml:space="preserve">  </v>
      </c>
      <c r="R925" s="24">
        <f>Saisie!V925</f>
        <v>0</v>
      </c>
      <c r="S925" s="15" t="str">
        <f t="shared" si="160"/>
        <v xml:space="preserve">       </v>
      </c>
      <c r="T925" s="24" t="str">
        <f>IF(Saisie!U925=0,"000",Saisie!U925*100)</f>
        <v>000</v>
      </c>
      <c r="U925" s="15" t="str">
        <f t="shared" si="161"/>
        <v xml:space="preserve">  </v>
      </c>
      <c r="V925" s="24">
        <f>Saisie!AA925</f>
        <v>0</v>
      </c>
      <c r="W925" s="15" t="str">
        <f t="shared" si="162"/>
        <v xml:space="preserve">       </v>
      </c>
      <c r="X925" s="24" t="str">
        <f>IF(Saisie!Z925=0,"000",Saisie!Z925*100)</f>
        <v>000</v>
      </c>
      <c r="Y925" s="15" t="str">
        <f t="shared" si="163"/>
        <v xml:space="preserve">         </v>
      </c>
      <c r="Z925" s="24" t="str">
        <f>IF(Saisie!AB925=0,"000",Saisie!AB925*100)</f>
        <v>000</v>
      </c>
      <c r="AA925" s="24" t="str">
        <f>IF(Saisie!F925=0,"",Saisie!F925)</f>
        <v>26112017</v>
      </c>
      <c r="AB925" s="24" t="str">
        <f>IF(Saisie!G925=0,"",Saisie!G925)</f>
        <v>01012940</v>
      </c>
      <c r="AC925" s="8" t="str">
        <f t="shared" si="164"/>
        <v xml:space="preserve">                    </v>
      </c>
    </row>
    <row r="926" spans="1:29" x14ac:dyDescent="0.25">
      <c r="A926" s="3" t="s">
        <v>981</v>
      </c>
      <c r="B926" s="15" t="str">
        <f t="shared" si="154"/>
        <v xml:space="preserve">   </v>
      </c>
      <c r="C926" s="26" t="str">
        <f>Saisie!D926</f>
        <v>000000000920</v>
      </c>
      <c r="D926" s="24" t="str">
        <f>Saisie!B926</f>
        <v>NOM921</v>
      </c>
      <c r="E926" s="16" t="str">
        <f>VLOOKUP((25-LEN(D926)),'Data S'!AE$5:AF$10000,2,FALSE)</f>
        <v xml:space="preserve">                   </v>
      </c>
      <c r="F926" s="25" t="str">
        <f>Saisie!C926</f>
        <v>PRENOM921</v>
      </c>
      <c r="G926" s="15" t="str">
        <f>VLOOKUP((25-LEN(F926)),'Data S'!AE$5:AF$10000,2,FALSE)</f>
        <v xml:space="preserve">                </v>
      </c>
      <c r="H926" s="3" t="str">
        <f>Saisie!E926</f>
        <v>01012919</v>
      </c>
      <c r="I926" s="15" t="str">
        <f t="shared" si="155"/>
        <v xml:space="preserve">  </v>
      </c>
      <c r="J926" s="24">
        <f>Saisie!L926</f>
        <v>0</v>
      </c>
      <c r="K926" s="15" t="str">
        <f t="shared" si="156"/>
        <v xml:space="preserve">       </v>
      </c>
      <c r="L926" s="24" t="str">
        <f>IF(Saisie!K926=0,"000",Saisie!K926*100)</f>
        <v>000</v>
      </c>
      <c r="M926" s="15" t="str">
        <f t="shared" si="157"/>
        <v xml:space="preserve">  </v>
      </c>
      <c r="N926" s="24">
        <f>Saisie!Q926</f>
        <v>0</v>
      </c>
      <c r="O926" s="15" t="str">
        <f t="shared" si="158"/>
        <v xml:space="preserve">       </v>
      </c>
      <c r="P926" s="24" t="str">
        <f>IF(Saisie!P926=0,"000",Saisie!P926*100)</f>
        <v>000</v>
      </c>
      <c r="Q926" s="15" t="str">
        <f t="shared" si="159"/>
        <v xml:space="preserve">  </v>
      </c>
      <c r="R926" s="24">
        <f>Saisie!V926</f>
        <v>0</v>
      </c>
      <c r="S926" s="15" t="str">
        <f t="shared" si="160"/>
        <v xml:space="preserve">       </v>
      </c>
      <c r="T926" s="24" t="str">
        <f>IF(Saisie!U926=0,"000",Saisie!U926*100)</f>
        <v>000</v>
      </c>
      <c r="U926" s="15" t="str">
        <f t="shared" si="161"/>
        <v xml:space="preserve">  </v>
      </c>
      <c r="V926" s="24">
        <f>Saisie!AA926</f>
        <v>0</v>
      </c>
      <c r="W926" s="15" t="str">
        <f t="shared" si="162"/>
        <v xml:space="preserve">       </v>
      </c>
      <c r="X926" s="24" t="str">
        <f>IF(Saisie!Z926=0,"000",Saisie!Z926*100)</f>
        <v>000</v>
      </c>
      <c r="Y926" s="15" t="str">
        <f t="shared" si="163"/>
        <v xml:space="preserve">         </v>
      </c>
      <c r="Z926" s="24" t="str">
        <f>IF(Saisie!AB926=0,"000",Saisie!AB926*100)</f>
        <v>000</v>
      </c>
      <c r="AA926" s="24" t="str">
        <f>IF(Saisie!F926=0,"",Saisie!F926)</f>
        <v>26112017</v>
      </c>
      <c r="AB926" s="24" t="str">
        <f>IF(Saisie!G926=0,"",Saisie!G926)</f>
        <v>01012941</v>
      </c>
      <c r="AC926" s="8" t="str">
        <f t="shared" si="164"/>
        <v xml:space="preserve">                    </v>
      </c>
    </row>
    <row r="927" spans="1:29" x14ac:dyDescent="0.25">
      <c r="A927" s="3" t="s">
        <v>982</v>
      </c>
      <c r="B927" s="15" t="str">
        <f t="shared" si="154"/>
        <v xml:space="preserve">   </v>
      </c>
      <c r="C927" s="26" t="str">
        <f>Saisie!D927</f>
        <v>000000000921</v>
      </c>
      <c r="D927" s="24" t="str">
        <f>Saisie!B927</f>
        <v>NOM922</v>
      </c>
      <c r="E927" s="16" t="str">
        <f>VLOOKUP((25-LEN(D927)),'Data S'!AE$5:AF$10000,2,FALSE)</f>
        <v xml:space="preserve">                   </v>
      </c>
      <c r="F927" s="25" t="str">
        <f>Saisie!C927</f>
        <v>PRENOM922</v>
      </c>
      <c r="G927" s="15" t="str">
        <f>VLOOKUP((25-LEN(F927)),'Data S'!AE$5:AF$10000,2,FALSE)</f>
        <v xml:space="preserve">                </v>
      </c>
      <c r="H927" s="3" t="str">
        <f>Saisie!E927</f>
        <v>01012920</v>
      </c>
      <c r="I927" s="15" t="str">
        <f t="shared" si="155"/>
        <v xml:space="preserve">  </v>
      </c>
      <c r="J927" s="24">
        <f>Saisie!L927</f>
        <v>0</v>
      </c>
      <c r="K927" s="15" t="str">
        <f t="shared" si="156"/>
        <v xml:space="preserve">       </v>
      </c>
      <c r="L927" s="24" t="str">
        <f>IF(Saisie!K927=0,"000",Saisie!K927*100)</f>
        <v>000</v>
      </c>
      <c r="M927" s="15" t="str">
        <f t="shared" si="157"/>
        <v xml:space="preserve">  </v>
      </c>
      <c r="N927" s="24">
        <f>Saisie!Q927</f>
        <v>0</v>
      </c>
      <c r="O927" s="15" t="str">
        <f t="shared" si="158"/>
        <v xml:space="preserve">       </v>
      </c>
      <c r="P927" s="24" t="str">
        <f>IF(Saisie!P927=0,"000",Saisie!P927*100)</f>
        <v>000</v>
      </c>
      <c r="Q927" s="15" t="str">
        <f t="shared" si="159"/>
        <v xml:space="preserve">  </v>
      </c>
      <c r="R927" s="24">
        <f>Saisie!V927</f>
        <v>0</v>
      </c>
      <c r="S927" s="15" t="str">
        <f t="shared" si="160"/>
        <v xml:space="preserve">       </v>
      </c>
      <c r="T927" s="24" t="str">
        <f>IF(Saisie!U927=0,"000",Saisie!U927*100)</f>
        <v>000</v>
      </c>
      <c r="U927" s="15" t="str">
        <f t="shared" si="161"/>
        <v xml:space="preserve">  </v>
      </c>
      <c r="V927" s="24">
        <f>Saisie!AA927</f>
        <v>0</v>
      </c>
      <c r="W927" s="15" t="str">
        <f t="shared" si="162"/>
        <v xml:space="preserve">       </v>
      </c>
      <c r="X927" s="24" t="str">
        <f>IF(Saisie!Z927=0,"000",Saisie!Z927*100)</f>
        <v>000</v>
      </c>
      <c r="Y927" s="15" t="str">
        <f t="shared" si="163"/>
        <v xml:space="preserve">         </v>
      </c>
      <c r="Z927" s="24" t="str">
        <f>IF(Saisie!AB927=0,"000",Saisie!AB927*100)</f>
        <v>000</v>
      </c>
      <c r="AA927" s="24" t="str">
        <f>IF(Saisie!F927=0,"",Saisie!F927)</f>
        <v>26112017</v>
      </c>
      <c r="AB927" s="24" t="str">
        <f>IF(Saisie!G927=0,"",Saisie!G927)</f>
        <v>01012942</v>
      </c>
      <c r="AC927" s="8" t="str">
        <f t="shared" si="164"/>
        <v xml:space="preserve">                    </v>
      </c>
    </row>
    <row r="928" spans="1:29" x14ac:dyDescent="0.25">
      <c r="A928" s="3" t="s">
        <v>983</v>
      </c>
      <c r="B928" s="15" t="str">
        <f t="shared" si="154"/>
        <v xml:space="preserve">   </v>
      </c>
      <c r="C928" s="26" t="str">
        <f>Saisie!D928</f>
        <v>000000000922</v>
      </c>
      <c r="D928" s="24" t="str">
        <f>Saisie!B928</f>
        <v>NOM923</v>
      </c>
      <c r="E928" s="16" t="str">
        <f>VLOOKUP((25-LEN(D928)),'Data S'!AE$5:AF$10000,2,FALSE)</f>
        <v xml:space="preserve">                   </v>
      </c>
      <c r="F928" s="25" t="str">
        <f>Saisie!C928</f>
        <v>PRENOM923</v>
      </c>
      <c r="G928" s="15" t="str">
        <f>VLOOKUP((25-LEN(F928)),'Data S'!AE$5:AF$10000,2,FALSE)</f>
        <v xml:space="preserve">                </v>
      </c>
      <c r="H928" s="3" t="str">
        <f>Saisie!E928</f>
        <v>01012921</v>
      </c>
      <c r="I928" s="15" t="str">
        <f t="shared" si="155"/>
        <v xml:space="preserve">  </v>
      </c>
      <c r="J928" s="24">
        <f>Saisie!L928</f>
        <v>0</v>
      </c>
      <c r="K928" s="15" t="str">
        <f t="shared" si="156"/>
        <v xml:space="preserve">       </v>
      </c>
      <c r="L928" s="24" t="str">
        <f>IF(Saisie!K928=0,"000",Saisie!K928*100)</f>
        <v>000</v>
      </c>
      <c r="M928" s="15" t="str">
        <f t="shared" si="157"/>
        <v xml:space="preserve">  </v>
      </c>
      <c r="N928" s="24">
        <f>Saisie!Q928</f>
        <v>0</v>
      </c>
      <c r="O928" s="15" t="str">
        <f t="shared" si="158"/>
        <v xml:space="preserve">       </v>
      </c>
      <c r="P928" s="24" t="str">
        <f>IF(Saisie!P928=0,"000",Saisie!P928*100)</f>
        <v>000</v>
      </c>
      <c r="Q928" s="15" t="str">
        <f t="shared" si="159"/>
        <v xml:space="preserve">  </v>
      </c>
      <c r="R928" s="24">
        <f>Saisie!V928</f>
        <v>0</v>
      </c>
      <c r="S928" s="15" t="str">
        <f t="shared" si="160"/>
        <v xml:space="preserve">       </v>
      </c>
      <c r="T928" s="24" t="str">
        <f>IF(Saisie!U928=0,"000",Saisie!U928*100)</f>
        <v>000</v>
      </c>
      <c r="U928" s="15" t="str">
        <f t="shared" si="161"/>
        <v xml:space="preserve">  </v>
      </c>
      <c r="V928" s="24">
        <f>Saisie!AA928</f>
        <v>0</v>
      </c>
      <c r="W928" s="15" t="str">
        <f t="shared" si="162"/>
        <v xml:space="preserve">       </v>
      </c>
      <c r="X928" s="24" t="str">
        <f>IF(Saisie!Z928=0,"000",Saisie!Z928*100)</f>
        <v>000</v>
      </c>
      <c r="Y928" s="15" t="str">
        <f t="shared" si="163"/>
        <v xml:space="preserve">         </v>
      </c>
      <c r="Z928" s="24" t="str">
        <f>IF(Saisie!AB928=0,"000",Saisie!AB928*100)</f>
        <v>000</v>
      </c>
      <c r="AA928" s="24" t="str">
        <f>IF(Saisie!F928=0,"",Saisie!F928)</f>
        <v>26112017</v>
      </c>
      <c r="AB928" s="24" t="str">
        <f>IF(Saisie!G928=0,"",Saisie!G928)</f>
        <v>01012943</v>
      </c>
      <c r="AC928" s="8" t="str">
        <f t="shared" si="164"/>
        <v xml:space="preserve">                    </v>
      </c>
    </row>
    <row r="929" spans="1:29" x14ac:dyDescent="0.25">
      <c r="A929" s="3" t="s">
        <v>984</v>
      </c>
      <c r="B929" s="15" t="str">
        <f t="shared" si="154"/>
        <v xml:space="preserve">   </v>
      </c>
      <c r="C929" s="26" t="str">
        <f>Saisie!D929</f>
        <v>000000000923</v>
      </c>
      <c r="D929" s="24" t="str">
        <f>Saisie!B929</f>
        <v>NOM924</v>
      </c>
      <c r="E929" s="16" t="str">
        <f>VLOOKUP((25-LEN(D929)),'Data S'!AE$5:AF$10000,2,FALSE)</f>
        <v xml:space="preserve">                   </v>
      </c>
      <c r="F929" s="25" t="str">
        <f>Saisie!C929</f>
        <v>PRENOM924</v>
      </c>
      <c r="G929" s="15" t="str">
        <f>VLOOKUP((25-LEN(F929)),'Data S'!AE$5:AF$10000,2,FALSE)</f>
        <v xml:space="preserve">                </v>
      </c>
      <c r="H929" s="3" t="str">
        <f>Saisie!E929</f>
        <v>01012922</v>
      </c>
      <c r="I929" s="15" t="str">
        <f t="shared" si="155"/>
        <v xml:space="preserve">  </v>
      </c>
      <c r="J929" s="24">
        <f>Saisie!L929</f>
        <v>0</v>
      </c>
      <c r="K929" s="15" t="str">
        <f t="shared" si="156"/>
        <v xml:space="preserve">       </v>
      </c>
      <c r="L929" s="24" t="str">
        <f>IF(Saisie!K929=0,"000",Saisie!K929*100)</f>
        <v>000</v>
      </c>
      <c r="M929" s="15" t="str">
        <f t="shared" si="157"/>
        <v xml:space="preserve">  </v>
      </c>
      <c r="N929" s="24">
        <f>Saisie!Q929</f>
        <v>0</v>
      </c>
      <c r="O929" s="15" t="str">
        <f t="shared" si="158"/>
        <v xml:space="preserve">       </v>
      </c>
      <c r="P929" s="24" t="str">
        <f>IF(Saisie!P929=0,"000",Saisie!P929*100)</f>
        <v>000</v>
      </c>
      <c r="Q929" s="15" t="str">
        <f t="shared" si="159"/>
        <v xml:space="preserve">  </v>
      </c>
      <c r="R929" s="24">
        <f>Saisie!V929</f>
        <v>0</v>
      </c>
      <c r="S929" s="15" t="str">
        <f t="shared" si="160"/>
        <v xml:space="preserve">       </v>
      </c>
      <c r="T929" s="24" t="str">
        <f>IF(Saisie!U929=0,"000",Saisie!U929*100)</f>
        <v>000</v>
      </c>
      <c r="U929" s="15" t="str">
        <f t="shared" si="161"/>
        <v xml:space="preserve">  </v>
      </c>
      <c r="V929" s="24">
        <f>Saisie!AA929</f>
        <v>0</v>
      </c>
      <c r="W929" s="15" t="str">
        <f t="shared" si="162"/>
        <v xml:space="preserve">       </v>
      </c>
      <c r="X929" s="24" t="str">
        <f>IF(Saisie!Z929=0,"000",Saisie!Z929*100)</f>
        <v>000</v>
      </c>
      <c r="Y929" s="15" t="str">
        <f t="shared" si="163"/>
        <v xml:space="preserve">         </v>
      </c>
      <c r="Z929" s="24" t="str">
        <f>IF(Saisie!AB929=0,"000",Saisie!AB929*100)</f>
        <v>000</v>
      </c>
      <c r="AA929" s="24" t="str">
        <f>IF(Saisie!F929=0,"",Saisie!F929)</f>
        <v>26112017</v>
      </c>
      <c r="AB929" s="24" t="str">
        <f>IF(Saisie!G929=0,"",Saisie!G929)</f>
        <v>01012944</v>
      </c>
      <c r="AC929" s="8" t="str">
        <f t="shared" si="164"/>
        <v xml:space="preserve">                    </v>
      </c>
    </row>
    <row r="930" spans="1:29" x14ac:dyDescent="0.25">
      <c r="A930" s="3" t="s">
        <v>985</v>
      </c>
      <c r="B930" s="15" t="str">
        <f t="shared" si="154"/>
        <v xml:space="preserve">   </v>
      </c>
      <c r="C930" s="26" t="str">
        <f>Saisie!D930</f>
        <v>000000000924</v>
      </c>
      <c r="D930" s="24" t="str">
        <f>Saisie!B930</f>
        <v>NOM925</v>
      </c>
      <c r="E930" s="16" t="str">
        <f>VLOOKUP((25-LEN(D930)),'Data S'!AE$5:AF$10000,2,FALSE)</f>
        <v xml:space="preserve">                   </v>
      </c>
      <c r="F930" s="25" t="str">
        <f>Saisie!C930</f>
        <v>PRENOM925</v>
      </c>
      <c r="G930" s="15" t="str">
        <f>VLOOKUP((25-LEN(F930)),'Data S'!AE$5:AF$10000,2,FALSE)</f>
        <v xml:space="preserve">                </v>
      </c>
      <c r="H930" s="3" t="str">
        <f>Saisie!E930</f>
        <v>01012923</v>
      </c>
      <c r="I930" s="15" t="str">
        <f t="shared" si="155"/>
        <v xml:space="preserve">  </v>
      </c>
      <c r="J930" s="24">
        <f>Saisie!L930</f>
        <v>0</v>
      </c>
      <c r="K930" s="15" t="str">
        <f t="shared" si="156"/>
        <v xml:space="preserve">       </v>
      </c>
      <c r="L930" s="24" t="str">
        <f>IF(Saisie!K930=0,"000",Saisie!K930*100)</f>
        <v>000</v>
      </c>
      <c r="M930" s="15" t="str">
        <f t="shared" si="157"/>
        <v xml:space="preserve">  </v>
      </c>
      <c r="N930" s="24">
        <f>Saisie!Q930</f>
        <v>0</v>
      </c>
      <c r="O930" s="15" t="str">
        <f t="shared" si="158"/>
        <v xml:space="preserve">       </v>
      </c>
      <c r="P930" s="24" t="str">
        <f>IF(Saisie!P930=0,"000",Saisie!P930*100)</f>
        <v>000</v>
      </c>
      <c r="Q930" s="15" t="str">
        <f t="shared" si="159"/>
        <v xml:space="preserve">  </v>
      </c>
      <c r="R930" s="24">
        <f>Saisie!V930</f>
        <v>0</v>
      </c>
      <c r="S930" s="15" t="str">
        <f t="shared" si="160"/>
        <v xml:space="preserve">       </v>
      </c>
      <c r="T930" s="24" t="str">
        <f>IF(Saisie!U930=0,"000",Saisie!U930*100)</f>
        <v>000</v>
      </c>
      <c r="U930" s="15" t="str">
        <f t="shared" si="161"/>
        <v xml:space="preserve">  </v>
      </c>
      <c r="V930" s="24">
        <f>Saisie!AA930</f>
        <v>0</v>
      </c>
      <c r="W930" s="15" t="str">
        <f t="shared" si="162"/>
        <v xml:space="preserve">       </v>
      </c>
      <c r="X930" s="24" t="str">
        <f>IF(Saisie!Z930=0,"000",Saisie!Z930*100)</f>
        <v>000</v>
      </c>
      <c r="Y930" s="15" t="str">
        <f t="shared" si="163"/>
        <v xml:space="preserve">         </v>
      </c>
      <c r="Z930" s="24" t="str">
        <f>IF(Saisie!AB930=0,"000",Saisie!AB930*100)</f>
        <v>000</v>
      </c>
      <c r="AA930" s="24" t="str">
        <f>IF(Saisie!F930=0,"",Saisie!F930)</f>
        <v>26112017</v>
      </c>
      <c r="AB930" s="24" t="str">
        <f>IF(Saisie!G930=0,"",Saisie!G930)</f>
        <v>01012945</v>
      </c>
      <c r="AC930" s="8" t="str">
        <f t="shared" si="164"/>
        <v xml:space="preserve">                    </v>
      </c>
    </row>
    <row r="931" spans="1:29" x14ac:dyDescent="0.25">
      <c r="A931" s="3" t="s">
        <v>986</v>
      </c>
      <c r="B931" s="15" t="str">
        <f t="shared" si="154"/>
        <v xml:space="preserve">   </v>
      </c>
      <c r="C931" s="26" t="str">
        <f>Saisie!D931</f>
        <v>000000000925</v>
      </c>
      <c r="D931" s="24" t="str">
        <f>Saisie!B931</f>
        <v>NOM926</v>
      </c>
      <c r="E931" s="16" t="str">
        <f>VLOOKUP((25-LEN(D931)),'Data S'!AE$5:AF$10000,2,FALSE)</f>
        <v xml:space="preserve">                   </v>
      </c>
      <c r="F931" s="25" t="str">
        <f>Saisie!C931</f>
        <v>PRENOM926</v>
      </c>
      <c r="G931" s="15" t="str">
        <f>VLOOKUP((25-LEN(F931)),'Data S'!AE$5:AF$10000,2,FALSE)</f>
        <v xml:space="preserve">                </v>
      </c>
      <c r="H931" s="3" t="str">
        <f>Saisie!E931</f>
        <v>01012924</v>
      </c>
      <c r="I931" s="15" t="str">
        <f t="shared" si="155"/>
        <v xml:space="preserve">  </v>
      </c>
      <c r="J931" s="24">
        <f>Saisie!L931</f>
        <v>0</v>
      </c>
      <c r="K931" s="15" t="str">
        <f t="shared" si="156"/>
        <v xml:space="preserve">       </v>
      </c>
      <c r="L931" s="24" t="str">
        <f>IF(Saisie!K931=0,"000",Saisie!K931*100)</f>
        <v>000</v>
      </c>
      <c r="M931" s="15" t="str">
        <f t="shared" si="157"/>
        <v xml:space="preserve">  </v>
      </c>
      <c r="N931" s="24">
        <f>Saisie!Q931</f>
        <v>0</v>
      </c>
      <c r="O931" s="15" t="str">
        <f t="shared" si="158"/>
        <v xml:space="preserve">       </v>
      </c>
      <c r="P931" s="24" t="str">
        <f>IF(Saisie!P931=0,"000",Saisie!P931*100)</f>
        <v>000</v>
      </c>
      <c r="Q931" s="15" t="str">
        <f t="shared" si="159"/>
        <v xml:space="preserve">  </v>
      </c>
      <c r="R931" s="24">
        <f>Saisie!V931</f>
        <v>0</v>
      </c>
      <c r="S931" s="15" t="str">
        <f t="shared" si="160"/>
        <v xml:space="preserve">       </v>
      </c>
      <c r="T931" s="24" t="str">
        <f>IF(Saisie!U931=0,"000",Saisie!U931*100)</f>
        <v>000</v>
      </c>
      <c r="U931" s="15" t="str">
        <f t="shared" si="161"/>
        <v xml:space="preserve">  </v>
      </c>
      <c r="V931" s="24">
        <f>Saisie!AA931</f>
        <v>0</v>
      </c>
      <c r="W931" s="15" t="str">
        <f t="shared" si="162"/>
        <v xml:space="preserve">       </v>
      </c>
      <c r="X931" s="24" t="str">
        <f>IF(Saisie!Z931=0,"000",Saisie!Z931*100)</f>
        <v>000</v>
      </c>
      <c r="Y931" s="15" t="str">
        <f t="shared" si="163"/>
        <v xml:space="preserve">         </v>
      </c>
      <c r="Z931" s="24" t="str">
        <f>IF(Saisie!AB931=0,"000",Saisie!AB931*100)</f>
        <v>000</v>
      </c>
      <c r="AA931" s="24" t="str">
        <f>IF(Saisie!F931=0,"",Saisie!F931)</f>
        <v>26112017</v>
      </c>
      <c r="AB931" s="24" t="str">
        <f>IF(Saisie!G931=0,"",Saisie!G931)</f>
        <v>01012946</v>
      </c>
      <c r="AC931" s="8" t="str">
        <f t="shared" si="164"/>
        <v xml:space="preserve">                    </v>
      </c>
    </row>
    <row r="932" spans="1:29" x14ac:dyDescent="0.25">
      <c r="A932" s="3" t="s">
        <v>987</v>
      </c>
      <c r="B932" s="15" t="str">
        <f t="shared" si="154"/>
        <v xml:space="preserve">   </v>
      </c>
      <c r="C932" s="26" t="str">
        <f>Saisie!D932</f>
        <v>000000000926</v>
      </c>
      <c r="D932" s="24" t="str">
        <f>Saisie!B932</f>
        <v>NOM927</v>
      </c>
      <c r="E932" s="16" t="str">
        <f>VLOOKUP((25-LEN(D932)),'Data S'!AE$5:AF$10000,2,FALSE)</f>
        <v xml:space="preserve">                   </v>
      </c>
      <c r="F932" s="25" t="str">
        <f>Saisie!C932</f>
        <v>PRENOM927</v>
      </c>
      <c r="G932" s="15" t="str">
        <f>VLOOKUP((25-LEN(F932)),'Data S'!AE$5:AF$10000,2,FALSE)</f>
        <v xml:space="preserve">                </v>
      </c>
      <c r="H932" s="3" t="str">
        <f>Saisie!E932</f>
        <v>01012925</v>
      </c>
      <c r="I932" s="15" t="str">
        <f t="shared" si="155"/>
        <v xml:space="preserve">  </v>
      </c>
      <c r="J932" s="24">
        <f>Saisie!L932</f>
        <v>0</v>
      </c>
      <c r="K932" s="15" t="str">
        <f t="shared" si="156"/>
        <v xml:space="preserve">       </v>
      </c>
      <c r="L932" s="24" t="str">
        <f>IF(Saisie!K932=0,"000",Saisie!K932*100)</f>
        <v>000</v>
      </c>
      <c r="M932" s="15" t="str">
        <f t="shared" si="157"/>
        <v xml:space="preserve">  </v>
      </c>
      <c r="N932" s="24">
        <f>Saisie!Q932</f>
        <v>0</v>
      </c>
      <c r="O932" s="15" t="str">
        <f t="shared" si="158"/>
        <v xml:space="preserve">       </v>
      </c>
      <c r="P932" s="24" t="str">
        <f>IF(Saisie!P932=0,"000",Saisie!P932*100)</f>
        <v>000</v>
      </c>
      <c r="Q932" s="15" t="str">
        <f t="shared" si="159"/>
        <v xml:space="preserve">  </v>
      </c>
      <c r="R932" s="24">
        <f>Saisie!V932</f>
        <v>0</v>
      </c>
      <c r="S932" s="15" t="str">
        <f t="shared" si="160"/>
        <v xml:space="preserve">       </v>
      </c>
      <c r="T932" s="24" t="str">
        <f>IF(Saisie!U932=0,"000",Saisie!U932*100)</f>
        <v>000</v>
      </c>
      <c r="U932" s="15" t="str">
        <f t="shared" si="161"/>
        <v xml:space="preserve">  </v>
      </c>
      <c r="V932" s="24">
        <f>Saisie!AA932</f>
        <v>0</v>
      </c>
      <c r="W932" s="15" t="str">
        <f t="shared" si="162"/>
        <v xml:space="preserve">       </v>
      </c>
      <c r="X932" s="24" t="str">
        <f>IF(Saisie!Z932=0,"000",Saisie!Z932*100)</f>
        <v>000</v>
      </c>
      <c r="Y932" s="15" t="str">
        <f t="shared" si="163"/>
        <v xml:space="preserve">         </v>
      </c>
      <c r="Z932" s="24" t="str">
        <f>IF(Saisie!AB932=0,"000",Saisie!AB932*100)</f>
        <v>000</v>
      </c>
      <c r="AA932" s="24" t="str">
        <f>IF(Saisie!F932=0,"",Saisie!F932)</f>
        <v>26112017</v>
      </c>
      <c r="AB932" s="24" t="str">
        <f>IF(Saisie!G932=0,"",Saisie!G932)</f>
        <v>01012947</v>
      </c>
      <c r="AC932" s="8" t="str">
        <f t="shared" si="164"/>
        <v xml:space="preserve">                    </v>
      </c>
    </row>
    <row r="933" spans="1:29" x14ac:dyDescent="0.25">
      <c r="A933" s="3" t="s">
        <v>988</v>
      </c>
      <c r="B933" s="15" t="str">
        <f t="shared" si="154"/>
        <v xml:space="preserve">   </v>
      </c>
      <c r="C933" s="26" t="str">
        <f>Saisie!D933</f>
        <v>000000000927</v>
      </c>
      <c r="D933" s="24" t="str">
        <f>Saisie!B933</f>
        <v>NOM928</v>
      </c>
      <c r="E933" s="16" t="str">
        <f>VLOOKUP((25-LEN(D933)),'Data S'!AE$5:AF$10000,2,FALSE)</f>
        <v xml:space="preserve">                   </v>
      </c>
      <c r="F933" s="25" t="str">
        <f>Saisie!C933</f>
        <v>PRENOM928</v>
      </c>
      <c r="G933" s="15" t="str">
        <f>VLOOKUP((25-LEN(F933)),'Data S'!AE$5:AF$10000,2,FALSE)</f>
        <v xml:space="preserve">                </v>
      </c>
      <c r="H933" s="3" t="str">
        <f>Saisie!E933</f>
        <v>01012926</v>
      </c>
      <c r="I933" s="15" t="str">
        <f t="shared" si="155"/>
        <v xml:space="preserve">  </v>
      </c>
      <c r="J933" s="24">
        <f>Saisie!L933</f>
        <v>0</v>
      </c>
      <c r="K933" s="15" t="str">
        <f t="shared" si="156"/>
        <v xml:space="preserve">       </v>
      </c>
      <c r="L933" s="24" t="str">
        <f>IF(Saisie!K933=0,"000",Saisie!K933*100)</f>
        <v>000</v>
      </c>
      <c r="M933" s="15" t="str">
        <f t="shared" si="157"/>
        <v xml:space="preserve">  </v>
      </c>
      <c r="N933" s="24">
        <f>Saisie!Q933</f>
        <v>0</v>
      </c>
      <c r="O933" s="15" t="str">
        <f t="shared" si="158"/>
        <v xml:space="preserve">       </v>
      </c>
      <c r="P933" s="24" t="str">
        <f>IF(Saisie!P933=0,"000",Saisie!P933*100)</f>
        <v>000</v>
      </c>
      <c r="Q933" s="15" t="str">
        <f t="shared" si="159"/>
        <v xml:space="preserve">  </v>
      </c>
      <c r="R933" s="24">
        <f>Saisie!V933</f>
        <v>0</v>
      </c>
      <c r="S933" s="15" t="str">
        <f t="shared" si="160"/>
        <v xml:space="preserve">       </v>
      </c>
      <c r="T933" s="24" t="str">
        <f>IF(Saisie!U933=0,"000",Saisie!U933*100)</f>
        <v>000</v>
      </c>
      <c r="U933" s="15" t="str">
        <f t="shared" si="161"/>
        <v xml:space="preserve">  </v>
      </c>
      <c r="V933" s="24">
        <f>Saisie!AA933</f>
        <v>0</v>
      </c>
      <c r="W933" s="15" t="str">
        <f t="shared" si="162"/>
        <v xml:space="preserve">       </v>
      </c>
      <c r="X933" s="24" t="str">
        <f>IF(Saisie!Z933=0,"000",Saisie!Z933*100)</f>
        <v>000</v>
      </c>
      <c r="Y933" s="15" t="str">
        <f t="shared" si="163"/>
        <v xml:space="preserve">         </v>
      </c>
      <c r="Z933" s="24" t="str">
        <f>IF(Saisie!AB933=0,"000",Saisie!AB933*100)</f>
        <v>000</v>
      </c>
      <c r="AA933" s="24" t="str">
        <f>IF(Saisie!F933=0,"",Saisie!F933)</f>
        <v>26112017</v>
      </c>
      <c r="AB933" s="24" t="str">
        <f>IF(Saisie!G933=0,"",Saisie!G933)</f>
        <v>01012948</v>
      </c>
      <c r="AC933" s="8" t="str">
        <f t="shared" si="164"/>
        <v xml:space="preserve">                    </v>
      </c>
    </row>
    <row r="934" spans="1:29" x14ac:dyDescent="0.25">
      <c r="A934" s="3" t="s">
        <v>989</v>
      </c>
      <c r="B934" s="15" t="str">
        <f t="shared" si="154"/>
        <v xml:space="preserve">   </v>
      </c>
      <c r="C934" s="26" t="str">
        <f>Saisie!D934</f>
        <v>000000000928</v>
      </c>
      <c r="D934" s="24" t="str">
        <f>Saisie!B934</f>
        <v>NOM929</v>
      </c>
      <c r="E934" s="16" t="str">
        <f>VLOOKUP((25-LEN(D934)),'Data S'!AE$5:AF$10000,2,FALSE)</f>
        <v xml:space="preserve">                   </v>
      </c>
      <c r="F934" s="25" t="str">
        <f>Saisie!C934</f>
        <v>PRENOM929</v>
      </c>
      <c r="G934" s="15" t="str">
        <f>VLOOKUP((25-LEN(F934)),'Data S'!AE$5:AF$10000,2,FALSE)</f>
        <v xml:space="preserve">                </v>
      </c>
      <c r="H934" s="3" t="str">
        <f>Saisie!E934</f>
        <v>01012927</v>
      </c>
      <c r="I934" s="15" t="str">
        <f t="shared" si="155"/>
        <v xml:space="preserve">  </v>
      </c>
      <c r="J934" s="24">
        <f>Saisie!L934</f>
        <v>0</v>
      </c>
      <c r="K934" s="15" t="str">
        <f t="shared" si="156"/>
        <v xml:space="preserve">       </v>
      </c>
      <c r="L934" s="24" t="str">
        <f>IF(Saisie!K934=0,"000",Saisie!K934*100)</f>
        <v>000</v>
      </c>
      <c r="M934" s="15" t="str">
        <f t="shared" si="157"/>
        <v xml:space="preserve">  </v>
      </c>
      <c r="N934" s="24">
        <f>Saisie!Q934</f>
        <v>0</v>
      </c>
      <c r="O934" s="15" t="str">
        <f t="shared" si="158"/>
        <v xml:space="preserve">       </v>
      </c>
      <c r="P934" s="24" t="str">
        <f>IF(Saisie!P934=0,"000",Saisie!P934*100)</f>
        <v>000</v>
      </c>
      <c r="Q934" s="15" t="str">
        <f t="shared" si="159"/>
        <v xml:space="preserve">  </v>
      </c>
      <c r="R934" s="24">
        <f>Saisie!V934</f>
        <v>0</v>
      </c>
      <c r="S934" s="15" t="str">
        <f t="shared" si="160"/>
        <v xml:space="preserve">       </v>
      </c>
      <c r="T934" s="24" t="str">
        <f>IF(Saisie!U934=0,"000",Saisie!U934*100)</f>
        <v>000</v>
      </c>
      <c r="U934" s="15" t="str">
        <f t="shared" si="161"/>
        <v xml:space="preserve">  </v>
      </c>
      <c r="V934" s="24">
        <f>Saisie!AA934</f>
        <v>0</v>
      </c>
      <c r="W934" s="15" t="str">
        <f t="shared" si="162"/>
        <v xml:space="preserve">       </v>
      </c>
      <c r="X934" s="24" t="str">
        <f>IF(Saisie!Z934=0,"000",Saisie!Z934*100)</f>
        <v>000</v>
      </c>
      <c r="Y934" s="15" t="str">
        <f t="shared" si="163"/>
        <v xml:space="preserve">         </v>
      </c>
      <c r="Z934" s="24" t="str">
        <f>IF(Saisie!AB934=0,"000",Saisie!AB934*100)</f>
        <v>000</v>
      </c>
      <c r="AA934" s="24" t="str">
        <f>IF(Saisie!F934=0,"",Saisie!F934)</f>
        <v>26112017</v>
      </c>
      <c r="AB934" s="24" t="str">
        <f>IF(Saisie!G934=0,"",Saisie!G934)</f>
        <v>01012949</v>
      </c>
      <c r="AC934" s="8" t="str">
        <f t="shared" si="164"/>
        <v xml:space="preserve">                    </v>
      </c>
    </row>
    <row r="935" spans="1:29" x14ac:dyDescent="0.25">
      <c r="A935" s="3" t="s">
        <v>990</v>
      </c>
      <c r="B935" s="15" t="str">
        <f t="shared" si="154"/>
        <v xml:space="preserve">   </v>
      </c>
      <c r="C935" s="26" t="str">
        <f>Saisie!D935</f>
        <v>000000000929</v>
      </c>
      <c r="D935" s="24" t="str">
        <f>Saisie!B935</f>
        <v>NOM930</v>
      </c>
      <c r="E935" s="16" t="str">
        <f>VLOOKUP((25-LEN(D935)),'Data S'!AE$5:AF$10000,2,FALSE)</f>
        <v xml:space="preserve">                   </v>
      </c>
      <c r="F935" s="25" t="str">
        <f>Saisie!C935</f>
        <v>PRENOM930</v>
      </c>
      <c r="G935" s="15" t="str">
        <f>VLOOKUP((25-LEN(F935)),'Data S'!AE$5:AF$10000,2,FALSE)</f>
        <v xml:space="preserve">                </v>
      </c>
      <c r="H935" s="3" t="str">
        <f>Saisie!E935</f>
        <v>01012928</v>
      </c>
      <c r="I935" s="15" t="str">
        <f t="shared" si="155"/>
        <v xml:space="preserve">  </v>
      </c>
      <c r="J935" s="24">
        <f>Saisie!L935</f>
        <v>0</v>
      </c>
      <c r="K935" s="15" t="str">
        <f t="shared" si="156"/>
        <v xml:space="preserve">       </v>
      </c>
      <c r="L935" s="24" t="str">
        <f>IF(Saisie!K935=0,"000",Saisie!K935*100)</f>
        <v>000</v>
      </c>
      <c r="M935" s="15" t="str">
        <f t="shared" si="157"/>
        <v xml:space="preserve">  </v>
      </c>
      <c r="N935" s="24">
        <f>Saisie!Q935</f>
        <v>0</v>
      </c>
      <c r="O935" s="15" t="str">
        <f t="shared" si="158"/>
        <v xml:space="preserve">       </v>
      </c>
      <c r="P935" s="24" t="str">
        <f>IF(Saisie!P935=0,"000",Saisie!P935*100)</f>
        <v>000</v>
      </c>
      <c r="Q935" s="15" t="str">
        <f t="shared" si="159"/>
        <v xml:space="preserve">  </v>
      </c>
      <c r="R935" s="24">
        <f>Saisie!V935</f>
        <v>0</v>
      </c>
      <c r="S935" s="15" t="str">
        <f t="shared" si="160"/>
        <v xml:space="preserve">       </v>
      </c>
      <c r="T935" s="24" t="str">
        <f>IF(Saisie!U935=0,"000",Saisie!U935*100)</f>
        <v>000</v>
      </c>
      <c r="U935" s="15" t="str">
        <f t="shared" si="161"/>
        <v xml:space="preserve">  </v>
      </c>
      <c r="V935" s="24">
        <f>Saisie!AA935</f>
        <v>0</v>
      </c>
      <c r="W935" s="15" t="str">
        <f t="shared" si="162"/>
        <v xml:space="preserve">       </v>
      </c>
      <c r="X935" s="24" t="str">
        <f>IF(Saisie!Z935=0,"000",Saisie!Z935*100)</f>
        <v>000</v>
      </c>
      <c r="Y935" s="15" t="str">
        <f t="shared" si="163"/>
        <v xml:space="preserve">         </v>
      </c>
      <c r="Z935" s="24" t="str">
        <f>IF(Saisie!AB935=0,"000",Saisie!AB935*100)</f>
        <v>000</v>
      </c>
      <c r="AA935" s="24" t="str">
        <f>IF(Saisie!F935=0,"",Saisie!F935)</f>
        <v>26112017</v>
      </c>
      <c r="AB935" s="24" t="str">
        <f>IF(Saisie!G935=0,"",Saisie!G935)</f>
        <v>01012950</v>
      </c>
      <c r="AC935" s="8" t="str">
        <f t="shared" si="164"/>
        <v xml:space="preserve">                    </v>
      </c>
    </row>
    <row r="936" spans="1:29" x14ac:dyDescent="0.25">
      <c r="A936" s="3" t="s">
        <v>991</v>
      </c>
      <c r="B936" s="15" t="str">
        <f t="shared" si="154"/>
        <v xml:space="preserve">   </v>
      </c>
      <c r="C936" s="26" t="str">
        <f>Saisie!D936</f>
        <v>000000000930</v>
      </c>
      <c r="D936" s="24" t="str">
        <f>Saisie!B936</f>
        <v>NOM931</v>
      </c>
      <c r="E936" s="16" t="str">
        <f>VLOOKUP((25-LEN(D936)),'Data S'!AE$5:AF$10000,2,FALSE)</f>
        <v xml:space="preserve">                   </v>
      </c>
      <c r="F936" s="25" t="str">
        <f>Saisie!C936</f>
        <v>PRENOM931</v>
      </c>
      <c r="G936" s="15" t="str">
        <f>VLOOKUP((25-LEN(F936)),'Data S'!AE$5:AF$10000,2,FALSE)</f>
        <v xml:space="preserve">                </v>
      </c>
      <c r="H936" s="3" t="str">
        <f>Saisie!E936</f>
        <v>01012929</v>
      </c>
      <c r="I936" s="15" t="str">
        <f t="shared" si="155"/>
        <v xml:space="preserve">  </v>
      </c>
      <c r="J936" s="24">
        <f>Saisie!L936</f>
        <v>0</v>
      </c>
      <c r="K936" s="15" t="str">
        <f t="shared" si="156"/>
        <v xml:space="preserve">       </v>
      </c>
      <c r="L936" s="24" t="str">
        <f>IF(Saisie!K936=0,"000",Saisie!K936*100)</f>
        <v>000</v>
      </c>
      <c r="M936" s="15" t="str">
        <f t="shared" si="157"/>
        <v xml:space="preserve">  </v>
      </c>
      <c r="N936" s="24">
        <f>Saisie!Q936</f>
        <v>0</v>
      </c>
      <c r="O936" s="15" t="str">
        <f t="shared" si="158"/>
        <v xml:space="preserve">       </v>
      </c>
      <c r="P936" s="24" t="str">
        <f>IF(Saisie!P936=0,"000",Saisie!P936*100)</f>
        <v>000</v>
      </c>
      <c r="Q936" s="15" t="str">
        <f t="shared" si="159"/>
        <v xml:space="preserve">  </v>
      </c>
      <c r="R936" s="24">
        <f>Saisie!V936</f>
        <v>0</v>
      </c>
      <c r="S936" s="15" t="str">
        <f t="shared" si="160"/>
        <v xml:space="preserve">       </v>
      </c>
      <c r="T936" s="24" t="str">
        <f>IF(Saisie!U936=0,"000",Saisie!U936*100)</f>
        <v>000</v>
      </c>
      <c r="U936" s="15" t="str">
        <f t="shared" si="161"/>
        <v xml:space="preserve">  </v>
      </c>
      <c r="V936" s="24">
        <f>Saisie!AA936</f>
        <v>0</v>
      </c>
      <c r="W936" s="15" t="str">
        <f t="shared" si="162"/>
        <v xml:space="preserve">       </v>
      </c>
      <c r="X936" s="24" t="str">
        <f>IF(Saisie!Z936=0,"000",Saisie!Z936*100)</f>
        <v>000</v>
      </c>
      <c r="Y936" s="15" t="str">
        <f t="shared" si="163"/>
        <v xml:space="preserve">         </v>
      </c>
      <c r="Z936" s="24" t="str">
        <f>IF(Saisie!AB936=0,"000",Saisie!AB936*100)</f>
        <v>000</v>
      </c>
      <c r="AA936" s="24" t="str">
        <f>IF(Saisie!F936=0,"",Saisie!F936)</f>
        <v>26112017</v>
      </c>
      <c r="AB936" s="24" t="str">
        <f>IF(Saisie!G936=0,"",Saisie!G936)</f>
        <v>01012951</v>
      </c>
      <c r="AC936" s="8" t="str">
        <f t="shared" si="164"/>
        <v xml:space="preserve">                    </v>
      </c>
    </row>
    <row r="937" spans="1:29" x14ac:dyDescent="0.25">
      <c r="A937" s="3" t="s">
        <v>992</v>
      </c>
      <c r="B937" s="15" t="str">
        <f t="shared" si="154"/>
        <v xml:space="preserve">   </v>
      </c>
      <c r="C937" s="26" t="str">
        <f>Saisie!D937</f>
        <v>000000000931</v>
      </c>
      <c r="D937" s="24" t="str">
        <f>Saisie!B937</f>
        <v>NOM932</v>
      </c>
      <c r="E937" s="16" t="str">
        <f>VLOOKUP((25-LEN(D937)),'Data S'!AE$5:AF$10000,2,FALSE)</f>
        <v xml:space="preserve">                   </v>
      </c>
      <c r="F937" s="25" t="str">
        <f>Saisie!C937</f>
        <v>PRENOM932</v>
      </c>
      <c r="G937" s="15" t="str">
        <f>VLOOKUP((25-LEN(F937)),'Data S'!AE$5:AF$10000,2,FALSE)</f>
        <v xml:space="preserve">                </v>
      </c>
      <c r="H937" s="3" t="str">
        <f>Saisie!E937</f>
        <v>01012930</v>
      </c>
      <c r="I937" s="15" t="str">
        <f t="shared" si="155"/>
        <v xml:space="preserve">  </v>
      </c>
      <c r="J937" s="24">
        <f>Saisie!L937</f>
        <v>0</v>
      </c>
      <c r="K937" s="15" t="str">
        <f t="shared" si="156"/>
        <v xml:space="preserve">       </v>
      </c>
      <c r="L937" s="24" t="str">
        <f>IF(Saisie!K937=0,"000",Saisie!K937*100)</f>
        <v>000</v>
      </c>
      <c r="M937" s="15" t="str">
        <f t="shared" si="157"/>
        <v xml:space="preserve">  </v>
      </c>
      <c r="N937" s="24">
        <f>Saisie!Q937</f>
        <v>0</v>
      </c>
      <c r="O937" s="15" t="str">
        <f t="shared" si="158"/>
        <v xml:space="preserve">       </v>
      </c>
      <c r="P937" s="24" t="str">
        <f>IF(Saisie!P937=0,"000",Saisie!P937*100)</f>
        <v>000</v>
      </c>
      <c r="Q937" s="15" t="str">
        <f t="shared" si="159"/>
        <v xml:space="preserve">  </v>
      </c>
      <c r="R937" s="24">
        <f>Saisie!V937</f>
        <v>0</v>
      </c>
      <c r="S937" s="15" t="str">
        <f t="shared" si="160"/>
        <v xml:space="preserve">       </v>
      </c>
      <c r="T937" s="24" t="str">
        <f>IF(Saisie!U937=0,"000",Saisie!U937*100)</f>
        <v>000</v>
      </c>
      <c r="U937" s="15" t="str">
        <f t="shared" si="161"/>
        <v xml:space="preserve">  </v>
      </c>
      <c r="V937" s="24">
        <f>Saisie!AA937</f>
        <v>0</v>
      </c>
      <c r="W937" s="15" t="str">
        <f t="shared" si="162"/>
        <v xml:space="preserve">       </v>
      </c>
      <c r="X937" s="24" t="str">
        <f>IF(Saisie!Z937=0,"000",Saisie!Z937*100)</f>
        <v>000</v>
      </c>
      <c r="Y937" s="15" t="str">
        <f t="shared" si="163"/>
        <v xml:space="preserve">         </v>
      </c>
      <c r="Z937" s="24" t="str">
        <f>IF(Saisie!AB937=0,"000",Saisie!AB937*100)</f>
        <v>000</v>
      </c>
      <c r="AA937" s="24" t="str">
        <f>IF(Saisie!F937=0,"",Saisie!F937)</f>
        <v>26112017</v>
      </c>
      <c r="AB937" s="24" t="str">
        <f>IF(Saisie!G937=0,"",Saisie!G937)</f>
        <v>01012952</v>
      </c>
      <c r="AC937" s="8" t="str">
        <f t="shared" si="164"/>
        <v xml:space="preserve">                    </v>
      </c>
    </row>
    <row r="938" spans="1:29" x14ac:dyDescent="0.25">
      <c r="A938" s="3" t="s">
        <v>993</v>
      </c>
      <c r="B938" s="15" t="str">
        <f t="shared" si="154"/>
        <v xml:space="preserve">   </v>
      </c>
      <c r="C938" s="26" t="str">
        <f>Saisie!D938</f>
        <v>000000000932</v>
      </c>
      <c r="D938" s="24" t="str">
        <f>Saisie!B938</f>
        <v>NOM933</v>
      </c>
      <c r="E938" s="16" t="str">
        <f>VLOOKUP((25-LEN(D938)),'Data S'!AE$5:AF$10000,2,FALSE)</f>
        <v xml:space="preserve">                   </v>
      </c>
      <c r="F938" s="25" t="str">
        <f>Saisie!C938</f>
        <v>PRENOM933</v>
      </c>
      <c r="G938" s="15" t="str">
        <f>VLOOKUP((25-LEN(F938)),'Data S'!AE$5:AF$10000,2,FALSE)</f>
        <v xml:space="preserve">                </v>
      </c>
      <c r="H938" s="3" t="str">
        <f>Saisie!E938</f>
        <v>01012931</v>
      </c>
      <c r="I938" s="15" t="str">
        <f t="shared" si="155"/>
        <v xml:space="preserve">  </v>
      </c>
      <c r="J938" s="24">
        <f>Saisie!L938</f>
        <v>0</v>
      </c>
      <c r="K938" s="15" t="str">
        <f t="shared" si="156"/>
        <v xml:space="preserve">       </v>
      </c>
      <c r="L938" s="24" t="str">
        <f>IF(Saisie!K938=0,"000",Saisie!K938*100)</f>
        <v>000</v>
      </c>
      <c r="M938" s="15" t="str">
        <f t="shared" si="157"/>
        <v xml:space="preserve">  </v>
      </c>
      <c r="N938" s="24">
        <f>Saisie!Q938</f>
        <v>0</v>
      </c>
      <c r="O938" s="15" t="str">
        <f t="shared" si="158"/>
        <v xml:space="preserve">       </v>
      </c>
      <c r="P938" s="24" t="str">
        <f>IF(Saisie!P938=0,"000",Saisie!P938*100)</f>
        <v>000</v>
      </c>
      <c r="Q938" s="15" t="str">
        <f t="shared" si="159"/>
        <v xml:space="preserve">  </v>
      </c>
      <c r="R938" s="24">
        <f>Saisie!V938</f>
        <v>0</v>
      </c>
      <c r="S938" s="15" t="str">
        <f t="shared" si="160"/>
        <v xml:space="preserve">       </v>
      </c>
      <c r="T938" s="24" t="str">
        <f>IF(Saisie!U938=0,"000",Saisie!U938*100)</f>
        <v>000</v>
      </c>
      <c r="U938" s="15" t="str">
        <f t="shared" si="161"/>
        <v xml:space="preserve">  </v>
      </c>
      <c r="V938" s="24">
        <f>Saisie!AA938</f>
        <v>0</v>
      </c>
      <c r="W938" s="15" t="str">
        <f t="shared" si="162"/>
        <v xml:space="preserve">       </v>
      </c>
      <c r="X938" s="24" t="str">
        <f>IF(Saisie!Z938=0,"000",Saisie!Z938*100)</f>
        <v>000</v>
      </c>
      <c r="Y938" s="15" t="str">
        <f t="shared" si="163"/>
        <v xml:space="preserve">         </v>
      </c>
      <c r="Z938" s="24" t="str">
        <f>IF(Saisie!AB938=0,"000",Saisie!AB938*100)</f>
        <v>000</v>
      </c>
      <c r="AA938" s="24" t="str">
        <f>IF(Saisie!F938=0,"",Saisie!F938)</f>
        <v>26112017</v>
      </c>
      <c r="AB938" s="24" t="str">
        <f>IF(Saisie!G938=0,"",Saisie!G938)</f>
        <v>01012953</v>
      </c>
      <c r="AC938" s="8" t="str">
        <f t="shared" si="164"/>
        <v xml:space="preserve">                    </v>
      </c>
    </row>
    <row r="939" spans="1:29" x14ac:dyDescent="0.25">
      <c r="A939" s="3" t="s">
        <v>994</v>
      </c>
      <c r="B939" s="15" t="str">
        <f t="shared" si="154"/>
        <v xml:space="preserve">   </v>
      </c>
      <c r="C939" s="26" t="str">
        <f>Saisie!D939</f>
        <v>000000000933</v>
      </c>
      <c r="D939" s="24" t="str">
        <f>Saisie!B939</f>
        <v>NOM934</v>
      </c>
      <c r="E939" s="16" t="str">
        <f>VLOOKUP((25-LEN(D939)),'Data S'!AE$5:AF$10000,2,FALSE)</f>
        <v xml:space="preserve">                   </v>
      </c>
      <c r="F939" s="25" t="str">
        <f>Saisie!C939</f>
        <v>PRENOM934</v>
      </c>
      <c r="G939" s="15" t="str">
        <f>VLOOKUP((25-LEN(F939)),'Data S'!AE$5:AF$10000,2,FALSE)</f>
        <v xml:space="preserve">                </v>
      </c>
      <c r="H939" s="3" t="str">
        <f>Saisie!E939</f>
        <v>01012932</v>
      </c>
      <c r="I939" s="15" t="str">
        <f t="shared" si="155"/>
        <v xml:space="preserve">  </v>
      </c>
      <c r="J939" s="24">
        <f>Saisie!L939</f>
        <v>0</v>
      </c>
      <c r="K939" s="15" t="str">
        <f t="shared" si="156"/>
        <v xml:space="preserve">       </v>
      </c>
      <c r="L939" s="24" t="str">
        <f>IF(Saisie!K939=0,"000",Saisie!K939*100)</f>
        <v>000</v>
      </c>
      <c r="M939" s="15" t="str">
        <f t="shared" si="157"/>
        <v xml:space="preserve">  </v>
      </c>
      <c r="N939" s="24">
        <f>Saisie!Q939</f>
        <v>0</v>
      </c>
      <c r="O939" s="15" t="str">
        <f t="shared" si="158"/>
        <v xml:space="preserve">       </v>
      </c>
      <c r="P939" s="24" t="str">
        <f>IF(Saisie!P939=0,"000",Saisie!P939*100)</f>
        <v>000</v>
      </c>
      <c r="Q939" s="15" t="str">
        <f t="shared" si="159"/>
        <v xml:space="preserve">  </v>
      </c>
      <c r="R939" s="24">
        <f>Saisie!V939</f>
        <v>0</v>
      </c>
      <c r="S939" s="15" t="str">
        <f t="shared" si="160"/>
        <v xml:space="preserve">       </v>
      </c>
      <c r="T939" s="24" t="str">
        <f>IF(Saisie!U939=0,"000",Saisie!U939*100)</f>
        <v>000</v>
      </c>
      <c r="U939" s="15" t="str">
        <f t="shared" si="161"/>
        <v xml:space="preserve">  </v>
      </c>
      <c r="V939" s="24">
        <f>Saisie!AA939</f>
        <v>0</v>
      </c>
      <c r="W939" s="15" t="str">
        <f t="shared" si="162"/>
        <v xml:space="preserve">       </v>
      </c>
      <c r="X939" s="24" t="str">
        <f>IF(Saisie!Z939=0,"000",Saisie!Z939*100)</f>
        <v>000</v>
      </c>
      <c r="Y939" s="15" t="str">
        <f t="shared" si="163"/>
        <v xml:space="preserve">         </v>
      </c>
      <c r="Z939" s="24" t="str">
        <f>IF(Saisie!AB939=0,"000",Saisie!AB939*100)</f>
        <v>000</v>
      </c>
      <c r="AA939" s="24" t="str">
        <f>IF(Saisie!F939=0,"",Saisie!F939)</f>
        <v>26112017</v>
      </c>
      <c r="AB939" s="24" t="str">
        <f>IF(Saisie!G939=0,"",Saisie!G939)</f>
        <v>01012954</v>
      </c>
      <c r="AC939" s="8" t="str">
        <f t="shared" si="164"/>
        <v xml:space="preserve">                    </v>
      </c>
    </row>
    <row r="940" spans="1:29" x14ac:dyDescent="0.25">
      <c r="A940" s="3" t="s">
        <v>995</v>
      </c>
      <c r="B940" s="15" t="str">
        <f t="shared" si="154"/>
        <v xml:space="preserve">   </v>
      </c>
      <c r="C940" s="26" t="str">
        <f>Saisie!D940</f>
        <v>000000000934</v>
      </c>
      <c r="D940" s="24" t="str">
        <f>Saisie!B940</f>
        <v>NOM935</v>
      </c>
      <c r="E940" s="16" t="str">
        <f>VLOOKUP((25-LEN(D940)),'Data S'!AE$5:AF$10000,2,FALSE)</f>
        <v xml:space="preserve">                   </v>
      </c>
      <c r="F940" s="25" t="str">
        <f>Saisie!C940</f>
        <v>PRENOM935</v>
      </c>
      <c r="G940" s="15" t="str">
        <f>VLOOKUP((25-LEN(F940)),'Data S'!AE$5:AF$10000,2,FALSE)</f>
        <v xml:space="preserve">                </v>
      </c>
      <c r="H940" s="3" t="str">
        <f>Saisie!E940</f>
        <v>01012933</v>
      </c>
      <c r="I940" s="15" t="str">
        <f t="shared" si="155"/>
        <v xml:space="preserve">  </v>
      </c>
      <c r="J940" s="24">
        <f>Saisie!L940</f>
        <v>0</v>
      </c>
      <c r="K940" s="15" t="str">
        <f t="shared" si="156"/>
        <v xml:space="preserve">       </v>
      </c>
      <c r="L940" s="24" t="str">
        <f>IF(Saisie!K940=0,"000",Saisie!K940*100)</f>
        <v>000</v>
      </c>
      <c r="M940" s="15" t="str">
        <f t="shared" si="157"/>
        <v xml:space="preserve">  </v>
      </c>
      <c r="N940" s="24">
        <f>Saisie!Q940</f>
        <v>0</v>
      </c>
      <c r="O940" s="15" t="str">
        <f t="shared" si="158"/>
        <v xml:space="preserve">       </v>
      </c>
      <c r="P940" s="24" t="str">
        <f>IF(Saisie!P940=0,"000",Saisie!P940*100)</f>
        <v>000</v>
      </c>
      <c r="Q940" s="15" t="str">
        <f t="shared" si="159"/>
        <v xml:space="preserve">  </v>
      </c>
      <c r="R940" s="24">
        <f>Saisie!V940</f>
        <v>0</v>
      </c>
      <c r="S940" s="15" t="str">
        <f t="shared" si="160"/>
        <v xml:space="preserve">       </v>
      </c>
      <c r="T940" s="24" t="str">
        <f>IF(Saisie!U940=0,"000",Saisie!U940*100)</f>
        <v>000</v>
      </c>
      <c r="U940" s="15" t="str">
        <f t="shared" si="161"/>
        <v xml:space="preserve">  </v>
      </c>
      <c r="V940" s="24">
        <f>Saisie!AA940</f>
        <v>0</v>
      </c>
      <c r="W940" s="15" t="str">
        <f t="shared" si="162"/>
        <v xml:space="preserve">       </v>
      </c>
      <c r="X940" s="24" t="str">
        <f>IF(Saisie!Z940=0,"000",Saisie!Z940*100)</f>
        <v>000</v>
      </c>
      <c r="Y940" s="15" t="str">
        <f t="shared" si="163"/>
        <v xml:space="preserve">         </v>
      </c>
      <c r="Z940" s="24" t="str">
        <f>IF(Saisie!AB940=0,"000",Saisie!AB940*100)</f>
        <v>000</v>
      </c>
      <c r="AA940" s="24" t="str">
        <f>IF(Saisie!F940=0,"",Saisie!F940)</f>
        <v>26112017</v>
      </c>
      <c r="AB940" s="24" t="str">
        <f>IF(Saisie!G940=0,"",Saisie!G940)</f>
        <v>01012955</v>
      </c>
      <c r="AC940" s="8" t="str">
        <f t="shared" si="164"/>
        <v xml:space="preserve">                    </v>
      </c>
    </row>
    <row r="941" spans="1:29" x14ac:dyDescent="0.25">
      <c r="A941" s="3" t="s">
        <v>996</v>
      </c>
      <c r="B941" s="15" t="str">
        <f t="shared" si="154"/>
        <v xml:space="preserve">   </v>
      </c>
      <c r="C941" s="26" t="str">
        <f>Saisie!D941</f>
        <v>000000000935</v>
      </c>
      <c r="D941" s="24" t="str">
        <f>Saisie!B941</f>
        <v>NOM936</v>
      </c>
      <c r="E941" s="16" t="str">
        <f>VLOOKUP((25-LEN(D941)),'Data S'!AE$5:AF$10000,2,FALSE)</f>
        <v xml:space="preserve">                   </v>
      </c>
      <c r="F941" s="25" t="str">
        <f>Saisie!C941</f>
        <v>PRENOM936</v>
      </c>
      <c r="G941" s="15" t="str">
        <f>VLOOKUP((25-LEN(F941)),'Data S'!AE$5:AF$10000,2,FALSE)</f>
        <v xml:space="preserve">                </v>
      </c>
      <c r="H941" s="3" t="str">
        <f>Saisie!E941</f>
        <v>01012934</v>
      </c>
      <c r="I941" s="15" t="str">
        <f t="shared" si="155"/>
        <v xml:space="preserve">  </v>
      </c>
      <c r="J941" s="24">
        <f>Saisie!L941</f>
        <v>0</v>
      </c>
      <c r="K941" s="15" t="str">
        <f t="shared" si="156"/>
        <v xml:space="preserve">       </v>
      </c>
      <c r="L941" s="24" t="str">
        <f>IF(Saisie!K941=0,"000",Saisie!K941*100)</f>
        <v>000</v>
      </c>
      <c r="M941" s="15" t="str">
        <f t="shared" si="157"/>
        <v xml:space="preserve">  </v>
      </c>
      <c r="N941" s="24">
        <f>Saisie!Q941</f>
        <v>0</v>
      </c>
      <c r="O941" s="15" t="str">
        <f t="shared" si="158"/>
        <v xml:space="preserve">       </v>
      </c>
      <c r="P941" s="24" t="str">
        <f>IF(Saisie!P941=0,"000",Saisie!P941*100)</f>
        <v>000</v>
      </c>
      <c r="Q941" s="15" t="str">
        <f t="shared" si="159"/>
        <v xml:space="preserve">  </v>
      </c>
      <c r="R941" s="24">
        <f>Saisie!V941</f>
        <v>0</v>
      </c>
      <c r="S941" s="15" t="str">
        <f t="shared" si="160"/>
        <v xml:space="preserve">       </v>
      </c>
      <c r="T941" s="24" t="str">
        <f>IF(Saisie!U941=0,"000",Saisie!U941*100)</f>
        <v>000</v>
      </c>
      <c r="U941" s="15" t="str">
        <f t="shared" si="161"/>
        <v xml:space="preserve">  </v>
      </c>
      <c r="V941" s="24">
        <f>Saisie!AA941</f>
        <v>0</v>
      </c>
      <c r="W941" s="15" t="str">
        <f t="shared" si="162"/>
        <v xml:space="preserve">       </v>
      </c>
      <c r="X941" s="24" t="str">
        <f>IF(Saisie!Z941=0,"000",Saisie!Z941*100)</f>
        <v>000</v>
      </c>
      <c r="Y941" s="15" t="str">
        <f t="shared" si="163"/>
        <v xml:space="preserve">         </v>
      </c>
      <c r="Z941" s="24" t="str">
        <f>IF(Saisie!AB941=0,"000",Saisie!AB941*100)</f>
        <v>000</v>
      </c>
      <c r="AA941" s="24" t="str">
        <f>IF(Saisie!F941=0,"",Saisie!F941)</f>
        <v>26112017</v>
      </c>
      <c r="AB941" s="24" t="str">
        <f>IF(Saisie!G941=0,"",Saisie!G941)</f>
        <v>01012956</v>
      </c>
      <c r="AC941" s="8" t="str">
        <f t="shared" si="164"/>
        <v xml:space="preserve">                    </v>
      </c>
    </row>
    <row r="942" spans="1:29" x14ac:dyDescent="0.25">
      <c r="A942" s="3" t="s">
        <v>997</v>
      </c>
      <c r="B942" s="15" t="str">
        <f t="shared" si="154"/>
        <v xml:space="preserve">   </v>
      </c>
      <c r="C942" s="26" t="str">
        <f>Saisie!D942</f>
        <v>000000000936</v>
      </c>
      <c r="D942" s="24" t="str">
        <f>Saisie!B942</f>
        <v>NOM937</v>
      </c>
      <c r="E942" s="16" t="str">
        <f>VLOOKUP((25-LEN(D942)),'Data S'!AE$5:AF$10000,2,FALSE)</f>
        <v xml:space="preserve">                   </v>
      </c>
      <c r="F942" s="25" t="str">
        <f>Saisie!C942</f>
        <v>PRENOM937</v>
      </c>
      <c r="G942" s="15" t="str">
        <f>VLOOKUP((25-LEN(F942)),'Data S'!AE$5:AF$10000,2,FALSE)</f>
        <v xml:space="preserve">                </v>
      </c>
      <c r="H942" s="3" t="str">
        <f>Saisie!E942</f>
        <v>01012935</v>
      </c>
      <c r="I942" s="15" t="str">
        <f t="shared" si="155"/>
        <v xml:space="preserve">  </v>
      </c>
      <c r="J942" s="24">
        <f>Saisie!L942</f>
        <v>0</v>
      </c>
      <c r="K942" s="15" t="str">
        <f t="shared" si="156"/>
        <v xml:space="preserve">       </v>
      </c>
      <c r="L942" s="24" t="str">
        <f>IF(Saisie!K942=0,"000",Saisie!K942*100)</f>
        <v>000</v>
      </c>
      <c r="M942" s="15" t="str">
        <f t="shared" si="157"/>
        <v xml:space="preserve">  </v>
      </c>
      <c r="N942" s="24">
        <f>Saisie!Q942</f>
        <v>0</v>
      </c>
      <c r="O942" s="15" t="str">
        <f t="shared" si="158"/>
        <v xml:space="preserve">       </v>
      </c>
      <c r="P942" s="24" t="str">
        <f>IF(Saisie!P942=0,"000",Saisie!P942*100)</f>
        <v>000</v>
      </c>
      <c r="Q942" s="15" t="str">
        <f t="shared" si="159"/>
        <v xml:space="preserve">  </v>
      </c>
      <c r="R942" s="24">
        <f>Saisie!V942</f>
        <v>0</v>
      </c>
      <c r="S942" s="15" t="str">
        <f t="shared" si="160"/>
        <v xml:space="preserve">       </v>
      </c>
      <c r="T942" s="24" t="str">
        <f>IF(Saisie!U942=0,"000",Saisie!U942*100)</f>
        <v>000</v>
      </c>
      <c r="U942" s="15" t="str">
        <f t="shared" si="161"/>
        <v xml:space="preserve">  </v>
      </c>
      <c r="V942" s="24">
        <f>Saisie!AA942</f>
        <v>0</v>
      </c>
      <c r="W942" s="15" t="str">
        <f t="shared" si="162"/>
        <v xml:space="preserve">       </v>
      </c>
      <c r="X942" s="24" t="str">
        <f>IF(Saisie!Z942=0,"000",Saisie!Z942*100)</f>
        <v>000</v>
      </c>
      <c r="Y942" s="15" t="str">
        <f t="shared" si="163"/>
        <v xml:space="preserve">         </v>
      </c>
      <c r="Z942" s="24" t="str">
        <f>IF(Saisie!AB942=0,"000",Saisie!AB942*100)</f>
        <v>000</v>
      </c>
      <c r="AA942" s="24" t="str">
        <f>IF(Saisie!F942=0,"",Saisie!F942)</f>
        <v>26112017</v>
      </c>
      <c r="AB942" s="24" t="str">
        <f>IF(Saisie!G942=0,"",Saisie!G942)</f>
        <v>01012957</v>
      </c>
      <c r="AC942" s="8" t="str">
        <f t="shared" si="164"/>
        <v xml:space="preserve">                    </v>
      </c>
    </row>
    <row r="943" spans="1:29" x14ac:dyDescent="0.25">
      <c r="A943" s="3" t="s">
        <v>998</v>
      </c>
      <c r="B943" s="15" t="str">
        <f t="shared" si="154"/>
        <v xml:space="preserve">   </v>
      </c>
      <c r="C943" s="26" t="str">
        <f>Saisie!D943</f>
        <v>000000000937</v>
      </c>
      <c r="D943" s="24" t="str">
        <f>Saisie!B943</f>
        <v>NOM938</v>
      </c>
      <c r="E943" s="16" t="str">
        <f>VLOOKUP((25-LEN(D943)),'Data S'!AE$5:AF$10000,2,FALSE)</f>
        <v xml:space="preserve">                   </v>
      </c>
      <c r="F943" s="25" t="str">
        <f>Saisie!C943</f>
        <v>PRENOM938</v>
      </c>
      <c r="G943" s="15" t="str">
        <f>VLOOKUP((25-LEN(F943)),'Data S'!AE$5:AF$10000,2,FALSE)</f>
        <v xml:space="preserve">                </v>
      </c>
      <c r="H943" s="3" t="str">
        <f>Saisie!E943</f>
        <v>01012936</v>
      </c>
      <c r="I943" s="15" t="str">
        <f t="shared" si="155"/>
        <v xml:space="preserve">  </v>
      </c>
      <c r="J943" s="24">
        <f>Saisie!L943</f>
        <v>0</v>
      </c>
      <c r="K943" s="15" t="str">
        <f t="shared" si="156"/>
        <v xml:space="preserve">       </v>
      </c>
      <c r="L943" s="24" t="str">
        <f>IF(Saisie!K943=0,"000",Saisie!K943*100)</f>
        <v>000</v>
      </c>
      <c r="M943" s="15" t="str">
        <f t="shared" si="157"/>
        <v xml:space="preserve">  </v>
      </c>
      <c r="N943" s="24">
        <f>Saisie!Q943</f>
        <v>0</v>
      </c>
      <c r="O943" s="15" t="str">
        <f t="shared" si="158"/>
        <v xml:space="preserve">       </v>
      </c>
      <c r="P943" s="24" t="str">
        <f>IF(Saisie!P943=0,"000",Saisie!P943*100)</f>
        <v>000</v>
      </c>
      <c r="Q943" s="15" t="str">
        <f t="shared" si="159"/>
        <v xml:space="preserve">  </v>
      </c>
      <c r="R943" s="24">
        <f>Saisie!V943</f>
        <v>0</v>
      </c>
      <c r="S943" s="15" t="str">
        <f t="shared" si="160"/>
        <v xml:space="preserve">       </v>
      </c>
      <c r="T943" s="24" t="str">
        <f>IF(Saisie!U943=0,"000",Saisie!U943*100)</f>
        <v>000</v>
      </c>
      <c r="U943" s="15" t="str">
        <f t="shared" si="161"/>
        <v xml:space="preserve">  </v>
      </c>
      <c r="V943" s="24">
        <f>Saisie!AA943</f>
        <v>0</v>
      </c>
      <c r="W943" s="15" t="str">
        <f t="shared" si="162"/>
        <v xml:space="preserve">       </v>
      </c>
      <c r="X943" s="24" t="str">
        <f>IF(Saisie!Z943=0,"000",Saisie!Z943*100)</f>
        <v>000</v>
      </c>
      <c r="Y943" s="15" t="str">
        <f t="shared" si="163"/>
        <v xml:space="preserve">         </v>
      </c>
      <c r="Z943" s="24" t="str">
        <f>IF(Saisie!AB943=0,"000",Saisie!AB943*100)</f>
        <v>000</v>
      </c>
      <c r="AA943" s="24" t="str">
        <f>IF(Saisie!F943=0,"",Saisie!F943)</f>
        <v>26112017</v>
      </c>
      <c r="AB943" s="24" t="str">
        <f>IF(Saisie!G943=0,"",Saisie!G943)</f>
        <v>01012958</v>
      </c>
      <c r="AC943" s="8" t="str">
        <f t="shared" si="164"/>
        <v xml:space="preserve">                    </v>
      </c>
    </row>
    <row r="944" spans="1:29" x14ac:dyDescent="0.25">
      <c r="A944" s="3" t="s">
        <v>999</v>
      </c>
      <c r="B944" s="15" t="str">
        <f t="shared" si="154"/>
        <v xml:space="preserve">   </v>
      </c>
      <c r="C944" s="26" t="str">
        <f>Saisie!D944</f>
        <v>000000000938</v>
      </c>
      <c r="D944" s="24" t="str">
        <f>Saisie!B944</f>
        <v>NOM939</v>
      </c>
      <c r="E944" s="16" t="str">
        <f>VLOOKUP((25-LEN(D944)),'Data S'!AE$5:AF$10000,2,FALSE)</f>
        <v xml:space="preserve">                   </v>
      </c>
      <c r="F944" s="25" t="str">
        <f>Saisie!C944</f>
        <v>PRENOM939</v>
      </c>
      <c r="G944" s="15" t="str">
        <f>VLOOKUP((25-LEN(F944)),'Data S'!AE$5:AF$10000,2,FALSE)</f>
        <v xml:space="preserve">                </v>
      </c>
      <c r="H944" s="3" t="str">
        <f>Saisie!E944</f>
        <v>01012937</v>
      </c>
      <c r="I944" s="15" t="str">
        <f t="shared" si="155"/>
        <v xml:space="preserve">  </v>
      </c>
      <c r="J944" s="24">
        <f>Saisie!L944</f>
        <v>0</v>
      </c>
      <c r="K944" s="15" t="str">
        <f t="shared" si="156"/>
        <v xml:space="preserve">       </v>
      </c>
      <c r="L944" s="24" t="str">
        <f>IF(Saisie!K944=0,"000",Saisie!K944*100)</f>
        <v>000</v>
      </c>
      <c r="M944" s="15" t="str">
        <f t="shared" si="157"/>
        <v xml:space="preserve">  </v>
      </c>
      <c r="N944" s="24">
        <f>Saisie!Q944</f>
        <v>0</v>
      </c>
      <c r="O944" s="15" t="str">
        <f t="shared" si="158"/>
        <v xml:space="preserve">       </v>
      </c>
      <c r="P944" s="24" t="str">
        <f>IF(Saisie!P944=0,"000",Saisie!P944*100)</f>
        <v>000</v>
      </c>
      <c r="Q944" s="15" t="str">
        <f t="shared" si="159"/>
        <v xml:space="preserve">  </v>
      </c>
      <c r="R944" s="24">
        <f>Saisie!V944</f>
        <v>0</v>
      </c>
      <c r="S944" s="15" t="str">
        <f t="shared" si="160"/>
        <v xml:space="preserve">       </v>
      </c>
      <c r="T944" s="24" t="str">
        <f>IF(Saisie!U944=0,"000",Saisie!U944*100)</f>
        <v>000</v>
      </c>
      <c r="U944" s="15" t="str">
        <f t="shared" si="161"/>
        <v xml:space="preserve">  </v>
      </c>
      <c r="V944" s="24">
        <f>Saisie!AA944</f>
        <v>0</v>
      </c>
      <c r="W944" s="15" t="str">
        <f t="shared" si="162"/>
        <v xml:space="preserve">       </v>
      </c>
      <c r="X944" s="24" t="str">
        <f>IF(Saisie!Z944=0,"000",Saisie!Z944*100)</f>
        <v>000</v>
      </c>
      <c r="Y944" s="15" t="str">
        <f t="shared" si="163"/>
        <v xml:space="preserve">         </v>
      </c>
      <c r="Z944" s="24" t="str">
        <f>IF(Saisie!AB944=0,"000",Saisie!AB944*100)</f>
        <v>000</v>
      </c>
      <c r="AA944" s="24" t="str">
        <f>IF(Saisie!F944=0,"",Saisie!F944)</f>
        <v>26112017</v>
      </c>
      <c r="AB944" s="24" t="str">
        <f>IF(Saisie!G944=0,"",Saisie!G944)</f>
        <v>01012959</v>
      </c>
      <c r="AC944" s="8" t="str">
        <f t="shared" si="164"/>
        <v xml:space="preserve">                    </v>
      </c>
    </row>
    <row r="945" spans="1:29" x14ac:dyDescent="0.25">
      <c r="A945" s="3" t="s">
        <v>1000</v>
      </c>
      <c r="B945" s="15" t="str">
        <f t="shared" si="154"/>
        <v xml:space="preserve">   </v>
      </c>
      <c r="C945" s="26" t="str">
        <f>Saisie!D945</f>
        <v>000000000939</v>
      </c>
      <c r="D945" s="24" t="str">
        <f>Saisie!B945</f>
        <v>NOM940</v>
      </c>
      <c r="E945" s="16" t="str">
        <f>VLOOKUP((25-LEN(D945)),'Data S'!AE$5:AF$10000,2,FALSE)</f>
        <v xml:space="preserve">                   </v>
      </c>
      <c r="F945" s="25" t="str">
        <f>Saisie!C945</f>
        <v>PRENOM940</v>
      </c>
      <c r="G945" s="15" t="str">
        <f>VLOOKUP((25-LEN(F945)),'Data S'!AE$5:AF$10000,2,FALSE)</f>
        <v xml:space="preserve">                </v>
      </c>
      <c r="H945" s="3" t="str">
        <f>Saisie!E945</f>
        <v>01012938</v>
      </c>
      <c r="I945" s="15" t="str">
        <f t="shared" si="155"/>
        <v xml:space="preserve">  </v>
      </c>
      <c r="J945" s="24">
        <f>Saisie!L945</f>
        <v>0</v>
      </c>
      <c r="K945" s="15" t="str">
        <f t="shared" si="156"/>
        <v xml:space="preserve">       </v>
      </c>
      <c r="L945" s="24" t="str">
        <f>IF(Saisie!K945=0,"000",Saisie!K945*100)</f>
        <v>000</v>
      </c>
      <c r="M945" s="15" t="str">
        <f t="shared" si="157"/>
        <v xml:space="preserve">  </v>
      </c>
      <c r="N945" s="24">
        <f>Saisie!Q945</f>
        <v>0</v>
      </c>
      <c r="O945" s="15" t="str">
        <f t="shared" si="158"/>
        <v xml:space="preserve">       </v>
      </c>
      <c r="P945" s="24" t="str">
        <f>IF(Saisie!P945=0,"000",Saisie!P945*100)</f>
        <v>000</v>
      </c>
      <c r="Q945" s="15" t="str">
        <f t="shared" si="159"/>
        <v xml:space="preserve">  </v>
      </c>
      <c r="R945" s="24">
        <f>Saisie!V945</f>
        <v>0</v>
      </c>
      <c r="S945" s="15" t="str">
        <f t="shared" si="160"/>
        <v xml:space="preserve">       </v>
      </c>
      <c r="T945" s="24" t="str">
        <f>IF(Saisie!U945=0,"000",Saisie!U945*100)</f>
        <v>000</v>
      </c>
      <c r="U945" s="15" t="str">
        <f t="shared" si="161"/>
        <v xml:space="preserve">  </v>
      </c>
      <c r="V945" s="24">
        <f>Saisie!AA945</f>
        <v>0</v>
      </c>
      <c r="W945" s="15" t="str">
        <f t="shared" si="162"/>
        <v xml:space="preserve">       </v>
      </c>
      <c r="X945" s="24" t="str">
        <f>IF(Saisie!Z945=0,"000",Saisie!Z945*100)</f>
        <v>000</v>
      </c>
      <c r="Y945" s="15" t="str">
        <f t="shared" si="163"/>
        <v xml:space="preserve">         </v>
      </c>
      <c r="Z945" s="24" t="str">
        <f>IF(Saisie!AB945=0,"000",Saisie!AB945*100)</f>
        <v>000</v>
      </c>
      <c r="AA945" s="24" t="str">
        <f>IF(Saisie!F945=0,"",Saisie!F945)</f>
        <v>26112017</v>
      </c>
      <c r="AB945" s="24" t="str">
        <f>IF(Saisie!G945=0,"",Saisie!G945)</f>
        <v>01012960</v>
      </c>
      <c r="AC945" s="8" t="str">
        <f t="shared" si="164"/>
        <v xml:space="preserve">                    </v>
      </c>
    </row>
    <row r="946" spans="1:29" x14ac:dyDescent="0.25">
      <c r="A946" s="3" t="s">
        <v>1001</v>
      </c>
      <c r="B946" s="15" t="str">
        <f t="shared" si="154"/>
        <v xml:space="preserve">   </v>
      </c>
      <c r="C946" s="26" t="str">
        <f>Saisie!D946</f>
        <v>000000000940</v>
      </c>
      <c r="D946" s="24" t="str">
        <f>Saisie!B946</f>
        <v>NOM941</v>
      </c>
      <c r="E946" s="16" t="str">
        <f>VLOOKUP((25-LEN(D946)),'Data S'!AE$5:AF$10000,2,FALSE)</f>
        <v xml:space="preserve">                   </v>
      </c>
      <c r="F946" s="25" t="str">
        <f>Saisie!C946</f>
        <v>PRENOM941</v>
      </c>
      <c r="G946" s="15" t="str">
        <f>VLOOKUP((25-LEN(F946)),'Data S'!AE$5:AF$10000,2,FALSE)</f>
        <v xml:space="preserve">                </v>
      </c>
      <c r="H946" s="3" t="str">
        <f>Saisie!E946</f>
        <v>01012939</v>
      </c>
      <c r="I946" s="15" t="str">
        <f t="shared" si="155"/>
        <v xml:space="preserve">  </v>
      </c>
      <c r="J946" s="24">
        <f>Saisie!L946</f>
        <v>0</v>
      </c>
      <c r="K946" s="15" t="str">
        <f t="shared" si="156"/>
        <v xml:space="preserve">       </v>
      </c>
      <c r="L946" s="24" t="str">
        <f>IF(Saisie!K946=0,"000",Saisie!K946*100)</f>
        <v>000</v>
      </c>
      <c r="M946" s="15" t="str">
        <f t="shared" si="157"/>
        <v xml:space="preserve">  </v>
      </c>
      <c r="N946" s="24">
        <f>Saisie!Q946</f>
        <v>0</v>
      </c>
      <c r="O946" s="15" t="str">
        <f t="shared" si="158"/>
        <v xml:space="preserve">       </v>
      </c>
      <c r="P946" s="24" t="str">
        <f>IF(Saisie!P946=0,"000",Saisie!P946*100)</f>
        <v>000</v>
      </c>
      <c r="Q946" s="15" t="str">
        <f t="shared" si="159"/>
        <v xml:space="preserve">  </v>
      </c>
      <c r="R946" s="24">
        <f>Saisie!V946</f>
        <v>0</v>
      </c>
      <c r="S946" s="15" t="str">
        <f t="shared" si="160"/>
        <v xml:space="preserve">       </v>
      </c>
      <c r="T946" s="24" t="str">
        <f>IF(Saisie!U946=0,"000",Saisie!U946*100)</f>
        <v>000</v>
      </c>
      <c r="U946" s="15" t="str">
        <f t="shared" si="161"/>
        <v xml:space="preserve">  </v>
      </c>
      <c r="V946" s="24">
        <f>Saisie!AA946</f>
        <v>0</v>
      </c>
      <c r="W946" s="15" t="str">
        <f t="shared" si="162"/>
        <v xml:space="preserve">       </v>
      </c>
      <c r="X946" s="24" t="str">
        <f>IF(Saisie!Z946=0,"000",Saisie!Z946*100)</f>
        <v>000</v>
      </c>
      <c r="Y946" s="15" t="str">
        <f t="shared" si="163"/>
        <v xml:space="preserve">         </v>
      </c>
      <c r="Z946" s="24" t="str">
        <f>IF(Saisie!AB946=0,"000",Saisie!AB946*100)</f>
        <v>000</v>
      </c>
      <c r="AA946" s="24" t="str">
        <f>IF(Saisie!F946=0,"",Saisie!F946)</f>
        <v>26112017</v>
      </c>
      <c r="AB946" s="24" t="str">
        <f>IF(Saisie!G946=0,"",Saisie!G946)</f>
        <v>01012961</v>
      </c>
      <c r="AC946" s="8" t="str">
        <f t="shared" si="164"/>
        <v xml:space="preserve">                    </v>
      </c>
    </row>
    <row r="947" spans="1:29" x14ac:dyDescent="0.25">
      <c r="A947" s="3" t="s">
        <v>1002</v>
      </c>
      <c r="B947" s="15" t="str">
        <f t="shared" si="154"/>
        <v xml:space="preserve">   </v>
      </c>
      <c r="C947" s="26" t="str">
        <f>Saisie!D947</f>
        <v>000000000941</v>
      </c>
      <c r="D947" s="24" t="str">
        <f>Saisie!B947</f>
        <v>NOM942</v>
      </c>
      <c r="E947" s="16" t="str">
        <f>VLOOKUP((25-LEN(D947)),'Data S'!AE$5:AF$10000,2,FALSE)</f>
        <v xml:space="preserve">                   </v>
      </c>
      <c r="F947" s="25" t="str">
        <f>Saisie!C947</f>
        <v>PRENOM942</v>
      </c>
      <c r="G947" s="15" t="str">
        <f>VLOOKUP((25-LEN(F947)),'Data S'!AE$5:AF$10000,2,FALSE)</f>
        <v xml:space="preserve">                </v>
      </c>
      <c r="H947" s="3" t="str">
        <f>Saisie!E947</f>
        <v>01012940</v>
      </c>
      <c r="I947" s="15" t="str">
        <f t="shared" si="155"/>
        <v xml:space="preserve">  </v>
      </c>
      <c r="J947" s="24">
        <f>Saisie!L947</f>
        <v>0</v>
      </c>
      <c r="K947" s="15" t="str">
        <f t="shared" si="156"/>
        <v xml:space="preserve">       </v>
      </c>
      <c r="L947" s="24" t="str">
        <f>IF(Saisie!K947=0,"000",Saisie!K947*100)</f>
        <v>000</v>
      </c>
      <c r="M947" s="15" t="str">
        <f t="shared" si="157"/>
        <v xml:space="preserve">  </v>
      </c>
      <c r="N947" s="24">
        <f>Saisie!Q947</f>
        <v>0</v>
      </c>
      <c r="O947" s="15" t="str">
        <f t="shared" si="158"/>
        <v xml:space="preserve">       </v>
      </c>
      <c r="P947" s="24" t="str">
        <f>IF(Saisie!P947=0,"000",Saisie!P947*100)</f>
        <v>000</v>
      </c>
      <c r="Q947" s="15" t="str">
        <f t="shared" si="159"/>
        <v xml:space="preserve">  </v>
      </c>
      <c r="R947" s="24">
        <f>Saisie!V947</f>
        <v>0</v>
      </c>
      <c r="S947" s="15" t="str">
        <f t="shared" si="160"/>
        <v xml:space="preserve">       </v>
      </c>
      <c r="T947" s="24" t="str">
        <f>IF(Saisie!U947=0,"000",Saisie!U947*100)</f>
        <v>000</v>
      </c>
      <c r="U947" s="15" t="str">
        <f t="shared" si="161"/>
        <v xml:space="preserve">  </v>
      </c>
      <c r="V947" s="24">
        <f>Saisie!AA947</f>
        <v>0</v>
      </c>
      <c r="W947" s="15" t="str">
        <f t="shared" si="162"/>
        <v xml:space="preserve">       </v>
      </c>
      <c r="X947" s="24" t="str">
        <f>IF(Saisie!Z947=0,"000",Saisie!Z947*100)</f>
        <v>000</v>
      </c>
      <c r="Y947" s="15" t="str">
        <f t="shared" si="163"/>
        <v xml:space="preserve">         </v>
      </c>
      <c r="Z947" s="24" t="str">
        <f>IF(Saisie!AB947=0,"000",Saisie!AB947*100)</f>
        <v>000</v>
      </c>
      <c r="AA947" s="24" t="str">
        <f>IF(Saisie!F947=0,"",Saisie!F947)</f>
        <v>26112017</v>
      </c>
      <c r="AB947" s="24" t="str">
        <f>IF(Saisie!G947=0,"",Saisie!G947)</f>
        <v>01012962</v>
      </c>
      <c r="AC947" s="8" t="str">
        <f t="shared" si="164"/>
        <v xml:space="preserve">                    </v>
      </c>
    </row>
    <row r="948" spans="1:29" x14ac:dyDescent="0.25">
      <c r="A948" s="3" t="s">
        <v>1003</v>
      </c>
      <c r="B948" s="15" t="str">
        <f t="shared" si="154"/>
        <v xml:space="preserve">   </v>
      </c>
      <c r="C948" s="26" t="str">
        <f>Saisie!D948</f>
        <v>000000000942</v>
      </c>
      <c r="D948" s="24" t="str">
        <f>Saisie!B948</f>
        <v>NOM943</v>
      </c>
      <c r="E948" s="16" t="str">
        <f>VLOOKUP((25-LEN(D948)),'Data S'!AE$5:AF$10000,2,FALSE)</f>
        <v xml:space="preserve">                   </v>
      </c>
      <c r="F948" s="25" t="str">
        <f>Saisie!C948</f>
        <v>PRENOM943</v>
      </c>
      <c r="G948" s="15" t="str">
        <f>VLOOKUP((25-LEN(F948)),'Data S'!AE$5:AF$10000,2,FALSE)</f>
        <v xml:space="preserve">                </v>
      </c>
      <c r="H948" s="3" t="str">
        <f>Saisie!E948</f>
        <v>01012941</v>
      </c>
      <c r="I948" s="15" t="str">
        <f t="shared" si="155"/>
        <v xml:space="preserve">  </v>
      </c>
      <c r="J948" s="24">
        <f>Saisie!L948</f>
        <v>0</v>
      </c>
      <c r="K948" s="15" t="str">
        <f t="shared" si="156"/>
        <v xml:space="preserve">       </v>
      </c>
      <c r="L948" s="24" t="str">
        <f>IF(Saisie!K948=0,"000",Saisie!K948*100)</f>
        <v>000</v>
      </c>
      <c r="M948" s="15" t="str">
        <f t="shared" si="157"/>
        <v xml:space="preserve">  </v>
      </c>
      <c r="N948" s="24">
        <f>Saisie!Q948</f>
        <v>0</v>
      </c>
      <c r="O948" s="15" t="str">
        <f t="shared" si="158"/>
        <v xml:space="preserve">       </v>
      </c>
      <c r="P948" s="24" t="str">
        <f>IF(Saisie!P948=0,"000",Saisie!P948*100)</f>
        <v>000</v>
      </c>
      <c r="Q948" s="15" t="str">
        <f t="shared" si="159"/>
        <v xml:space="preserve">  </v>
      </c>
      <c r="R948" s="24">
        <f>Saisie!V948</f>
        <v>0</v>
      </c>
      <c r="S948" s="15" t="str">
        <f t="shared" si="160"/>
        <v xml:space="preserve">       </v>
      </c>
      <c r="T948" s="24" t="str">
        <f>IF(Saisie!U948=0,"000",Saisie!U948*100)</f>
        <v>000</v>
      </c>
      <c r="U948" s="15" t="str">
        <f t="shared" si="161"/>
        <v xml:space="preserve">  </v>
      </c>
      <c r="V948" s="24">
        <f>Saisie!AA948</f>
        <v>0</v>
      </c>
      <c r="W948" s="15" t="str">
        <f t="shared" si="162"/>
        <v xml:space="preserve">       </v>
      </c>
      <c r="X948" s="24" t="str">
        <f>IF(Saisie!Z948=0,"000",Saisie!Z948*100)</f>
        <v>000</v>
      </c>
      <c r="Y948" s="15" t="str">
        <f t="shared" si="163"/>
        <v xml:space="preserve">         </v>
      </c>
      <c r="Z948" s="24" t="str">
        <f>IF(Saisie!AB948=0,"000",Saisie!AB948*100)</f>
        <v>000</v>
      </c>
      <c r="AA948" s="24" t="str">
        <f>IF(Saisie!F948=0,"",Saisie!F948)</f>
        <v>26112017</v>
      </c>
      <c r="AB948" s="24" t="str">
        <f>IF(Saisie!G948=0,"",Saisie!G948)</f>
        <v>01012963</v>
      </c>
      <c r="AC948" s="8" t="str">
        <f t="shared" si="164"/>
        <v xml:space="preserve">                    </v>
      </c>
    </row>
    <row r="949" spans="1:29" x14ac:dyDescent="0.25">
      <c r="A949" s="3" t="s">
        <v>1004</v>
      </c>
      <c r="B949" s="15" t="str">
        <f t="shared" si="154"/>
        <v xml:space="preserve">   </v>
      </c>
      <c r="C949" s="26" t="str">
        <f>Saisie!D949</f>
        <v>000000000943</v>
      </c>
      <c r="D949" s="24" t="str">
        <f>Saisie!B949</f>
        <v>NOM944</v>
      </c>
      <c r="E949" s="16" t="str">
        <f>VLOOKUP((25-LEN(D949)),'Data S'!AE$5:AF$10000,2,FALSE)</f>
        <v xml:space="preserve">                   </v>
      </c>
      <c r="F949" s="25" t="str">
        <f>Saisie!C949</f>
        <v>PRENOM944</v>
      </c>
      <c r="G949" s="15" t="str">
        <f>VLOOKUP((25-LEN(F949)),'Data S'!AE$5:AF$10000,2,FALSE)</f>
        <v xml:space="preserve">                </v>
      </c>
      <c r="H949" s="3" t="str">
        <f>Saisie!E949</f>
        <v>01012942</v>
      </c>
      <c r="I949" s="15" t="str">
        <f t="shared" si="155"/>
        <v xml:space="preserve">  </v>
      </c>
      <c r="J949" s="24">
        <f>Saisie!L949</f>
        <v>0</v>
      </c>
      <c r="K949" s="15" t="str">
        <f t="shared" si="156"/>
        <v xml:space="preserve">       </v>
      </c>
      <c r="L949" s="24" t="str">
        <f>IF(Saisie!K949=0,"000",Saisie!K949*100)</f>
        <v>000</v>
      </c>
      <c r="M949" s="15" t="str">
        <f t="shared" si="157"/>
        <v xml:space="preserve">  </v>
      </c>
      <c r="N949" s="24">
        <f>Saisie!Q949</f>
        <v>0</v>
      </c>
      <c r="O949" s="15" t="str">
        <f t="shared" si="158"/>
        <v xml:space="preserve">       </v>
      </c>
      <c r="P949" s="24" t="str">
        <f>IF(Saisie!P949=0,"000",Saisie!P949*100)</f>
        <v>000</v>
      </c>
      <c r="Q949" s="15" t="str">
        <f t="shared" si="159"/>
        <v xml:space="preserve">  </v>
      </c>
      <c r="R949" s="24">
        <f>Saisie!V949</f>
        <v>0</v>
      </c>
      <c r="S949" s="15" t="str">
        <f t="shared" si="160"/>
        <v xml:space="preserve">       </v>
      </c>
      <c r="T949" s="24" t="str">
        <f>IF(Saisie!U949=0,"000",Saisie!U949*100)</f>
        <v>000</v>
      </c>
      <c r="U949" s="15" t="str">
        <f t="shared" si="161"/>
        <v xml:space="preserve">  </v>
      </c>
      <c r="V949" s="24">
        <f>Saisie!AA949</f>
        <v>0</v>
      </c>
      <c r="W949" s="15" t="str">
        <f t="shared" si="162"/>
        <v xml:space="preserve">       </v>
      </c>
      <c r="X949" s="24" t="str">
        <f>IF(Saisie!Z949=0,"000",Saisie!Z949*100)</f>
        <v>000</v>
      </c>
      <c r="Y949" s="15" t="str">
        <f t="shared" si="163"/>
        <v xml:space="preserve">         </v>
      </c>
      <c r="Z949" s="24" t="str">
        <f>IF(Saisie!AB949=0,"000",Saisie!AB949*100)</f>
        <v>000</v>
      </c>
      <c r="AA949" s="24" t="str">
        <f>IF(Saisie!F949=0,"",Saisie!F949)</f>
        <v>26112017</v>
      </c>
      <c r="AB949" s="24" t="str">
        <f>IF(Saisie!G949=0,"",Saisie!G949)</f>
        <v>01012964</v>
      </c>
      <c r="AC949" s="8" t="str">
        <f t="shared" si="164"/>
        <v xml:space="preserve">                    </v>
      </c>
    </row>
    <row r="950" spans="1:29" x14ac:dyDescent="0.25">
      <c r="A950" s="3" t="s">
        <v>1005</v>
      </c>
      <c r="B950" s="15" t="str">
        <f t="shared" si="154"/>
        <v xml:space="preserve">   </v>
      </c>
      <c r="C950" s="26" t="str">
        <f>Saisie!D950</f>
        <v>000000000944</v>
      </c>
      <c r="D950" s="24" t="str">
        <f>Saisie!B950</f>
        <v>NOM945</v>
      </c>
      <c r="E950" s="16" t="str">
        <f>VLOOKUP((25-LEN(D950)),'Data S'!AE$5:AF$10000,2,FALSE)</f>
        <v xml:space="preserve">                   </v>
      </c>
      <c r="F950" s="25" t="str">
        <f>Saisie!C950</f>
        <v>PRENOM945</v>
      </c>
      <c r="G950" s="15" t="str">
        <f>VLOOKUP((25-LEN(F950)),'Data S'!AE$5:AF$10000,2,FALSE)</f>
        <v xml:space="preserve">                </v>
      </c>
      <c r="H950" s="3" t="str">
        <f>Saisie!E950</f>
        <v>01012943</v>
      </c>
      <c r="I950" s="15" t="str">
        <f t="shared" si="155"/>
        <v xml:space="preserve">  </v>
      </c>
      <c r="J950" s="24">
        <f>Saisie!L950</f>
        <v>0</v>
      </c>
      <c r="K950" s="15" t="str">
        <f t="shared" si="156"/>
        <v xml:space="preserve">       </v>
      </c>
      <c r="L950" s="24" t="str">
        <f>IF(Saisie!K950=0,"000",Saisie!K950*100)</f>
        <v>000</v>
      </c>
      <c r="M950" s="15" t="str">
        <f t="shared" si="157"/>
        <v xml:space="preserve">  </v>
      </c>
      <c r="N950" s="24">
        <f>Saisie!Q950</f>
        <v>0</v>
      </c>
      <c r="O950" s="15" t="str">
        <f t="shared" si="158"/>
        <v xml:space="preserve">       </v>
      </c>
      <c r="P950" s="24" t="str">
        <f>IF(Saisie!P950=0,"000",Saisie!P950*100)</f>
        <v>000</v>
      </c>
      <c r="Q950" s="15" t="str">
        <f t="shared" si="159"/>
        <v xml:space="preserve">  </v>
      </c>
      <c r="R950" s="24">
        <f>Saisie!V950</f>
        <v>0</v>
      </c>
      <c r="S950" s="15" t="str">
        <f t="shared" si="160"/>
        <v xml:space="preserve">       </v>
      </c>
      <c r="T950" s="24" t="str">
        <f>IF(Saisie!U950=0,"000",Saisie!U950*100)</f>
        <v>000</v>
      </c>
      <c r="U950" s="15" t="str">
        <f t="shared" si="161"/>
        <v xml:space="preserve">  </v>
      </c>
      <c r="V950" s="24">
        <f>Saisie!AA950</f>
        <v>0</v>
      </c>
      <c r="W950" s="15" t="str">
        <f t="shared" si="162"/>
        <v xml:space="preserve">       </v>
      </c>
      <c r="X950" s="24" t="str">
        <f>IF(Saisie!Z950=0,"000",Saisie!Z950*100)</f>
        <v>000</v>
      </c>
      <c r="Y950" s="15" t="str">
        <f t="shared" si="163"/>
        <v xml:space="preserve">         </v>
      </c>
      <c r="Z950" s="24" t="str">
        <f>IF(Saisie!AB950=0,"000",Saisie!AB950*100)</f>
        <v>000</v>
      </c>
      <c r="AA950" s="24" t="str">
        <f>IF(Saisie!F950=0,"",Saisie!F950)</f>
        <v>26112017</v>
      </c>
      <c r="AB950" s="24" t="str">
        <f>IF(Saisie!G950=0,"",Saisie!G950)</f>
        <v>01012965</v>
      </c>
      <c r="AC950" s="8" t="str">
        <f t="shared" si="164"/>
        <v xml:space="preserve">                    </v>
      </c>
    </row>
    <row r="951" spans="1:29" x14ac:dyDescent="0.25">
      <c r="A951" s="3" t="s">
        <v>1006</v>
      </c>
      <c r="B951" s="15" t="str">
        <f t="shared" si="154"/>
        <v xml:space="preserve">   </v>
      </c>
      <c r="C951" s="26" t="str">
        <f>Saisie!D951</f>
        <v>000000000945</v>
      </c>
      <c r="D951" s="24" t="str">
        <f>Saisie!B951</f>
        <v>NOM946</v>
      </c>
      <c r="E951" s="16" t="str">
        <f>VLOOKUP((25-LEN(D951)),'Data S'!AE$5:AF$10000,2,FALSE)</f>
        <v xml:space="preserve">                   </v>
      </c>
      <c r="F951" s="25" t="str">
        <f>Saisie!C951</f>
        <v>PRENOM946</v>
      </c>
      <c r="G951" s="15" t="str">
        <f>VLOOKUP((25-LEN(F951)),'Data S'!AE$5:AF$10000,2,FALSE)</f>
        <v xml:space="preserve">                </v>
      </c>
      <c r="H951" s="3" t="str">
        <f>Saisie!E951</f>
        <v>01012944</v>
      </c>
      <c r="I951" s="15" t="str">
        <f t="shared" si="155"/>
        <v xml:space="preserve">  </v>
      </c>
      <c r="J951" s="24">
        <f>Saisie!L951</f>
        <v>0</v>
      </c>
      <c r="K951" s="15" t="str">
        <f t="shared" si="156"/>
        <v xml:space="preserve">       </v>
      </c>
      <c r="L951" s="24" t="str">
        <f>IF(Saisie!K951=0,"000",Saisie!K951*100)</f>
        <v>000</v>
      </c>
      <c r="M951" s="15" t="str">
        <f t="shared" si="157"/>
        <v xml:space="preserve">  </v>
      </c>
      <c r="N951" s="24">
        <f>Saisie!Q951</f>
        <v>0</v>
      </c>
      <c r="O951" s="15" t="str">
        <f t="shared" si="158"/>
        <v xml:space="preserve">       </v>
      </c>
      <c r="P951" s="24" t="str">
        <f>IF(Saisie!P951=0,"000",Saisie!P951*100)</f>
        <v>000</v>
      </c>
      <c r="Q951" s="15" t="str">
        <f t="shared" si="159"/>
        <v xml:space="preserve">  </v>
      </c>
      <c r="R951" s="24">
        <f>Saisie!V951</f>
        <v>0</v>
      </c>
      <c r="S951" s="15" t="str">
        <f t="shared" si="160"/>
        <v xml:space="preserve">       </v>
      </c>
      <c r="T951" s="24" t="str">
        <f>IF(Saisie!U951=0,"000",Saisie!U951*100)</f>
        <v>000</v>
      </c>
      <c r="U951" s="15" t="str">
        <f t="shared" si="161"/>
        <v xml:space="preserve">  </v>
      </c>
      <c r="V951" s="24">
        <f>Saisie!AA951</f>
        <v>0</v>
      </c>
      <c r="W951" s="15" t="str">
        <f t="shared" si="162"/>
        <v xml:space="preserve">       </v>
      </c>
      <c r="X951" s="24" t="str">
        <f>IF(Saisie!Z951=0,"000",Saisie!Z951*100)</f>
        <v>000</v>
      </c>
      <c r="Y951" s="15" t="str">
        <f t="shared" si="163"/>
        <v xml:space="preserve">         </v>
      </c>
      <c r="Z951" s="24" t="str">
        <f>IF(Saisie!AB951=0,"000",Saisie!AB951*100)</f>
        <v>000</v>
      </c>
      <c r="AA951" s="24" t="str">
        <f>IF(Saisie!F951=0,"",Saisie!F951)</f>
        <v>26112017</v>
      </c>
      <c r="AB951" s="24" t="str">
        <f>IF(Saisie!G951=0,"",Saisie!G951)</f>
        <v>01012966</v>
      </c>
      <c r="AC951" s="8" t="str">
        <f t="shared" si="164"/>
        <v xml:space="preserve">                    </v>
      </c>
    </row>
    <row r="952" spans="1:29" x14ac:dyDescent="0.25">
      <c r="A952" s="3" t="s">
        <v>1007</v>
      </c>
      <c r="B952" s="15" t="str">
        <f t="shared" si="154"/>
        <v xml:space="preserve">   </v>
      </c>
      <c r="C952" s="26" t="str">
        <f>Saisie!D952</f>
        <v>000000000946</v>
      </c>
      <c r="D952" s="24" t="str">
        <f>Saisie!B952</f>
        <v>NOM947</v>
      </c>
      <c r="E952" s="16" t="str">
        <f>VLOOKUP((25-LEN(D952)),'Data S'!AE$5:AF$10000,2,FALSE)</f>
        <v xml:space="preserve">                   </v>
      </c>
      <c r="F952" s="25" t="str">
        <f>Saisie!C952</f>
        <v>PRENOM947</v>
      </c>
      <c r="G952" s="15" t="str">
        <f>VLOOKUP((25-LEN(F952)),'Data S'!AE$5:AF$10000,2,FALSE)</f>
        <v xml:space="preserve">                </v>
      </c>
      <c r="H952" s="3" t="str">
        <f>Saisie!E952</f>
        <v>01012945</v>
      </c>
      <c r="I952" s="15" t="str">
        <f t="shared" si="155"/>
        <v xml:space="preserve">  </v>
      </c>
      <c r="J952" s="24">
        <f>Saisie!L952</f>
        <v>0</v>
      </c>
      <c r="K952" s="15" t="str">
        <f t="shared" si="156"/>
        <v xml:space="preserve">       </v>
      </c>
      <c r="L952" s="24" t="str">
        <f>IF(Saisie!K952=0,"000",Saisie!K952*100)</f>
        <v>000</v>
      </c>
      <c r="M952" s="15" t="str">
        <f t="shared" si="157"/>
        <v xml:space="preserve">  </v>
      </c>
      <c r="N952" s="24">
        <f>Saisie!Q952</f>
        <v>0</v>
      </c>
      <c r="O952" s="15" t="str">
        <f t="shared" si="158"/>
        <v xml:space="preserve">       </v>
      </c>
      <c r="P952" s="24" t="str">
        <f>IF(Saisie!P952=0,"000",Saisie!P952*100)</f>
        <v>000</v>
      </c>
      <c r="Q952" s="15" t="str">
        <f t="shared" si="159"/>
        <v xml:space="preserve">  </v>
      </c>
      <c r="R952" s="24">
        <f>Saisie!V952</f>
        <v>0</v>
      </c>
      <c r="S952" s="15" t="str">
        <f t="shared" si="160"/>
        <v xml:space="preserve">       </v>
      </c>
      <c r="T952" s="24" t="str">
        <f>IF(Saisie!U952=0,"000",Saisie!U952*100)</f>
        <v>000</v>
      </c>
      <c r="U952" s="15" t="str">
        <f t="shared" si="161"/>
        <v xml:space="preserve">  </v>
      </c>
      <c r="V952" s="24">
        <f>Saisie!AA952</f>
        <v>0</v>
      </c>
      <c r="W952" s="15" t="str">
        <f t="shared" si="162"/>
        <v xml:space="preserve">       </v>
      </c>
      <c r="X952" s="24" t="str">
        <f>IF(Saisie!Z952=0,"000",Saisie!Z952*100)</f>
        <v>000</v>
      </c>
      <c r="Y952" s="15" t="str">
        <f t="shared" si="163"/>
        <v xml:space="preserve">         </v>
      </c>
      <c r="Z952" s="24" t="str">
        <f>IF(Saisie!AB952=0,"000",Saisie!AB952*100)</f>
        <v>000</v>
      </c>
      <c r="AA952" s="24" t="str">
        <f>IF(Saisie!F952=0,"",Saisie!F952)</f>
        <v>26112017</v>
      </c>
      <c r="AB952" s="24" t="str">
        <f>IF(Saisie!G952=0,"",Saisie!G952)</f>
        <v>01012967</v>
      </c>
      <c r="AC952" s="8" t="str">
        <f t="shared" si="164"/>
        <v xml:space="preserve">                    </v>
      </c>
    </row>
    <row r="953" spans="1:29" x14ac:dyDescent="0.25">
      <c r="A953" s="3" t="s">
        <v>1008</v>
      </c>
      <c r="B953" s="15" t="str">
        <f t="shared" si="154"/>
        <v xml:space="preserve">   </v>
      </c>
      <c r="C953" s="26" t="str">
        <f>Saisie!D953</f>
        <v>000000000947</v>
      </c>
      <c r="D953" s="24" t="str">
        <f>Saisie!B953</f>
        <v>NOM948</v>
      </c>
      <c r="E953" s="16" t="str">
        <f>VLOOKUP((25-LEN(D953)),'Data S'!AE$5:AF$10000,2,FALSE)</f>
        <v xml:space="preserve">                   </v>
      </c>
      <c r="F953" s="25" t="str">
        <f>Saisie!C953</f>
        <v>PRENOM948</v>
      </c>
      <c r="G953" s="15" t="str">
        <f>VLOOKUP((25-LEN(F953)),'Data S'!AE$5:AF$10000,2,FALSE)</f>
        <v xml:space="preserve">                </v>
      </c>
      <c r="H953" s="3" t="str">
        <f>Saisie!E953</f>
        <v>01012946</v>
      </c>
      <c r="I953" s="15" t="str">
        <f t="shared" si="155"/>
        <v xml:space="preserve">  </v>
      </c>
      <c r="J953" s="24">
        <f>Saisie!L953</f>
        <v>0</v>
      </c>
      <c r="K953" s="15" t="str">
        <f t="shared" si="156"/>
        <v xml:space="preserve">       </v>
      </c>
      <c r="L953" s="24" t="str">
        <f>IF(Saisie!K953=0,"000",Saisie!K953*100)</f>
        <v>000</v>
      </c>
      <c r="M953" s="15" t="str">
        <f t="shared" si="157"/>
        <v xml:space="preserve">  </v>
      </c>
      <c r="N953" s="24">
        <f>Saisie!Q953</f>
        <v>0</v>
      </c>
      <c r="O953" s="15" t="str">
        <f t="shared" si="158"/>
        <v xml:space="preserve">       </v>
      </c>
      <c r="P953" s="24" t="str">
        <f>IF(Saisie!P953=0,"000",Saisie!P953*100)</f>
        <v>000</v>
      </c>
      <c r="Q953" s="15" t="str">
        <f t="shared" si="159"/>
        <v xml:space="preserve">  </v>
      </c>
      <c r="R953" s="24">
        <f>Saisie!V953</f>
        <v>0</v>
      </c>
      <c r="S953" s="15" t="str">
        <f t="shared" si="160"/>
        <v xml:space="preserve">       </v>
      </c>
      <c r="T953" s="24" t="str">
        <f>IF(Saisie!U953=0,"000",Saisie!U953*100)</f>
        <v>000</v>
      </c>
      <c r="U953" s="15" t="str">
        <f t="shared" si="161"/>
        <v xml:space="preserve">  </v>
      </c>
      <c r="V953" s="24">
        <f>Saisie!AA953</f>
        <v>0</v>
      </c>
      <c r="W953" s="15" t="str">
        <f t="shared" si="162"/>
        <v xml:space="preserve">       </v>
      </c>
      <c r="X953" s="24" t="str">
        <f>IF(Saisie!Z953=0,"000",Saisie!Z953*100)</f>
        <v>000</v>
      </c>
      <c r="Y953" s="15" t="str">
        <f t="shared" si="163"/>
        <v xml:space="preserve">         </v>
      </c>
      <c r="Z953" s="24" t="str">
        <f>IF(Saisie!AB953=0,"000",Saisie!AB953*100)</f>
        <v>000</v>
      </c>
      <c r="AA953" s="24" t="str">
        <f>IF(Saisie!F953=0,"",Saisie!F953)</f>
        <v>26112017</v>
      </c>
      <c r="AB953" s="24" t="str">
        <f>IF(Saisie!G953=0,"",Saisie!G953)</f>
        <v>01012968</v>
      </c>
      <c r="AC953" s="8" t="str">
        <f t="shared" si="164"/>
        <v xml:space="preserve">                    </v>
      </c>
    </row>
    <row r="954" spans="1:29" x14ac:dyDescent="0.25">
      <c r="A954" s="3" t="s">
        <v>1009</v>
      </c>
      <c r="B954" s="15" t="str">
        <f t="shared" si="154"/>
        <v xml:space="preserve">   </v>
      </c>
      <c r="C954" s="26" t="str">
        <f>Saisie!D954</f>
        <v>000000000948</v>
      </c>
      <c r="D954" s="24" t="str">
        <f>Saisie!B954</f>
        <v>NOM949</v>
      </c>
      <c r="E954" s="16" t="str">
        <f>VLOOKUP((25-LEN(D954)),'Data S'!AE$5:AF$10000,2,FALSE)</f>
        <v xml:space="preserve">                   </v>
      </c>
      <c r="F954" s="25" t="str">
        <f>Saisie!C954</f>
        <v>PRENOM949</v>
      </c>
      <c r="G954" s="15" t="str">
        <f>VLOOKUP((25-LEN(F954)),'Data S'!AE$5:AF$10000,2,FALSE)</f>
        <v xml:space="preserve">                </v>
      </c>
      <c r="H954" s="3" t="str">
        <f>Saisie!E954</f>
        <v>01012947</v>
      </c>
      <c r="I954" s="15" t="str">
        <f t="shared" si="155"/>
        <v xml:space="preserve">  </v>
      </c>
      <c r="J954" s="24">
        <f>Saisie!L954</f>
        <v>0</v>
      </c>
      <c r="K954" s="15" t="str">
        <f t="shared" si="156"/>
        <v xml:space="preserve">       </v>
      </c>
      <c r="L954" s="24" t="str">
        <f>IF(Saisie!K954=0,"000",Saisie!K954*100)</f>
        <v>000</v>
      </c>
      <c r="M954" s="15" t="str">
        <f t="shared" si="157"/>
        <v xml:space="preserve">  </v>
      </c>
      <c r="N954" s="24">
        <f>Saisie!Q954</f>
        <v>0</v>
      </c>
      <c r="O954" s="15" t="str">
        <f t="shared" si="158"/>
        <v xml:space="preserve">       </v>
      </c>
      <c r="P954" s="24" t="str">
        <f>IF(Saisie!P954=0,"000",Saisie!P954*100)</f>
        <v>000</v>
      </c>
      <c r="Q954" s="15" t="str">
        <f t="shared" si="159"/>
        <v xml:space="preserve">  </v>
      </c>
      <c r="R954" s="24">
        <f>Saisie!V954</f>
        <v>0</v>
      </c>
      <c r="S954" s="15" t="str">
        <f t="shared" si="160"/>
        <v xml:space="preserve">       </v>
      </c>
      <c r="T954" s="24" t="str">
        <f>IF(Saisie!U954=0,"000",Saisie!U954*100)</f>
        <v>000</v>
      </c>
      <c r="U954" s="15" t="str">
        <f t="shared" si="161"/>
        <v xml:space="preserve">  </v>
      </c>
      <c r="V954" s="24">
        <f>Saisie!AA954</f>
        <v>0</v>
      </c>
      <c r="W954" s="15" t="str">
        <f t="shared" si="162"/>
        <v xml:space="preserve">       </v>
      </c>
      <c r="X954" s="24" t="str">
        <f>IF(Saisie!Z954=0,"000",Saisie!Z954*100)</f>
        <v>000</v>
      </c>
      <c r="Y954" s="15" t="str">
        <f t="shared" si="163"/>
        <v xml:space="preserve">         </v>
      </c>
      <c r="Z954" s="24" t="str">
        <f>IF(Saisie!AB954=0,"000",Saisie!AB954*100)</f>
        <v>000</v>
      </c>
      <c r="AA954" s="24" t="str">
        <f>IF(Saisie!F954=0,"",Saisie!F954)</f>
        <v>26112017</v>
      </c>
      <c r="AB954" s="24" t="str">
        <f>IF(Saisie!G954=0,"",Saisie!G954)</f>
        <v>01012969</v>
      </c>
      <c r="AC954" s="8" t="str">
        <f t="shared" si="164"/>
        <v xml:space="preserve">                    </v>
      </c>
    </row>
    <row r="955" spans="1:29" x14ac:dyDescent="0.25">
      <c r="A955" s="3" t="s">
        <v>1010</v>
      </c>
      <c r="B955" s="15" t="str">
        <f t="shared" si="154"/>
        <v xml:space="preserve">   </v>
      </c>
      <c r="C955" s="26" t="str">
        <f>Saisie!D955</f>
        <v>000000000949</v>
      </c>
      <c r="D955" s="24" t="str">
        <f>Saisie!B955</f>
        <v>NOM950</v>
      </c>
      <c r="E955" s="16" t="str">
        <f>VLOOKUP((25-LEN(D955)),'Data S'!AE$5:AF$10000,2,FALSE)</f>
        <v xml:space="preserve">                   </v>
      </c>
      <c r="F955" s="25" t="str">
        <f>Saisie!C955</f>
        <v>PRENOM950</v>
      </c>
      <c r="G955" s="15" t="str">
        <f>VLOOKUP((25-LEN(F955)),'Data S'!AE$5:AF$10000,2,FALSE)</f>
        <v xml:space="preserve">                </v>
      </c>
      <c r="H955" s="3" t="str">
        <f>Saisie!E955</f>
        <v>01012948</v>
      </c>
      <c r="I955" s="15" t="str">
        <f t="shared" si="155"/>
        <v xml:space="preserve">  </v>
      </c>
      <c r="J955" s="24">
        <f>Saisie!L955</f>
        <v>0</v>
      </c>
      <c r="K955" s="15" t="str">
        <f t="shared" si="156"/>
        <v xml:space="preserve">       </v>
      </c>
      <c r="L955" s="24" t="str">
        <f>IF(Saisie!K955=0,"000",Saisie!K955*100)</f>
        <v>000</v>
      </c>
      <c r="M955" s="15" t="str">
        <f t="shared" si="157"/>
        <v xml:space="preserve">  </v>
      </c>
      <c r="N955" s="24">
        <f>Saisie!Q955</f>
        <v>0</v>
      </c>
      <c r="O955" s="15" t="str">
        <f t="shared" si="158"/>
        <v xml:space="preserve">       </v>
      </c>
      <c r="P955" s="24" t="str">
        <f>IF(Saisie!P955=0,"000",Saisie!P955*100)</f>
        <v>000</v>
      </c>
      <c r="Q955" s="15" t="str">
        <f t="shared" si="159"/>
        <v xml:space="preserve">  </v>
      </c>
      <c r="R955" s="24">
        <f>Saisie!V955</f>
        <v>0</v>
      </c>
      <c r="S955" s="15" t="str">
        <f t="shared" si="160"/>
        <v xml:space="preserve">       </v>
      </c>
      <c r="T955" s="24" t="str">
        <f>IF(Saisie!U955=0,"000",Saisie!U955*100)</f>
        <v>000</v>
      </c>
      <c r="U955" s="15" t="str">
        <f t="shared" si="161"/>
        <v xml:space="preserve">  </v>
      </c>
      <c r="V955" s="24">
        <f>Saisie!AA955</f>
        <v>0</v>
      </c>
      <c r="W955" s="15" t="str">
        <f t="shared" si="162"/>
        <v xml:space="preserve">       </v>
      </c>
      <c r="X955" s="24" t="str">
        <f>IF(Saisie!Z955=0,"000",Saisie!Z955*100)</f>
        <v>000</v>
      </c>
      <c r="Y955" s="15" t="str">
        <f t="shared" si="163"/>
        <v xml:space="preserve">         </v>
      </c>
      <c r="Z955" s="24" t="str">
        <f>IF(Saisie!AB955=0,"000",Saisie!AB955*100)</f>
        <v>000</v>
      </c>
      <c r="AA955" s="24" t="str">
        <f>IF(Saisie!F955=0,"",Saisie!F955)</f>
        <v>26112017</v>
      </c>
      <c r="AB955" s="24" t="str">
        <f>IF(Saisie!G955=0,"",Saisie!G955)</f>
        <v>01012970</v>
      </c>
      <c r="AC955" s="8" t="str">
        <f t="shared" si="164"/>
        <v xml:space="preserve">                    </v>
      </c>
    </row>
    <row r="956" spans="1:29" x14ac:dyDescent="0.25">
      <c r="A956" s="3" t="s">
        <v>1011</v>
      </c>
      <c r="B956" s="15" t="str">
        <f t="shared" si="154"/>
        <v xml:space="preserve">   </v>
      </c>
      <c r="C956" s="26" t="str">
        <f>Saisie!D956</f>
        <v>000000000950</v>
      </c>
      <c r="D956" s="24" t="str">
        <f>Saisie!B956</f>
        <v>NOM951</v>
      </c>
      <c r="E956" s="16" t="str">
        <f>VLOOKUP((25-LEN(D956)),'Data S'!AE$5:AF$10000,2,FALSE)</f>
        <v xml:space="preserve">                   </v>
      </c>
      <c r="F956" s="25" t="str">
        <f>Saisie!C956</f>
        <v>PRENOM951</v>
      </c>
      <c r="G956" s="15" t="str">
        <f>VLOOKUP((25-LEN(F956)),'Data S'!AE$5:AF$10000,2,FALSE)</f>
        <v xml:space="preserve">                </v>
      </c>
      <c r="H956" s="3" t="str">
        <f>Saisie!E956</f>
        <v>01012949</v>
      </c>
      <c r="I956" s="15" t="str">
        <f t="shared" si="155"/>
        <v xml:space="preserve">  </v>
      </c>
      <c r="J956" s="24">
        <f>Saisie!L956</f>
        <v>0</v>
      </c>
      <c r="K956" s="15" t="str">
        <f t="shared" si="156"/>
        <v xml:space="preserve">       </v>
      </c>
      <c r="L956" s="24" t="str">
        <f>IF(Saisie!K956=0,"000",Saisie!K956*100)</f>
        <v>000</v>
      </c>
      <c r="M956" s="15" t="str">
        <f t="shared" si="157"/>
        <v xml:space="preserve">  </v>
      </c>
      <c r="N956" s="24">
        <f>Saisie!Q956</f>
        <v>0</v>
      </c>
      <c r="O956" s="15" t="str">
        <f t="shared" si="158"/>
        <v xml:space="preserve">       </v>
      </c>
      <c r="P956" s="24" t="str">
        <f>IF(Saisie!P956=0,"000",Saisie!P956*100)</f>
        <v>000</v>
      </c>
      <c r="Q956" s="15" t="str">
        <f t="shared" si="159"/>
        <v xml:space="preserve">  </v>
      </c>
      <c r="R956" s="24">
        <f>Saisie!V956</f>
        <v>0</v>
      </c>
      <c r="S956" s="15" t="str">
        <f t="shared" si="160"/>
        <v xml:space="preserve">       </v>
      </c>
      <c r="T956" s="24" t="str">
        <f>IF(Saisie!U956=0,"000",Saisie!U956*100)</f>
        <v>000</v>
      </c>
      <c r="U956" s="15" t="str">
        <f t="shared" si="161"/>
        <v xml:space="preserve">  </v>
      </c>
      <c r="V956" s="24">
        <f>Saisie!AA956</f>
        <v>0</v>
      </c>
      <c r="W956" s="15" t="str">
        <f t="shared" si="162"/>
        <v xml:space="preserve">       </v>
      </c>
      <c r="X956" s="24" t="str">
        <f>IF(Saisie!Z956=0,"000",Saisie!Z956*100)</f>
        <v>000</v>
      </c>
      <c r="Y956" s="15" t="str">
        <f t="shared" si="163"/>
        <v xml:space="preserve">         </v>
      </c>
      <c r="Z956" s="24" t="str">
        <f>IF(Saisie!AB956=0,"000",Saisie!AB956*100)</f>
        <v>000</v>
      </c>
      <c r="AA956" s="24" t="str">
        <f>IF(Saisie!F956=0,"",Saisie!F956)</f>
        <v>26112017</v>
      </c>
      <c r="AB956" s="24" t="str">
        <f>IF(Saisie!G956=0,"",Saisie!G956)</f>
        <v>01012971</v>
      </c>
      <c r="AC956" s="8" t="str">
        <f t="shared" si="164"/>
        <v xml:space="preserve">                    </v>
      </c>
    </row>
    <row r="957" spans="1:29" x14ac:dyDescent="0.25">
      <c r="A957" s="3" t="s">
        <v>1012</v>
      </c>
      <c r="B957" s="15" t="str">
        <f t="shared" si="154"/>
        <v xml:space="preserve">   </v>
      </c>
      <c r="C957" s="26" t="str">
        <f>Saisie!D957</f>
        <v>000000000951</v>
      </c>
      <c r="D957" s="24" t="str">
        <f>Saisie!B957</f>
        <v>NOM952</v>
      </c>
      <c r="E957" s="16" t="str">
        <f>VLOOKUP((25-LEN(D957)),'Data S'!AE$5:AF$10000,2,FALSE)</f>
        <v xml:space="preserve">                   </v>
      </c>
      <c r="F957" s="25" t="str">
        <f>Saisie!C957</f>
        <v>PRENOM952</v>
      </c>
      <c r="G957" s="15" t="str">
        <f>VLOOKUP((25-LEN(F957)),'Data S'!AE$5:AF$10000,2,FALSE)</f>
        <v xml:space="preserve">                </v>
      </c>
      <c r="H957" s="3" t="str">
        <f>Saisie!E957</f>
        <v>01012950</v>
      </c>
      <c r="I957" s="15" t="str">
        <f t="shared" si="155"/>
        <v xml:space="preserve">  </v>
      </c>
      <c r="J957" s="24">
        <f>Saisie!L957</f>
        <v>0</v>
      </c>
      <c r="K957" s="15" t="str">
        <f t="shared" si="156"/>
        <v xml:space="preserve">       </v>
      </c>
      <c r="L957" s="24" t="str">
        <f>IF(Saisie!K957=0,"000",Saisie!K957*100)</f>
        <v>000</v>
      </c>
      <c r="M957" s="15" t="str">
        <f t="shared" si="157"/>
        <v xml:space="preserve">  </v>
      </c>
      <c r="N957" s="24">
        <f>Saisie!Q957</f>
        <v>0</v>
      </c>
      <c r="O957" s="15" t="str">
        <f t="shared" si="158"/>
        <v xml:space="preserve">       </v>
      </c>
      <c r="P957" s="24" t="str">
        <f>IF(Saisie!P957=0,"000",Saisie!P957*100)</f>
        <v>000</v>
      </c>
      <c r="Q957" s="15" t="str">
        <f t="shared" si="159"/>
        <v xml:space="preserve">  </v>
      </c>
      <c r="R957" s="24">
        <f>Saisie!V957</f>
        <v>0</v>
      </c>
      <c r="S957" s="15" t="str">
        <f t="shared" si="160"/>
        <v xml:space="preserve">       </v>
      </c>
      <c r="T957" s="24" t="str">
        <f>IF(Saisie!U957=0,"000",Saisie!U957*100)</f>
        <v>000</v>
      </c>
      <c r="U957" s="15" t="str">
        <f t="shared" si="161"/>
        <v xml:space="preserve">  </v>
      </c>
      <c r="V957" s="24">
        <f>Saisie!AA957</f>
        <v>0</v>
      </c>
      <c r="W957" s="15" t="str">
        <f t="shared" si="162"/>
        <v xml:space="preserve">       </v>
      </c>
      <c r="X957" s="24" t="str">
        <f>IF(Saisie!Z957=0,"000",Saisie!Z957*100)</f>
        <v>000</v>
      </c>
      <c r="Y957" s="15" t="str">
        <f t="shared" si="163"/>
        <v xml:space="preserve">         </v>
      </c>
      <c r="Z957" s="24" t="str">
        <f>IF(Saisie!AB957=0,"000",Saisie!AB957*100)</f>
        <v>000</v>
      </c>
      <c r="AA957" s="24" t="str">
        <f>IF(Saisie!F957=0,"",Saisie!F957)</f>
        <v>26112017</v>
      </c>
      <c r="AB957" s="24" t="str">
        <f>IF(Saisie!G957=0,"",Saisie!G957)</f>
        <v>01012972</v>
      </c>
      <c r="AC957" s="8" t="str">
        <f t="shared" si="164"/>
        <v xml:space="preserve">                    </v>
      </c>
    </row>
    <row r="958" spans="1:29" x14ac:dyDescent="0.25">
      <c r="A958" s="3" t="s">
        <v>1013</v>
      </c>
      <c r="B958" s="15" t="str">
        <f t="shared" si="154"/>
        <v xml:space="preserve">   </v>
      </c>
      <c r="C958" s="26" t="str">
        <f>Saisie!D958</f>
        <v>000000000952</v>
      </c>
      <c r="D958" s="24" t="str">
        <f>Saisie!B958</f>
        <v>NOM953</v>
      </c>
      <c r="E958" s="16" t="str">
        <f>VLOOKUP((25-LEN(D958)),'Data S'!AE$5:AF$10000,2,FALSE)</f>
        <v xml:space="preserve">                   </v>
      </c>
      <c r="F958" s="25" t="str">
        <f>Saisie!C958</f>
        <v>PRENOM953</v>
      </c>
      <c r="G958" s="15" t="str">
        <f>VLOOKUP((25-LEN(F958)),'Data S'!AE$5:AF$10000,2,FALSE)</f>
        <v xml:space="preserve">                </v>
      </c>
      <c r="H958" s="3" t="str">
        <f>Saisie!E958</f>
        <v>01012951</v>
      </c>
      <c r="I958" s="15" t="str">
        <f t="shared" si="155"/>
        <v xml:space="preserve">  </v>
      </c>
      <c r="J958" s="24">
        <f>Saisie!L958</f>
        <v>0</v>
      </c>
      <c r="K958" s="15" t="str">
        <f t="shared" si="156"/>
        <v xml:space="preserve">       </v>
      </c>
      <c r="L958" s="24" t="str">
        <f>IF(Saisie!K958=0,"000",Saisie!K958*100)</f>
        <v>000</v>
      </c>
      <c r="M958" s="15" t="str">
        <f t="shared" si="157"/>
        <v xml:space="preserve">  </v>
      </c>
      <c r="N958" s="24">
        <f>Saisie!Q958</f>
        <v>0</v>
      </c>
      <c r="O958" s="15" t="str">
        <f t="shared" si="158"/>
        <v xml:space="preserve">       </v>
      </c>
      <c r="P958" s="24" t="str">
        <f>IF(Saisie!P958=0,"000",Saisie!P958*100)</f>
        <v>000</v>
      </c>
      <c r="Q958" s="15" t="str">
        <f t="shared" si="159"/>
        <v xml:space="preserve">  </v>
      </c>
      <c r="R958" s="24">
        <f>Saisie!V958</f>
        <v>0</v>
      </c>
      <c r="S958" s="15" t="str">
        <f t="shared" si="160"/>
        <v xml:space="preserve">       </v>
      </c>
      <c r="T958" s="24" t="str">
        <f>IF(Saisie!U958=0,"000",Saisie!U958*100)</f>
        <v>000</v>
      </c>
      <c r="U958" s="15" t="str">
        <f t="shared" si="161"/>
        <v xml:space="preserve">  </v>
      </c>
      <c r="V958" s="24">
        <f>Saisie!AA958</f>
        <v>0</v>
      </c>
      <c r="W958" s="15" t="str">
        <f t="shared" si="162"/>
        <v xml:space="preserve">       </v>
      </c>
      <c r="X958" s="24" t="str">
        <f>IF(Saisie!Z958=0,"000",Saisie!Z958*100)</f>
        <v>000</v>
      </c>
      <c r="Y958" s="15" t="str">
        <f t="shared" si="163"/>
        <v xml:space="preserve">         </v>
      </c>
      <c r="Z958" s="24" t="str">
        <f>IF(Saisie!AB958=0,"000",Saisie!AB958*100)</f>
        <v>000</v>
      </c>
      <c r="AA958" s="24" t="str">
        <f>IF(Saisie!F958=0,"",Saisie!F958)</f>
        <v>26112017</v>
      </c>
      <c r="AB958" s="24" t="str">
        <f>IF(Saisie!G958=0,"",Saisie!G958)</f>
        <v>01012973</v>
      </c>
      <c r="AC958" s="8" t="str">
        <f t="shared" si="164"/>
        <v xml:space="preserve">                    </v>
      </c>
    </row>
    <row r="959" spans="1:29" x14ac:dyDescent="0.25">
      <c r="A959" s="3" t="s">
        <v>1014</v>
      </c>
      <c r="B959" s="15" t="str">
        <f t="shared" si="154"/>
        <v xml:space="preserve">   </v>
      </c>
      <c r="C959" s="26" t="str">
        <f>Saisie!D959</f>
        <v>000000000953</v>
      </c>
      <c r="D959" s="24" t="str">
        <f>Saisie!B959</f>
        <v>NOM954</v>
      </c>
      <c r="E959" s="16" t="str">
        <f>VLOOKUP((25-LEN(D959)),'Data S'!AE$5:AF$10000,2,FALSE)</f>
        <v xml:space="preserve">                   </v>
      </c>
      <c r="F959" s="25" t="str">
        <f>Saisie!C959</f>
        <v>PRENOM954</v>
      </c>
      <c r="G959" s="15" t="str">
        <f>VLOOKUP((25-LEN(F959)),'Data S'!AE$5:AF$10000,2,FALSE)</f>
        <v xml:space="preserve">                </v>
      </c>
      <c r="H959" s="3" t="str">
        <f>Saisie!E959</f>
        <v>01012952</v>
      </c>
      <c r="I959" s="15" t="str">
        <f t="shared" si="155"/>
        <v xml:space="preserve">  </v>
      </c>
      <c r="J959" s="24">
        <f>Saisie!L959</f>
        <v>0</v>
      </c>
      <c r="K959" s="15" t="str">
        <f t="shared" si="156"/>
        <v xml:space="preserve">       </v>
      </c>
      <c r="L959" s="24" t="str">
        <f>IF(Saisie!K959=0,"000",Saisie!K959*100)</f>
        <v>000</v>
      </c>
      <c r="M959" s="15" t="str">
        <f t="shared" si="157"/>
        <v xml:space="preserve">  </v>
      </c>
      <c r="N959" s="24">
        <f>Saisie!Q959</f>
        <v>0</v>
      </c>
      <c r="O959" s="15" t="str">
        <f t="shared" si="158"/>
        <v xml:space="preserve">       </v>
      </c>
      <c r="P959" s="24" t="str">
        <f>IF(Saisie!P959=0,"000",Saisie!P959*100)</f>
        <v>000</v>
      </c>
      <c r="Q959" s="15" t="str">
        <f t="shared" si="159"/>
        <v xml:space="preserve">  </v>
      </c>
      <c r="R959" s="24">
        <f>Saisie!V959</f>
        <v>0</v>
      </c>
      <c r="S959" s="15" t="str">
        <f t="shared" si="160"/>
        <v xml:space="preserve">       </v>
      </c>
      <c r="T959" s="24" t="str">
        <f>IF(Saisie!U959=0,"000",Saisie!U959*100)</f>
        <v>000</v>
      </c>
      <c r="U959" s="15" t="str">
        <f t="shared" si="161"/>
        <v xml:space="preserve">  </v>
      </c>
      <c r="V959" s="24">
        <f>Saisie!AA959</f>
        <v>0</v>
      </c>
      <c r="W959" s="15" t="str">
        <f t="shared" si="162"/>
        <v xml:space="preserve">       </v>
      </c>
      <c r="X959" s="24" t="str">
        <f>IF(Saisie!Z959=0,"000",Saisie!Z959*100)</f>
        <v>000</v>
      </c>
      <c r="Y959" s="15" t="str">
        <f t="shared" si="163"/>
        <v xml:space="preserve">         </v>
      </c>
      <c r="Z959" s="24" t="str">
        <f>IF(Saisie!AB959=0,"000",Saisie!AB959*100)</f>
        <v>000</v>
      </c>
      <c r="AA959" s="24" t="str">
        <f>IF(Saisie!F959=0,"",Saisie!F959)</f>
        <v>26112017</v>
      </c>
      <c r="AB959" s="24" t="str">
        <f>IF(Saisie!G959=0,"",Saisie!G959)</f>
        <v>01012974</v>
      </c>
      <c r="AC959" s="8" t="str">
        <f t="shared" si="164"/>
        <v xml:space="preserve">                    </v>
      </c>
    </row>
    <row r="960" spans="1:29" x14ac:dyDescent="0.25">
      <c r="A960" s="3" t="s">
        <v>1015</v>
      </c>
      <c r="B960" s="15" t="str">
        <f t="shared" si="154"/>
        <v xml:space="preserve">   </v>
      </c>
      <c r="C960" s="26" t="str">
        <f>Saisie!D960</f>
        <v>000000000954</v>
      </c>
      <c r="D960" s="24" t="str">
        <f>Saisie!B960</f>
        <v>NOM955</v>
      </c>
      <c r="E960" s="16" t="str">
        <f>VLOOKUP((25-LEN(D960)),'Data S'!AE$5:AF$10000,2,FALSE)</f>
        <v xml:space="preserve">                   </v>
      </c>
      <c r="F960" s="25" t="str">
        <f>Saisie!C960</f>
        <v>PRENOM955</v>
      </c>
      <c r="G960" s="15" t="str">
        <f>VLOOKUP((25-LEN(F960)),'Data S'!AE$5:AF$10000,2,FALSE)</f>
        <v xml:space="preserve">                </v>
      </c>
      <c r="H960" s="3" t="str">
        <f>Saisie!E960</f>
        <v>01012953</v>
      </c>
      <c r="I960" s="15" t="str">
        <f t="shared" si="155"/>
        <v xml:space="preserve">  </v>
      </c>
      <c r="J960" s="24">
        <f>Saisie!L960</f>
        <v>0</v>
      </c>
      <c r="K960" s="15" t="str">
        <f t="shared" si="156"/>
        <v xml:space="preserve">       </v>
      </c>
      <c r="L960" s="24" t="str">
        <f>IF(Saisie!K960=0,"000",Saisie!K960*100)</f>
        <v>000</v>
      </c>
      <c r="M960" s="15" t="str">
        <f t="shared" si="157"/>
        <v xml:space="preserve">  </v>
      </c>
      <c r="N960" s="24">
        <f>Saisie!Q960</f>
        <v>0</v>
      </c>
      <c r="O960" s="15" t="str">
        <f t="shared" si="158"/>
        <v xml:space="preserve">       </v>
      </c>
      <c r="P960" s="24" t="str">
        <f>IF(Saisie!P960=0,"000",Saisie!P960*100)</f>
        <v>000</v>
      </c>
      <c r="Q960" s="15" t="str">
        <f t="shared" si="159"/>
        <v xml:space="preserve">  </v>
      </c>
      <c r="R960" s="24">
        <f>Saisie!V960</f>
        <v>0</v>
      </c>
      <c r="S960" s="15" t="str">
        <f t="shared" si="160"/>
        <v xml:space="preserve">       </v>
      </c>
      <c r="T960" s="24" t="str">
        <f>IF(Saisie!U960=0,"000",Saisie!U960*100)</f>
        <v>000</v>
      </c>
      <c r="U960" s="15" t="str">
        <f t="shared" si="161"/>
        <v xml:space="preserve">  </v>
      </c>
      <c r="V960" s="24">
        <f>Saisie!AA960</f>
        <v>0</v>
      </c>
      <c r="W960" s="15" t="str">
        <f t="shared" si="162"/>
        <v xml:space="preserve">       </v>
      </c>
      <c r="X960" s="24" t="str">
        <f>IF(Saisie!Z960=0,"000",Saisie!Z960*100)</f>
        <v>000</v>
      </c>
      <c r="Y960" s="15" t="str">
        <f t="shared" si="163"/>
        <v xml:space="preserve">         </v>
      </c>
      <c r="Z960" s="24" t="str">
        <f>IF(Saisie!AB960=0,"000",Saisie!AB960*100)</f>
        <v>000</v>
      </c>
      <c r="AA960" s="24" t="str">
        <f>IF(Saisie!F960=0,"",Saisie!F960)</f>
        <v>26112017</v>
      </c>
      <c r="AB960" s="24" t="str">
        <f>IF(Saisie!G960=0,"",Saisie!G960)</f>
        <v>01012975</v>
      </c>
      <c r="AC960" s="8" t="str">
        <f t="shared" si="164"/>
        <v xml:space="preserve">                    </v>
      </c>
    </row>
    <row r="961" spans="1:29" x14ac:dyDescent="0.25">
      <c r="A961" s="3" t="s">
        <v>1016</v>
      </c>
      <c r="B961" s="15" t="str">
        <f t="shared" si="154"/>
        <v xml:space="preserve">   </v>
      </c>
      <c r="C961" s="26" t="str">
        <f>Saisie!D961</f>
        <v>000000000955</v>
      </c>
      <c r="D961" s="24" t="str">
        <f>Saisie!B961</f>
        <v>NOM956</v>
      </c>
      <c r="E961" s="16" t="str">
        <f>VLOOKUP((25-LEN(D961)),'Data S'!AE$5:AF$10000,2,FALSE)</f>
        <v xml:space="preserve">                   </v>
      </c>
      <c r="F961" s="25" t="str">
        <f>Saisie!C961</f>
        <v>PRENOM956</v>
      </c>
      <c r="G961" s="15" t="str">
        <f>VLOOKUP((25-LEN(F961)),'Data S'!AE$5:AF$10000,2,FALSE)</f>
        <v xml:space="preserve">                </v>
      </c>
      <c r="H961" s="3" t="str">
        <f>Saisie!E961</f>
        <v>01012954</v>
      </c>
      <c r="I961" s="15" t="str">
        <f t="shared" si="155"/>
        <v xml:space="preserve">  </v>
      </c>
      <c r="J961" s="24">
        <f>Saisie!L961</f>
        <v>0</v>
      </c>
      <c r="K961" s="15" t="str">
        <f t="shared" si="156"/>
        <v xml:space="preserve">       </v>
      </c>
      <c r="L961" s="24" t="str">
        <f>IF(Saisie!K961=0,"000",Saisie!K961*100)</f>
        <v>000</v>
      </c>
      <c r="M961" s="15" t="str">
        <f t="shared" si="157"/>
        <v xml:space="preserve">  </v>
      </c>
      <c r="N961" s="24">
        <f>Saisie!Q961</f>
        <v>0</v>
      </c>
      <c r="O961" s="15" t="str">
        <f t="shared" si="158"/>
        <v xml:space="preserve">       </v>
      </c>
      <c r="P961" s="24" t="str">
        <f>IF(Saisie!P961=0,"000",Saisie!P961*100)</f>
        <v>000</v>
      </c>
      <c r="Q961" s="15" t="str">
        <f t="shared" si="159"/>
        <v xml:space="preserve">  </v>
      </c>
      <c r="R961" s="24">
        <f>Saisie!V961</f>
        <v>0</v>
      </c>
      <c r="S961" s="15" t="str">
        <f t="shared" si="160"/>
        <v xml:space="preserve">       </v>
      </c>
      <c r="T961" s="24" t="str">
        <f>IF(Saisie!U961=0,"000",Saisie!U961*100)</f>
        <v>000</v>
      </c>
      <c r="U961" s="15" t="str">
        <f t="shared" si="161"/>
        <v xml:space="preserve">  </v>
      </c>
      <c r="V961" s="24">
        <f>Saisie!AA961</f>
        <v>0</v>
      </c>
      <c r="W961" s="15" t="str">
        <f t="shared" si="162"/>
        <v xml:space="preserve">       </v>
      </c>
      <c r="X961" s="24" t="str">
        <f>IF(Saisie!Z961=0,"000",Saisie!Z961*100)</f>
        <v>000</v>
      </c>
      <c r="Y961" s="15" t="str">
        <f t="shared" si="163"/>
        <v xml:space="preserve">         </v>
      </c>
      <c r="Z961" s="24" t="str">
        <f>IF(Saisie!AB961=0,"000",Saisie!AB961*100)</f>
        <v>000</v>
      </c>
      <c r="AA961" s="24" t="str">
        <f>IF(Saisie!F961=0,"",Saisie!F961)</f>
        <v>26112017</v>
      </c>
      <c r="AB961" s="24" t="str">
        <f>IF(Saisie!G961=0,"",Saisie!G961)</f>
        <v>01012976</v>
      </c>
      <c r="AC961" s="8" t="str">
        <f t="shared" si="164"/>
        <v xml:space="preserve">                    </v>
      </c>
    </row>
    <row r="962" spans="1:29" x14ac:dyDescent="0.25">
      <c r="A962" s="3" t="s">
        <v>1017</v>
      </c>
      <c r="B962" s="15" t="str">
        <f t="shared" si="154"/>
        <v xml:space="preserve">   </v>
      </c>
      <c r="C962" s="26" t="str">
        <f>Saisie!D962</f>
        <v>000000000956</v>
      </c>
      <c r="D962" s="24" t="str">
        <f>Saisie!B962</f>
        <v>NOM957</v>
      </c>
      <c r="E962" s="16" t="str">
        <f>VLOOKUP((25-LEN(D962)),'Data S'!AE$5:AF$10000,2,FALSE)</f>
        <v xml:space="preserve">                   </v>
      </c>
      <c r="F962" s="25" t="str">
        <f>Saisie!C962</f>
        <v>PRENOM957</v>
      </c>
      <c r="G962" s="15" t="str">
        <f>VLOOKUP((25-LEN(F962)),'Data S'!AE$5:AF$10000,2,FALSE)</f>
        <v xml:space="preserve">                </v>
      </c>
      <c r="H962" s="3" t="str">
        <f>Saisie!E962</f>
        <v>01012955</v>
      </c>
      <c r="I962" s="15" t="str">
        <f t="shared" si="155"/>
        <v xml:space="preserve">  </v>
      </c>
      <c r="J962" s="24">
        <f>Saisie!L962</f>
        <v>0</v>
      </c>
      <c r="K962" s="15" t="str">
        <f t="shared" si="156"/>
        <v xml:space="preserve">       </v>
      </c>
      <c r="L962" s="24" t="str">
        <f>IF(Saisie!K962=0,"000",Saisie!K962*100)</f>
        <v>000</v>
      </c>
      <c r="M962" s="15" t="str">
        <f t="shared" si="157"/>
        <v xml:space="preserve">  </v>
      </c>
      <c r="N962" s="24">
        <f>Saisie!Q962</f>
        <v>0</v>
      </c>
      <c r="O962" s="15" t="str">
        <f t="shared" si="158"/>
        <v xml:space="preserve">       </v>
      </c>
      <c r="P962" s="24" t="str">
        <f>IF(Saisie!P962=0,"000",Saisie!P962*100)</f>
        <v>000</v>
      </c>
      <c r="Q962" s="15" t="str">
        <f t="shared" si="159"/>
        <v xml:space="preserve">  </v>
      </c>
      <c r="R962" s="24">
        <f>Saisie!V962</f>
        <v>0</v>
      </c>
      <c r="S962" s="15" t="str">
        <f t="shared" si="160"/>
        <v xml:space="preserve">       </v>
      </c>
      <c r="T962" s="24" t="str">
        <f>IF(Saisie!U962=0,"000",Saisie!U962*100)</f>
        <v>000</v>
      </c>
      <c r="U962" s="15" t="str">
        <f t="shared" si="161"/>
        <v xml:space="preserve">  </v>
      </c>
      <c r="V962" s="24">
        <f>Saisie!AA962</f>
        <v>0</v>
      </c>
      <c r="W962" s="15" t="str">
        <f t="shared" si="162"/>
        <v xml:space="preserve">       </v>
      </c>
      <c r="X962" s="24" t="str">
        <f>IF(Saisie!Z962=0,"000",Saisie!Z962*100)</f>
        <v>000</v>
      </c>
      <c r="Y962" s="15" t="str">
        <f t="shared" si="163"/>
        <v xml:space="preserve">         </v>
      </c>
      <c r="Z962" s="24" t="str">
        <f>IF(Saisie!AB962=0,"000",Saisie!AB962*100)</f>
        <v>000</v>
      </c>
      <c r="AA962" s="24" t="str">
        <f>IF(Saisie!F962=0,"",Saisie!F962)</f>
        <v>26112017</v>
      </c>
      <c r="AB962" s="24" t="str">
        <f>IF(Saisie!G962=0,"",Saisie!G962)</f>
        <v>01012977</v>
      </c>
      <c r="AC962" s="8" t="str">
        <f t="shared" si="164"/>
        <v xml:space="preserve">                    </v>
      </c>
    </row>
    <row r="963" spans="1:29" x14ac:dyDescent="0.25">
      <c r="A963" s="3" t="s">
        <v>1018</v>
      </c>
      <c r="B963" s="15" t="str">
        <f t="shared" si="154"/>
        <v xml:space="preserve">   </v>
      </c>
      <c r="C963" s="26" t="str">
        <f>Saisie!D963</f>
        <v>000000000957</v>
      </c>
      <c r="D963" s="24" t="str">
        <f>Saisie!B963</f>
        <v>NOM958</v>
      </c>
      <c r="E963" s="16" t="str">
        <f>VLOOKUP((25-LEN(D963)),'Data S'!AE$5:AF$10000,2,FALSE)</f>
        <v xml:space="preserve">                   </v>
      </c>
      <c r="F963" s="25" t="str">
        <f>Saisie!C963</f>
        <v>PRENOM958</v>
      </c>
      <c r="G963" s="15" t="str">
        <f>VLOOKUP((25-LEN(F963)),'Data S'!AE$5:AF$10000,2,FALSE)</f>
        <v xml:space="preserve">                </v>
      </c>
      <c r="H963" s="3" t="str">
        <f>Saisie!E963</f>
        <v>01012956</v>
      </c>
      <c r="I963" s="15" t="str">
        <f t="shared" si="155"/>
        <v xml:space="preserve">  </v>
      </c>
      <c r="J963" s="24">
        <f>Saisie!L963</f>
        <v>0</v>
      </c>
      <c r="K963" s="15" t="str">
        <f t="shared" si="156"/>
        <v xml:space="preserve">       </v>
      </c>
      <c r="L963" s="24" t="str">
        <f>IF(Saisie!K963=0,"000",Saisie!K963*100)</f>
        <v>000</v>
      </c>
      <c r="M963" s="15" t="str">
        <f t="shared" si="157"/>
        <v xml:space="preserve">  </v>
      </c>
      <c r="N963" s="24">
        <f>Saisie!Q963</f>
        <v>0</v>
      </c>
      <c r="O963" s="15" t="str">
        <f t="shared" si="158"/>
        <v xml:space="preserve">       </v>
      </c>
      <c r="P963" s="24" t="str">
        <f>IF(Saisie!P963=0,"000",Saisie!P963*100)</f>
        <v>000</v>
      </c>
      <c r="Q963" s="15" t="str">
        <f t="shared" si="159"/>
        <v xml:space="preserve">  </v>
      </c>
      <c r="R963" s="24">
        <f>Saisie!V963</f>
        <v>0</v>
      </c>
      <c r="S963" s="15" t="str">
        <f t="shared" si="160"/>
        <v xml:space="preserve">       </v>
      </c>
      <c r="T963" s="24" t="str">
        <f>IF(Saisie!U963=0,"000",Saisie!U963*100)</f>
        <v>000</v>
      </c>
      <c r="U963" s="15" t="str">
        <f t="shared" si="161"/>
        <v xml:space="preserve">  </v>
      </c>
      <c r="V963" s="24">
        <f>Saisie!AA963</f>
        <v>0</v>
      </c>
      <c r="W963" s="15" t="str">
        <f t="shared" si="162"/>
        <v xml:space="preserve">       </v>
      </c>
      <c r="X963" s="24" t="str">
        <f>IF(Saisie!Z963=0,"000",Saisie!Z963*100)</f>
        <v>000</v>
      </c>
      <c r="Y963" s="15" t="str">
        <f t="shared" si="163"/>
        <v xml:space="preserve">         </v>
      </c>
      <c r="Z963" s="24" t="str">
        <f>IF(Saisie!AB963=0,"000",Saisie!AB963*100)</f>
        <v>000</v>
      </c>
      <c r="AA963" s="24" t="str">
        <f>IF(Saisie!F963=0,"",Saisie!F963)</f>
        <v>26112017</v>
      </c>
      <c r="AB963" s="24" t="str">
        <f>IF(Saisie!G963=0,"",Saisie!G963)</f>
        <v>01012978</v>
      </c>
      <c r="AC963" s="8" t="str">
        <f t="shared" si="164"/>
        <v xml:space="preserve">                    </v>
      </c>
    </row>
    <row r="964" spans="1:29" x14ac:dyDescent="0.25">
      <c r="A964" s="3" t="s">
        <v>1019</v>
      </c>
      <c r="B964" s="15" t="str">
        <f t="shared" si="154"/>
        <v xml:space="preserve">   </v>
      </c>
      <c r="C964" s="26" t="str">
        <f>Saisie!D964</f>
        <v>000000000958</v>
      </c>
      <c r="D964" s="24" t="str">
        <f>Saisie!B964</f>
        <v>NOM959</v>
      </c>
      <c r="E964" s="16" t="str">
        <f>VLOOKUP((25-LEN(D964)),'Data S'!AE$5:AF$10000,2,FALSE)</f>
        <v xml:space="preserve">                   </v>
      </c>
      <c r="F964" s="25" t="str">
        <f>Saisie!C964</f>
        <v>PRENOM959</v>
      </c>
      <c r="G964" s="15" t="str">
        <f>VLOOKUP((25-LEN(F964)),'Data S'!AE$5:AF$10000,2,FALSE)</f>
        <v xml:space="preserve">                </v>
      </c>
      <c r="H964" s="3" t="str">
        <f>Saisie!E964</f>
        <v>01012957</v>
      </c>
      <c r="I964" s="15" t="str">
        <f t="shared" si="155"/>
        <v xml:space="preserve">  </v>
      </c>
      <c r="J964" s="24">
        <f>Saisie!L964</f>
        <v>0</v>
      </c>
      <c r="K964" s="15" t="str">
        <f t="shared" si="156"/>
        <v xml:space="preserve">       </v>
      </c>
      <c r="L964" s="24" t="str">
        <f>IF(Saisie!K964=0,"000",Saisie!K964*100)</f>
        <v>000</v>
      </c>
      <c r="M964" s="15" t="str">
        <f t="shared" si="157"/>
        <v xml:space="preserve">  </v>
      </c>
      <c r="N964" s="24">
        <f>Saisie!Q964</f>
        <v>0</v>
      </c>
      <c r="O964" s="15" t="str">
        <f t="shared" si="158"/>
        <v xml:space="preserve">       </v>
      </c>
      <c r="P964" s="24" t="str">
        <f>IF(Saisie!P964=0,"000",Saisie!P964*100)</f>
        <v>000</v>
      </c>
      <c r="Q964" s="15" t="str">
        <f t="shared" si="159"/>
        <v xml:space="preserve">  </v>
      </c>
      <c r="R964" s="24">
        <f>Saisie!V964</f>
        <v>0</v>
      </c>
      <c r="S964" s="15" t="str">
        <f t="shared" si="160"/>
        <v xml:space="preserve">       </v>
      </c>
      <c r="T964" s="24" t="str">
        <f>IF(Saisie!U964=0,"000",Saisie!U964*100)</f>
        <v>000</v>
      </c>
      <c r="U964" s="15" t="str">
        <f t="shared" si="161"/>
        <v xml:space="preserve">  </v>
      </c>
      <c r="V964" s="24">
        <f>Saisie!AA964</f>
        <v>0</v>
      </c>
      <c r="W964" s="15" t="str">
        <f t="shared" si="162"/>
        <v xml:space="preserve">       </v>
      </c>
      <c r="X964" s="24" t="str">
        <f>IF(Saisie!Z964=0,"000",Saisie!Z964*100)</f>
        <v>000</v>
      </c>
      <c r="Y964" s="15" t="str">
        <f t="shared" si="163"/>
        <v xml:space="preserve">         </v>
      </c>
      <c r="Z964" s="24" t="str">
        <f>IF(Saisie!AB964=0,"000",Saisie!AB964*100)</f>
        <v>000</v>
      </c>
      <c r="AA964" s="24" t="str">
        <f>IF(Saisie!F964=0,"",Saisie!F964)</f>
        <v>26112017</v>
      </c>
      <c r="AB964" s="24" t="str">
        <f>IF(Saisie!G964=0,"",Saisie!G964)</f>
        <v>01012979</v>
      </c>
      <c r="AC964" s="8" t="str">
        <f t="shared" si="164"/>
        <v xml:space="preserve">                    </v>
      </c>
    </row>
    <row r="965" spans="1:29" x14ac:dyDescent="0.25">
      <c r="A965" s="3" t="s">
        <v>1020</v>
      </c>
      <c r="B965" s="15" t="str">
        <f t="shared" si="154"/>
        <v xml:space="preserve">   </v>
      </c>
      <c r="C965" s="26" t="str">
        <f>Saisie!D965</f>
        <v>000000000959</v>
      </c>
      <c r="D965" s="24" t="str">
        <f>Saisie!B965</f>
        <v>NOM960</v>
      </c>
      <c r="E965" s="16" t="str">
        <f>VLOOKUP((25-LEN(D965)),'Data S'!AE$5:AF$10000,2,FALSE)</f>
        <v xml:space="preserve">                   </v>
      </c>
      <c r="F965" s="25" t="str">
        <f>Saisie!C965</f>
        <v>PRENOM960</v>
      </c>
      <c r="G965" s="15" t="str">
        <f>VLOOKUP((25-LEN(F965)),'Data S'!AE$5:AF$10000,2,FALSE)</f>
        <v xml:space="preserve">                </v>
      </c>
      <c r="H965" s="3" t="str">
        <f>Saisie!E965</f>
        <v>01012958</v>
      </c>
      <c r="I965" s="15" t="str">
        <f t="shared" si="155"/>
        <v xml:space="preserve">  </v>
      </c>
      <c r="J965" s="24">
        <f>Saisie!L965</f>
        <v>0</v>
      </c>
      <c r="K965" s="15" t="str">
        <f t="shared" si="156"/>
        <v xml:space="preserve">       </v>
      </c>
      <c r="L965" s="24" t="str">
        <f>IF(Saisie!K965=0,"000",Saisie!K965*100)</f>
        <v>000</v>
      </c>
      <c r="M965" s="15" t="str">
        <f t="shared" si="157"/>
        <v xml:space="preserve">  </v>
      </c>
      <c r="N965" s="24">
        <f>Saisie!Q965</f>
        <v>0</v>
      </c>
      <c r="O965" s="15" t="str">
        <f t="shared" si="158"/>
        <v xml:space="preserve">       </v>
      </c>
      <c r="P965" s="24" t="str">
        <f>IF(Saisie!P965=0,"000",Saisie!P965*100)</f>
        <v>000</v>
      </c>
      <c r="Q965" s="15" t="str">
        <f t="shared" si="159"/>
        <v xml:space="preserve">  </v>
      </c>
      <c r="R965" s="24">
        <f>Saisie!V965</f>
        <v>0</v>
      </c>
      <c r="S965" s="15" t="str">
        <f t="shared" si="160"/>
        <v xml:space="preserve">       </v>
      </c>
      <c r="T965" s="24" t="str">
        <f>IF(Saisie!U965=0,"000",Saisie!U965*100)</f>
        <v>000</v>
      </c>
      <c r="U965" s="15" t="str">
        <f t="shared" si="161"/>
        <v xml:space="preserve">  </v>
      </c>
      <c r="V965" s="24">
        <f>Saisie!AA965</f>
        <v>0</v>
      </c>
      <c r="W965" s="15" t="str">
        <f t="shared" si="162"/>
        <v xml:space="preserve">       </v>
      </c>
      <c r="X965" s="24" t="str">
        <f>IF(Saisie!Z965=0,"000",Saisie!Z965*100)</f>
        <v>000</v>
      </c>
      <c r="Y965" s="15" t="str">
        <f t="shared" si="163"/>
        <v xml:space="preserve">         </v>
      </c>
      <c r="Z965" s="24" t="str">
        <f>IF(Saisie!AB965=0,"000",Saisie!AB965*100)</f>
        <v>000</v>
      </c>
      <c r="AA965" s="24" t="str">
        <f>IF(Saisie!F965=0,"",Saisie!F965)</f>
        <v>26112017</v>
      </c>
      <c r="AB965" s="24" t="str">
        <f>IF(Saisie!G965=0,"",Saisie!G965)</f>
        <v>01012980</v>
      </c>
      <c r="AC965" s="8" t="str">
        <f t="shared" si="164"/>
        <v xml:space="preserve">                    </v>
      </c>
    </row>
    <row r="966" spans="1:29" x14ac:dyDescent="0.25">
      <c r="A966" s="3" t="s">
        <v>1021</v>
      </c>
      <c r="B966" s="15" t="str">
        <f t="shared" si="154"/>
        <v xml:space="preserve">   </v>
      </c>
      <c r="C966" s="26" t="str">
        <f>Saisie!D966</f>
        <v>000000000960</v>
      </c>
      <c r="D966" s="24" t="str">
        <f>Saisie!B966</f>
        <v>NOM961</v>
      </c>
      <c r="E966" s="16" t="str">
        <f>VLOOKUP((25-LEN(D966)),'Data S'!AE$5:AF$10000,2,FALSE)</f>
        <v xml:space="preserve">                   </v>
      </c>
      <c r="F966" s="25" t="str">
        <f>Saisie!C966</f>
        <v>PRENOM961</v>
      </c>
      <c r="G966" s="15" t="str">
        <f>VLOOKUP((25-LEN(F966)),'Data S'!AE$5:AF$10000,2,FALSE)</f>
        <v xml:space="preserve">                </v>
      </c>
      <c r="H966" s="3" t="str">
        <f>Saisie!E966</f>
        <v>01012959</v>
      </c>
      <c r="I966" s="15" t="str">
        <f t="shared" si="155"/>
        <v xml:space="preserve">  </v>
      </c>
      <c r="J966" s="24">
        <f>Saisie!L966</f>
        <v>0</v>
      </c>
      <c r="K966" s="15" t="str">
        <f t="shared" si="156"/>
        <v xml:space="preserve">       </v>
      </c>
      <c r="L966" s="24" t="str">
        <f>IF(Saisie!K966=0,"000",Saisie!K966*100)</f>
        <v>000</v>
      </c>
      <c r="M966" s="15" t="str">
        <f t="shared" si="157"/>
        <v xml:space="preserve">  </v>
      </c>
      <c r="N966" s="24">
        <f>Saisie!Q966</f>
        <v>0</v>
      </c>
      <c r="O966" s="15" t="str">
        <f t="shared" si="158"/>
        <v xml:space="preserve">       </v>
      </c>
      <c r="P966" s="24" t="str">
        <f>IF(Saisie!P966=0,"000",Saisie!P966*100)</f>
        <v>000</v>
      </c>
      <c r="Q966" s="15" t="str">
        <f t="shared" si="159"/>
        <v xml:space="preserve">  </v>
      </c>
      <c r="R966" s="24">
        <f>Saisie!V966</f>
        <v>0</v>
      </c>
      <c r="S966" s="15" t="str">
        <f t="shared" si="160"/>
        <v xml:space="preserve">       </v>
      </c>
      <c r="T966" s="24" t="str">
        <f>IF(Saisie!U966=0,"000",Saisie!U966*100)</f>
        <v>000</v>
      </c>
      <c r="U966" s="15" t="str">
        <f t="shared" si="161"/>
        <v xml:space="preserve">  </v>
      </c>
      <c r="V966" s="24">
        <f>Saisie!AA966</f>
        <v>0</v>
      </c>
      <c r="W966" s="15" t="str">
        <f t="shared" si="162"/>
        <v xml:space="preserve">       </v>
      </c>
      <c r="X966" s="24" t="str">
        <f>IF(Saisie!Z966=0,"000",Saisie!Z966*100)</f>
        <v>000</v>
      </c>
      <c r="Y966" s="15" t="str">
        <f t="shared" si="163"/>
        <v xml:space="preserve">         </v>
      </c>
      <c r="Z966" s="24" t="str">
        <f>IF(Saisie!AB966=0,"000",Saisie!AB966*100)</f>
        <v>000</v>
      </c>
      <c r="AA966" s="24" t="str">
        <f>IF(Saisie!F966=0,"",Saisie!F966)</f>
        <v>26112017</v>
      </c>
      <c r="AB966" s="24" t="str">
        <f>IF(Saisie!G966=0,"",Saisie!G966)</f>
        <v>01012981</v>
      </c>
      <c r="AC966" s="8" t="str">
        <f t="shared" si="164"/>
        <v xml:space="preserve">                    </v>
      </c>
    </row>
    <row r="967" spans="1:29" x14ac:dyDescent="0.25">
      <c r="A967" s="3" t="s">
        <v>1022</v>
      </c>
      <c r="B967" s="15" t="str">
        <f t="shared" ref="B967:B1005" si="165">VLOOKUP((6-LEN(A967)),AE$5:AF$9999,2,FALSE)</f>
        <v xml:space="preserve">   </v>
      </c>
      <c r="C967" s="26" t="str">
        <f>Saisie!D967</f>
        <v>000000000961</v>
      </c>
      <c r="D967" s="24" t="str">
        <f>Saisie!B967</f>
        <v>NOM962</v>
      </c>
      <c r="E967" s="16" t="str">
        <f>VLOOKUP((25-LEN(D967)),'Data S'!AE$5:AF$10000,2,FALSE)</f>
        <v xml:space="preserve">                   </v>
      </c>
      <c r="F967" s="25" t="str">
        <f>Saisie!C967</f>
        <v>PRENOM962</v>
      </c>
      <c r="G967" s="15" t="str">
        <f>VLOOKUP((25-LEN(F967)),'Data S'!AE$5:AF$10000,2,FALSE)</f>
        <v xml:space="preserve">                </v>
      </c>
      <c r="H967" s="3" t="str">
        <f>Saisie!E967</f>
        <v>01012960</v>
      </c>
      <c r="I967" s="15" t="str">
        <f t="shared" ref="I967:I1005" si="166">VLOOKUP((3-LEN(J967)),AE$5:AF$9999,2,FALSE)</f>
        <v xml:space="preserve">  </v>
      </c>
      <c r="J967" s="24">
        <f>Saisie!L967</f>
        <v>0</v>
      </c>
      <c r="K967" s="15" t="str">
        <f t="shared" ref="K967:K1005" si="167">VLOOKUP((10-LEN(L967)),AE$5:AF$10000,2,FALSE)</f>
        <v xml:space="preserve">       </v>
      </c>
      <c r="L967" s="24" t="str">
        <f>IF(Saisie!K967=0,"000",Saisie!K967*100)</f>
        <v>000</v>
      </c>
      <c r="M967" s="15" t="str">
        <f t="shared" ref="M967:M1005" si="168">VLOOKUP((3-LEN(N967)),AE$5:AF$9999,2,FALSE)</f>
        <v xml:space="preserve">  </v>
      </c>
      <c r="N967" s="24">
        <f>Saisie!Q967</f>
        <v>0</v>
      </c>
      <c r="O967" s="15" t="str">
        <f t="shared" ref="O967:O1005" si="169">VLOOKUP((10-LEN(P967)),AE$5:AF$10000,2,FALSE)</f>
        <v xml:space="preserve">       </v>
      </c>
      <c r="P967" s="24" t="str">
        <f>IF(Saisie!P967=0,"000",Saisie!P967*100)</f>
        <v>000</v>
      </c>
      <c r="Q967" s="15" t="str">
        <f t="shared" ref="Q967:Q1005" si="170">VLOOKUP((3-LEN(R967)),AE$5:AF$9999,2,FALSE)</f>
        <v xml:space="preserve">  </v>
      </c>
      <c r="R967" s="24">
        <f>Saisie!V967</f>
        <v>0</v>
      </c>
      <c r="S967" s="15" t="str">
        <f t="shared" ref="S967:S1005" si="171">VLOOKUP((10-LEN(T967)),AE$5:AF$10000,2,FALSE)</f>
        <v xml:space="preserve">       </v>
      </c>
      <c r="T967" s="24" t="str">
        <f>IF(Saisie!U967=0,"000",Saisie!U967*100)</f>
        <v>000</v>
      </c>
      <c r="U967" s="15" t="str">
        <f t="shared" ref="U967:U1005" si="172">VLOOKUP((3-LEN(V967)),AE$5:AF$9999,2,FALSE)</f>
        <v xml:space="preserve">  </v>
      </c>
      <c r="V967" s="24">
        <f>Saisie!AA967</f>
        <v>0</v>
      </c>
      <c r="W967" s="15" t="str">
        <f t="shared" ref="W967:W1005" si="173">VLOOKUP((10-LEN(X967)),AE$5:AF$10000,2,FALSE)</f>
        <v xml:space="preserve">       </v>
      </c>
      <c r="X967" s="24" t="str">
        <f>IF(Saisie!Z967=0,"000",Saisie!Z967*100)</f>
        <v>000</v>
      </c>
      <c r="Y967" s="15" t="str">
        <f t="shared" ref="Y967:Y1005" si="174">VLOOKUP((12-LEN(Z967)),AE$5:AF$10000,2,FALSE)</f>
        <v xml:space="preserve">         </v>
      </c>
      <c r="Z967" s="24" t="str">
        <f>IF(Saisie!AB967=0,"000",Saisie!AB967*100)</f>
        <v>000</v>
      </c>
      <c r="AA967" s="24" t="str">
        <f>IF(Saisie!F967=0,"",Saisie!F967)</f>
        <v>26112017</v>
      </c>
      <c r="AB967" s="24" t="str">
        <f>IF(Saisie!G967=0,"",Saisie!G967)</f>
        <v>01012982</v>
      </c>
      <c r="AC967" s="8" t="str">
        <f t="shared" ref="AC967:AC1005" si="175">VLOOKUP((28-LEN(AB967)),AE$5:AF$9999,2,FALSE)</f>
        <v xml:space="preserve">                    </v>
      </c>
    </row>
    <row r="968" spans="1:29" x14ac:dyDescent="0.25">
      <c r="A968" s="3" t="s">
        <v>1023</v>
      </c>
      <c r="B968" s="15" t="str">
        <f t="shared" si="165"/>
        <v xml:space="preserve">   </v>
      </c>
      <c r="C968" s="26" t="str">
        <f>Saisie!D968</f>
        <v>000000000962</v>
      </c>
      <c r="D968" s="24" t="str">
        <f>Saisie!B968</f>
        <v>NOM963</v>
      </c>
      <c r="E968" s="16" t="str">
        <f>VLOOKUP((25-LEN(D968)),'Data S'!AE$5:AF$10000,2,FALSE)</f>
        <v xml:space="preserve">                   </v>
      </c>
      <c r="F968" s="25" t="str">
        <f>Saisie!C968</f>
        <v>PRENOM963</v>
      </c>
      <c r="G968" s="15" t="str">
        <f>VLOOKUP((25-LEN(F968)),'Data S'!AE$5:AF$10000,2,FALSE)</f>
        <v xml:space="preserve">                </v>
      </c>
      <c r="H968" s="3" t="str">
        <f>Saisie!E968</f>
        <v>01012961</v>
      </c>
      <c r="I968" s="15" t="str">
        <f t="shared" si="166"/>
        <v xml:space="preserve">  </v>
      </c>
      <c r="J968" s="24">
        <f>Saisie!L968</f>
        <v>0</v>
      </c>
      <c r="K968" s="15" t="str">
        <f t="shared" si="167"/>
        <v xml:space="preserve">       </v>
      </c>
      <c r="L968" s="24" t="str">
        <f>IF(Saisie!K968=0,"000",Saisie!K968*100)</f>
        <v>000</v>
      </c>
      <c r="M968" s="15" t="str">
        <f t="shared" si="168"/>
        <v xml:space="preserve">  </v>
      </c>
      <c r="N968" s="24">
        <f>Saisie!Q968</f>
        <v>0</v>
      </c>
      <c r="O968" s="15" t="str">
        <f t="shared" si="169"/>
        <v xml:space="preserve">       </v>
      </c>
      <c r="P968" s="24" t="str">
        <f>IF(Saisie!P968=0,"000",Saisie!P968*100)</f>
        <v>000</v>
      </c>
      <c r="Q968" s="15" t="str">
        <f t="shared" si="170"/>
        <v xml:space="preserve">  </v>
      </c>
      <c r="R968" s="24">
        <f>Saisie!V968</f>
        <v>0</v>
      </c>
      <c r="S968" s="15" t="str">
        <f t="shared" si="171"/>
        <v xml:space="preserve">       </v>
      </c>
      <c r="T968" s="24" t="str">
        <f>IF(Saisie!U968=0,"000",Saisie!U968*100)</f>
        <v>000</v>
      </c>
      <c r="U968" s="15" t="str">
        <f t="shared" si="172"/>
        <v xml:space="preserve">  </v>
      </c>
      <c r="V968" s="24">
        <f>Saisie!AA968</f>
        <v>0</v>
      </c>
      <c r="W968" s="15" t="str">
        <f t="shared" si="173"/>
        <v xml:space="preserve">       </v>
      </c>
      <c r="X968" s="24" t="str">
        <f>IF(Saisie!Z968=0,"000",Saisie!Z968*100)</f>
        <v>000</v>
      </c>
      <c r="Y968" s="15" t="str">
        <f t="shared" si="174"/>
        <v xml:space="preserve">         </v>
      </c>
      <c r="Z968" s="24" t="str">
        <f>IF(Saisie!AB968=0,"000",Saisie!AB968*100)</f>
        <v>000</v>
      </c>
      <c r="AA968" s="24" t="str">
        <f>IF(Saisie!F968=0,"",Saisie!F968)</f>
        <v>26112017</v>
      </c>
      <c r="AB968" s="24" t="str">
        <f>IF(Saisie!G968=0,"",Saisie!G968)</f>
        <v>01012983</v>
      </c>
      <c r="AC968" s="8" t="str">
        <f t="shared" si="175"/>
        <v xml:space="preserve">                    </v>
      </c>
    </row>
    <row r="969" spans="1:29" x14ac:dyDescent="0.25">
      <c r="A969" s="3" t="s">
        <v>1024</v>
      </c>
      <c r="B969" s="15" t="str">
        <f t="shared" si="165"/>
        <v xml:space="preserve">   </v>
      </c>
      <c r="C969" s="26" t="str">
        <f>Saisie!D969</f>
        <v>000000000963</v>
      </c>
      <c r="D969" s="24" t="str">
        <f>Saisie!B969</f>
        <v>NOM964</v>
      </c>
      <c r="E969" s="16" t="str">
        <f>VLOOKUP((25-LEN(D969)),'Data S'!AE$5:AF$10000,2,FALSE)</f>
        <v xml:space="preserve">                   </v>
      </c>
      <c r="F969" s="25" t="str">
        <f>Saisie!C969</f>
        <v>PRENOM964</v>
      </c>
      <c r="G969" s="15" t="str">
        <f>VLOOKUP((25-LEN(F969)),'Data S'!AE$5:AF$10000,2,FALSE)</f>
        <v xml:space="preserve">                </v>
      </c>
      <c r="H969" s="3" t="str">
        <f>Saisie!E969</f>
        <v>01012962</v>
      </c>
      <c r="I969" s="15" t="str">
        <f t="shared" si="166"/>
        <v xml:space="preserve">  </v>
      </c>
      <c r="J969" s="24">
        <f>Saisie!L969</f>
        <v>0</v>
      </c>
      <c r="K969" s="15" t="str">
        <f t="shared" si="167"/>
        <v xml:space="preserve">       </v>
      </c>
      <c r="L969" s="24" t="str">
        <f>IF(Saisie!K969=0,"000",Saisie!K969*100)</f>
        <v>000</v>
      </c>
      <c r="M969" s="15" t="str">
        <f t="shared" si="168"/>
        <v xml:space="preserve">  </v>
      </c>
      <c r="N969" s="24">
        <f>Saisie!Q969</f>
        <v>0</v>
      </c>
      <c r="O969" s="15" t="str">
        <f t="shared" si="169"/>
        <v xml:space="preserve">       </v>
      </c>
      <c r="P969" s="24" t="str">
        <f>IF(Saisie!P969=0,"000",Saisie!P969*100)</f>
        <v>000</v>
      </c>
      <c r="Q969" s="15" t="str">
        <f t="shared" si="170"/>
        <v xml:space="preserve">  </v>
      </c>
      <c r="R969" s="24">
        <f>Saisie!V969</f>
        <v>0</v>
      </c>
      <c r="S969" s="15" t="str">
        <f t="shared" si="171"/>
        <v xml:space="preserve">       </v>
      </c>
      <c r="T969" s="24" t="str">
        <f>IF(Saisie!U969=0,"000",Saisie!U969*100)</f>
        <v>000</v>
      </c>
      <c r="U969" s="15" t="str">
        <f t="shared" si="172"/>
        <v xml:space="preserve">  </v>
      </c>
      <c r="V969" s="24">
        <f>Saisie!AA969</f>
        <v>0</v>
      </c>
      <c r="W969" s="15" t="str">
        <f t="shared" si="173"/>
        <v xml:space="preserve">       </v>
      </c>
      <c r="X969" s="24" t="str">
        <f>IF(Saisie!Z969=0,"000",Saisie!Z969*100)</f>
        <v>000</v>
      </c>
      <c r="Y969" s="15" t="str">
        <f t="shared" si="174"/>
        <v xml:space="preserve">         </v>
      </c>
      <c r="Z969" s="24" t="str">
        <f>IF(Saisie!AB969=0,"000",Saisie!AB969*100)</f>
        <v>000</v>
      </c>
      <c r="AA969" s="24" t="str">
        <f>IF(Saisie!F969=0,"",Saisie!F969)</f>
        <v>26112017</v>
      </c>
      <c r="AB969" s="24" t="str">
        <f>IF(Saisie!G969=0,"",Saisie!G969)</f>
        <v>01012984</v>
      </c>
      <c r="AC969" s="8" t="str">
        <f t="shared" si="175"/>
        <v xml:space="preserve">                    </v>
      </c>
    </row>
    <row r="970" spans="1:29" x14ac:dyDescent="0.25">
      <c r="A970" s="3" t="s">
        <v>1025</v>
      </c>
      <c r="B970" s="15" t="str">
        <f t="shared" si="165"/>
        <v xml:space="preserve">   </v>
      </c>
      <c r="C970" s="26" t="str">
        <f>Saisie!D970</f>
        <v>000000000964</v>
      </c>
      <c r="D970" s="24" t="str">
        <f>Saisie!B970</f>
        <v>NOM965</v>
      </c>
      <c r="E970" s="16" t="str">
        <f>VLOOKUP((25-LEN(D970)),'Data S'!AE$5:AF$10000,2,FALSE)</f>
        <v xml:space="preserve">                   </v>
      </c>
      <c r="F970" s="25" t="str">
        <f>Saisie!C970</f>
        <v>PRENOM965</v>
      </c>
      <c r="G970" s="15" t="str">
        <f>VLOOKUP((25-LEN(F970)),'Data S'!AE$5:AF$10000,2,FALSE)</f>
        <v xml:space="preserve">                </v>
      </c>
      <c r="H970" s="3" t="str">
        <f>Saisie!E970</f>
        <v>01012963</v>
      </c>
      <c r="I970" s="15" t="str">
        <f t="shared" si="166"/>
        <v xml:space="preserve">  </v>
      </c>
      <c r="J970" s="24">
        <f>Saisie!L970</f>
        <v>0</v>
      </c>
      <c r="K970" s="15" t="str">
        <f t="shared" si="167"/>
        <v xml:space="preserve">       </v>
      </c>
      <c r="L970" s="24" t="str">
        <f>IF(Saisie!K970=0,"000",Saisie!K970*100)</f>
        <v>000</v>
      </c>
      <c r="M970" s="15" t="str">
        <f t="shared" si="168"/>
        <v xml:space="preserve">  </v>
      </c>
      <c r="N970" s="24">
        <f>Saisie!Q970</f>
        <v>0</v>
      </c>
      <c r="O970" s="15" t="str">
        <f t="shared" si="169"/>
        <v xml:space="preserve">       </v>
      </c>
      <c r="P970" s="24" t="str">
        <f>IF(Saisie!P970=0,"000",Saisie!P970*100)</f>
        <v>000</v>
      </c>
      <c r="Q970" s="15" t="str">
        <f t="shared" si="170"/>
        <v xml:space="preserve">  </v>
      </c>
      <c r="R970" s="24">
        <f>Saisie!V970</f>
        <v>0</v>
      </c>
      <c r="S970" s="15" t="str">
        <f t="shared" si="171"/>
        <v xml:space="preserve">       </v>
      </c>
      <c r="T970" s="24" t="str">
        <f>IF(Saisie!U970=0,"000",Saisie!U970*100)</f>
        <v>000</v>
      </c>
      <c r="U970" s="15" t="str">
        <f t="shared" si="172"/>
        <v xml:space="preserve">  </v>
      </c>
      <c r="V970" s="24">
        <f>Saisie!AA970</f>
        <v>0</v>
      </c>
      <c r="W970" s="15" t="str">
        <f t="shared" si="173"/>
        <v xml:space="preserve">       </v>
      </c>
      <c r="X970" s="24" t="str">
        <f>IF(Saisie!Z970=0,"000",Saisie!Z970*100)</f>
        <v>000</v>
      </c>
      <c r="Y970" s="15" t="str">
        <f t="shared" si="174"/>
        <v xml:space="preserve">         </v>
      </c>
      <c r="Z970" s="24" t="str">
        <f>IF(Saisie!AB970=0,"000",Saisie!AB970*100)</f>
        <v>000</v>
      </c>
      <c r="AA970" s="24" t="str">
        <f>IF(Saisie!F970=0,"",Saisie!F970)</f>
        <v>26112017</v>
      </c>
      <c r="AB970" s="24" t="str">
        <f>IF(Saisie!G970=0,"",Saisie!G970)</f>
        <v>01012985</v>
      </c>
      <c r="AC970" s="8" t="str">
        <f t="shared" si="175"/>
        <v xml:space="preserve">                    </v>
      </c>
    </row>
    <row r="971" spans="1:29" x14ac:dyDescent="0.25">
      <c r="A971" s="3" t="s">
        <v>1026</v>
      </c>
      <c r="B971" s="15" t="str">
        <f t="shared" si="165"/>
        <v xml:space="preserve">   </v>
      </c>
      <c r="C971" s="26" t="str">
        <f>Saisie!D971</f>
        <v>000000000965</v>
      </c>
      <c r="D971" s="24" t="str">
        <f>Saisie!B971</f>
        <v>NOM966</v>
      </c>
      <c r="E971" s="16" t="str">
        <f>VLOOKUP((25-LEN(D971)),'Data S'!AE$5:AF$10000,2,FALSE)</f>
        <v xml:space="preserve">                   </v>
      </c>
      <c r="F971" s="25" t="str">
        <f>Saisie!C971</f>
        <v>PRENOM966</v>
      </c>
      <c r="G971" s="15" t="str">
        <f>VLOOKUP((25-LEN(F971)),'Data S'!AE$5:AF$10000,2,FALSE)</f>
        <v xml:space="preserve">                </v>
      </c>
      <c r="H971" s="3" t="str">
        <f>Saisie!E971</f>
        <v>01012964</v>
      </c>
      <c r="I971" s="15" t="str">
        <f t="shared" si="166"/>
        <v xml:space="preserve">  </v>
      </c>
      <c r="J971" s="24">
        <f>Saisie!L971</f>
        <v>0</v>
      </c>
      <c r="K971" s="15" t="str">
        <f t="shared" si="167"/>
        <v xml:space="preserve">       </v>
      </c>
      <c r="L971" s="24" t="str">
        <f>IF(Saisie!K971=0,"000",Saisie!K971*100)</f>
        <v>000</v>
      </c>
      <c r="M971" s="15" t="str">
        <f t="shared" si="168"/>
        <v xml:space="preserve">  </v>
      </c>
      <c r="N971" s="24">
        <f>Saisie!Q971</f>
        <v>0</v>
      </c>
      <c r="O971" s="15" t="str">
        <f t="shared" si="169"/>
        <v xml:space="preserve">       </v>
      </c>
      <c r="P971" s="24" t="str">
        <f>IF(Saisie!P971=0,"000",Saisie!P971*100)</f>
        <v>000</v>
      </c>
      <c r="Q971" s="15" t="str">
        <f t="shared" si="170"/>
        <v xml:space="preserve">  </v>
      </c>
      <c r="R971" s="24">
        <f>Saisie!V971</f>
        <v>0</v>
      </c>
      <c r="S971" s="15" t="str">
        <f t="shared" si="171"/>
        <v xml:space="preserve">       </v>
      </c>
      <c r="T971" s="24" t="str">
        <f>IF(Saisie!U971=0,"000",Saisie!U971*100)</f>
        <v>000</v>
      </c>
      <c r="U971" s="15" t="str">
        <f t="shared" si="172"/>
        <v xml:space="preserve">  </v>
      </c>
      <c r="V971" s="24">
        <f>Saisie!AA971</f>
        <v>0</v>
      </c>
      <c r="W971" s="15" t="str">
        <f t="shared" si="173"/>
        <v xml:space="preserve">       </v>
      </c>
      <c r="X971" s="24" t="str">
        <f>IF(Saisie!Z971=0,"000",Saisie!Z971*100)</f>
        <v>000</v>
      </c>
      <c r="Y971" s="15" t="str">
        <f t="shared" si="174"/>
        <v xml:space="preserve">         </v>
      </c>
      <c r="Z971" s="24" t="str">
        <f>IF(Saisie!AB971=0,"000",Saisie!AB971*100)</f>
        <v>000</v>
      </c>
      <c r="AA971" s="24" t="str">
        <f>IF(Saisie!F971=0,"",Saisie!F971)</f>
        <v>26112017</v>
      </c>
      <c r="AB971" s="24" t="str">
        <f>IF(Saisie!G971=0,"",Saisie!G971)</f>
        <v>01012986</v>
      </c>
      <c r="AC971" s="8" t="str">
        <f t="shared" si="175"/>
        <v xml:space="preserve">                    </v>
      </c>
    </row>
    <row r="972" spans="1:29" x14ac:dyDescent="0.25">
      <c r="A972" s="3" t="s">
        <v>1027</v>
      </c>
      <c r="B972" s="15" t="str">
        <f t="shared" si="165"/>
        <v xml:space="preserve">   </v>
      </c>
      <c r="C972" s="26" t="str">
        <f>Saisie!D972</f>
        <v>000000000966</v>
      </c>
      <c r="D972" s="24" t="str">
        <f>Saisie!B972</f>
        <v>NOM967</v>
      </c>
      <c r="E972" s="16" t="str">
        <f>VLOOKUP((25-LEN(D972)),'Data S'!AE$5:AF$10000,2,FALSE)</f>
        <v xml:space="preserve">                   </v>
      </c>
      <c r="F972" s="25" t="str">
        <f>Saisie!C972</f>
        <v>PRENOM967</v>
      </c>
      <c r="G972" s="15" t="str">
        <f>VLOOKUP((25-LEN(F972)),'Data S'!AE$5:AF$10000,2,FALSE)</f>
        <v xml:space="preserve">                </v>
      </c>
      <c r="H972" s="3" t="str">
        <f>Saisie!E972</f>
        <v>01012965</v>
      </c>
      <c r="I972" s="15" t="str">
        <f t="shared" si="166"/>
        <v xml:space="preserve">  </v>
      </c>
      <c r="J972" s="24">
        <f>Saisie!L972</f>
        <v>0</v>
      </c>
      <c r="K972" s="15" t="str">
        <f t="shared" si="167"/>
        <v xml:space="preserve">       </v>
      </c>
      <c r="L972" s="24" t="str">
        <f>IF(Saisie!K972=0,"000",Saisie!K972*100)</f>
        <v>000</v>
      </c>
      <c r="M972" s="15" t="str">
        <f t="shared" si="168"/>
        <v xml:space="preserve">  </v>
      </c>
      <c r="N972" s="24">
        <f>Saisie!Q972</f>
        <v>0</v>
      </c>
      <c r="O972" s="15" t="str">
        <f t="shared" si="169"/>
        <v xml:space="preserve">       </v>
      </c>
      <c r="P972" s="24" t="str">
        <f>IF(Saisie!P972=0,"000",Saisie!P972*100)</f>
        <v>000</v>
      </c>
      <c r="Q972" s="15" t="str">
        <f t="shared" si="170"/>
        <v xml:space="preserve">  </v>
      </c>
      <c r="R972" s="24">
        <f>Saisie!V972</f>
        <v>0</v>
      </c>
      <c r="S972" s="15" t="str">
        <f t="shared" si="171"/>
        <v xml:space="preserve">       </v>
      </c>
      <c r="T972" s="24" t="str">
        <f>IF(Saisie!U972=0,"000",Saisie!U972*100)</f>
        <v>000</v>
      </c>
      <c r="U972" s="15" t="str">
        <f t="shared" si="172"/>
        <v xml:space="preserve">  </v>
      </c>
      <c r="V972" s="24">
        <f>Saisie!AA972</f>
        <v>0</v>
      </c>
      <c r="W972" s="15" t="str">
        <f t="shared" si="173"/>
        <v xml:space="preserve">       </v>
      </c>
      <c r="X972" s="24" t="str">
        <f>IF(Saisie!Z972=0,"000",Saisie!Z972*100)</f>
        <v>000</v>
      </c>
      <c r="Y972" s="15" t="str">
        <f t="shared" si="174"/>
        <v xml:space="preserve">         </v>
      </c>
      <c r="Z972" s="24" t="str">
        <f>IF(Saisie!AB972=0,"000",Saisie!AB972*100)</f>
        <v>000</v>
      </c>
      <c r="AA972" s="24" t="str">
        <f>IF(Saisie!F972=0,"",Saisie!F972)</f>
        <v>26112017</v>
      </c>
      <c r="AB972" s="24" t="str">
        <f>IF(Saisie!G972=0,"",Saisie!G972)</f>
        <v>01012987</v>
      </c>
      <c r="AC972" s="8" t="str">
        <f t="shared" si="175"/>
        <v xml:space="preserve">                    </v>
      </c>
    </row>
    <row r="973" spans="1:29" x14ac:dyDescent="0.25">
      <c r="A973" s="3" t="s">
        <v>1028</v>
      </c>
      <c r="B973" s="15" t="str">
        <f t="shared" si="165"/>
        <v xml:space="preserve">   </v>
      </c>
      <c r="C973" s="26" t="str">
        <f>Saisie!D973</f>
        <v>000000000967</v>
      </c>
      <c r="D973" s="24" t="str">
        <f>Saisie!B973</f>
        <v>NOM968</v>
      </c>
      <c r="E973" s="16" t="str">
        <f>VLOOKUP((25-LEN(D973)),'Data S'!AE$5:AF$10000,2,FALSE)</f>
        <v xml:space="preserve">                   </v>
      </c>
      <c r="F973" s="25" t="str">
        <f>Saisie!C973</f>
        <v>PRENOM968</v>
      </c>
      <c r="G973" s="15" t="str">
        <f>VLOOKUP((25-LEN(F973)),'Data S'!AE$5:AF$10000,2,FALSE)</f>
        <v xml:space="preserve">                </v>
      </c>
      <c r="H973" s="3" t="str">
        <f>Saisie!E973</f>
        <v>01012966</v>
      </c>
      <c r="I973" s="15" t="str">
        <f t="shared" si="166"/>
        <v xml:space="preserve">  </v>
      </c>
      <c r="J973" s="24">
        <f>Saisie!L973</f>
        <v>0</v>
      </c>
      <c r="K973" s="15" t="str">
        <f t="shared" si="167"/>
        <v xml:space="preserve">       </v>
      </c>
      <c r="L973" s="24" t="str">
        <f>IF(Saisie!K973=0,"000",Saisie!K973*100)</f>
        <v>000</v>
      </c>
      <c r="M973" s="15" t="str">
        <f t="shared" si="168"/>
        <v xml:space="preserve">  </v>
      </c>
      <c r="N973" s="24">
        <f>Saisie!Q973</f>
        <v>0</v>
      </c>
      <c r="O973" s="15" t="str">
        <f t="shared" si="169"/>
        <v xml:space="preserve">       </v>
      </c>
      <c r="P973" s="24" t="str">
        <f>IF(Saisie!P973=0,"000",Saisie!P973*100)</f>
        <v>000</v>
      </c>
      <c r="Q973" s="15" t="str">
        <f t="shared" si="170"/>
        <v xml:space="preserve">  </v>
      </c>
      <c r="R973" s="24">
        <f>Saisie!V973</f>
        <v>0</v>
      </c>
      <c r="S973" s="15" t="str">
        <f t="shared" si="171"/>
        <v xml:space="preserve">       </v>
      </c>
      <c r="T973" s="24" t="str">
        <f>IF(Saisie!U973=0,"000",Saisie!U973*100)</f>
        <v>000</v>
      </c>
      <c r="U973" s="15" t="str">
        <f t="shared" si="172"/>
        <v xml:space="preserve">  </v>
      </c>
      <c r="V973" s="24">
        <f>Saisie!AA973</f>
        <v>0</v>
      </c>
      <c r="W973" s="15" t="str">
        <f t="shared" si="173"/>
        <v xml:space="preserve">       </v>
      </c>
      <c r="X973" s="24" t="str">
        <f>IF(Saisie!Z973=0,"000",Saisie!Z973*100)</f>
        <v>000</v>
      </c>
      <c r="Y973" s="15" t="str">
        <f t="shared" si="174"/>
        <v xml:space="preserve">         </v>
      </c>
      <c r="Z973" s="24" t="str">
        <f>IF(Saisie!AB973=0,"000",Saisie!AB973*100)</f>
        <v>000</v>
      </c>
      <c r="AA973" s="24" t="str">
        <f>IF(Saisie!F973=0,"",Saisie!F973)</f>
        <v>26112017</v>
      </c>
      <c r="AB973" s="24" t="str">
        <f>IF(Saisie!G973=0,"",Saisie!G973)</f>
        <v>01012988</v>
      </c>
      <c r="AC973" s="8" t="str">
        <f t="shared" si="175"/>
        <v xml:space="preserve">                    </v>
      </c>
    </row>
    <row r="974" spans="1:29" x14ac:dyDescent="0.25">
      <c r="A974" s="3" t="s">
        <v>1029</v>
      </c>
      <c r="B974" s="15" t="str">
        <f t="shared" si="165"/>
        <v xml:space="preserve">   </v>
      </c>
      <c r="C974" s="26" t="str">
        <f>Saisie!D974</f>
        <v>000000000968</v>
      </c>
      <c r="D974" s="24" t="str">
        <f>Saisie!B974</f>
        <v>NOM969</v>
      </c>
      <c r="E974" s="16" t="str">
        <f>VLOOKUP((25-LEN(D974)),'Data S'!AE$5:AF$10000,2,FALSE)</f>
        <v xml:space="preserve">                   </v>
      </c>
      <c r="F974" s="25" t="str">
        <f>Saisie!C974</f>
        <v>PRENOM969</v>
      </c>
      <c r="G974" s="15" t="str">
        <f>VLOOKUP((25-LEN(F974)),'Data S'!AE$5:AF$10000,2,FALSE)</f>
        <v xml:space="preserve">                </v>
      </c>
      <c r="H974" s="3" t="str">
        <f>Saisie!E974</f>
        <v>01012967</v>
      </c>
      <c r="I974" s="15" t="str">
        <f t="shared" si="166"/>
        <v xml:space="preserve">  </v>
      </c>
      <c r="J974" s="24">
        <f>Saisie!L974</f>
        <v>0</v>
      </c>
      <c r="K974" s="15" t="str">
        <f t="shared" si="167"/>
        <v xml:space="preserve">       </v>
      </c>
      <c r="L974" s="24" t="str">
        <f>IF(Saisie!K974=0,"000",Saisie!K974*100)</f>
        <v>000</v>
      </c>
      <c r="M974" s="15" t="str">
        <f t="shared" si="168"/>
        <v xml:space="preserve">  </v>
      </c>
      <c r="N974" s="24">
        <f>Saisie!Q974</f>
        <v>0</v>
      </c>
      <c r="O974" s="15" t="str">
        <f t="shared" si="169"/>
        <v xml:space="preserve">       </v>
      </c>
      <c r="P974" s="24" t="str">
        <f>IF(Saisie!P974=0,"000",Saisie!P974*100)</f>
        <v>000</v>
      </c>
      <c r="Q974" s="15" t="str">
        <f t="shared" si="170"/>
        <v xml:space="preserve">  </v>
      </c>
      <c r="R974" s="24">
        <f>Saisie!V974</f>
        <v>0</v>
      </c>
      <c r="S974" s="15" t="str">
        <f t="shared" si="171"/>
        <v xml:space="preserve">       </v>
      </c>
      <c r="T974" s="24" t="str">
        <f>IF(Saisie!U974=0,"000",Saisie!U974*100)</f>
        <v>000</v>
      </c>
      <c r="U974" s="15" t="str">
        <f t="shared" si="172"/>
        <v xml:space="preserve">  </v>
      </c>
      <c r="V974" s="24">
        <f>Saisie!AA974</f>
        <v>0</v>
      </c>
      <c r="W974" s="15" t="str">
        <f t="shared" si="173"/>
        <v xml:space="preserve">       </v>
      </c>
      <c r="X974" s="24" t="str">
        <f>IF(Saisie!Z974=0,"000",Saisie!Z974*100)</f>
        <v>000</v>
      </c>
      <c r="Y974" s="15" t="str">
        <f t="shared" si="174"/>
        <v xml:space="preserve">         </v>
      </c>
      <c r="Z974" s="24" t="str">
        <f>IF(Saisie!AB974=0,"000",Saisie!AB974*100)</f>
        <v>000</v>
      </c>
      <c r="AA974" s="24" t="str">
        <f>IF(Saisie!F974=0,"",Saisie!F974)</f>
        <v>26112017</v>
      </c>
      <c r="AB974" s="24" t="str">
        <f>IF(Saisie!G974=0,"",Saisie!G974)</f>
        <v>01012989</v>
      </c>
      <c r="AC974" s="8" t="str">
        <f t="shared" si="175"/>
        <v xml:space="preserve">                    </v>
      </c>
    </row>
    <row r="975" spans="1:29" x14ac:dyDescent="0.25">
      <c r="A975" s="3" t="s">
        <v>1030</v>
      </c>
      <c r="B975" s="15" t="str">
        <f t="shared" si="165"/>
        <v xml:space="preserve">   </v>
      </c>
      <c r="C975" s="26" t="str">
        <f>Saisie!D975</f>
        <v>000000000969</v>
      </c>
      <c r="D975" s="24" t="str">
        <f>Saisie!B975</f>
        <v>NOM970</v>
      </c>
      <c r="E975" s="16" t="str">
        <f>VLOOKUP((25-LEN(D975)),'Data S'!AE$5:AF$10000,2,FALSE)</f>
        <v xml:space="preserve">                   </v>
      </c>
      <c r="F975" s="25" t="str">
        <f>Saisie!C975</f>
        <v>PRENOM970</v>
      </c>
      <c r="G975" s="15" t="str">
        <f>VLOOKUP((25-LEN(F975)),'Data S'!AE$5:AF$10000,2,FALSE)</f>
        <v xml:space="preserve">                </v>
      </c>
      <c r="H975" s="3" t="str">
        <f>Saisie!E975</f>
        <v>01012968</v>
      </c>
      <c r="I975" s="15" t="str">
        <f t="shared" si="166"/>
        <v xml:space="preserve">  </v>
      </c>
      <c r="J975" s="24">
        <f>Saisie!L975</f>
        <v>0</v>
      </c>
      <c r="K975" s="15" t="str">
        <f t="shared" si="167"/>
        <v xml:space="preserve">       </v>
      </c>
      <c r="L975" s="24" t="str">
        <f>IF(Saisie!K975=0,"000",Saisie!K975*100)</f>
        <v>000</v>
      </c>
      <c r="M975" s="15" t="str">
        <f t="shared" si="168"/>
        <v xml:space="preserve">  </v>
      </c>
      <c r="N975" s="24">
        <f>Saisie!Q975</f>
        <v>0</v>
      </c>
      <c r="O975" s="15" t="str">
        <f t="shared" si="169"/>
        <v xml:space="preserve">       </v>
      </c>
      <c r="P975" s="24" t="str">
        <f>IF(Saisie!P975=0,"000",Saisie!P975*100)</f>
        <v>000</v>
      </c>
      <c r="Q975" s="15" t="str">
        <f t="shared" si="170"/>
        <v xml:space="preserve">  </v>
      </c>
      <c r="R975" s="24">
        <f>Saisie!V975</f>
        <v>0</v>
      </c>
      <c r="S975" s="15" t="str">
        <f t="shared" si="171"/>
        <v xml:space="preserve">       </v>
      </c>
      <c r="T975" s="24" t="str">
        <f>IF(Saisie!U975=0,"000",Saisie!U975*100)</f>
        <v>000</v>
      </c>
      <c r="U975" s="15" t="str">
        <f t="shared" si="172"/>
        <v xml:space="preserve">  </v>
      </c>
      <c r="V975" s="24">
        <f>Saisie!AA975</f>
        <v>0</v>
      </c>
      <c r="W975" s="15" t="str">
        <f t="shared" si="173"/>
        <v xml:space="preserve">       </v>
      </c>
      <c r="X975" s="24" t="str">
        <f>IF(Saisie!Z975=0,"000",Saisie!Z975*100)</f>
        <v>000</v>
      </c>
      <c r="Y975" s="15" t="str">
        <f t="shared" si="174"/>
        <v xml:space="preserve">         </v>
      </c>
      <c r="Z975" s="24" t="str">
        <f>IF(Saisie!AB975=0,"000",Saisie!AB975*100)</f>
        <v>000</v>
      </c>
      <c r="AA975" s="24" t="str">
        <f>IF(Saisie!F975=0,"",Saisie!F975)</f>
        <v>26112017</v>
      </c>
      <c r="AB975" s="24" t="str">
        <f>IF(Saisie!G975=0,"",Saisie!G975)</f>
        <v>01012990</v>
      </c>
      <c r="AC975" s="8" t="str">
        <f t="shared" si="175"/>
        <v xml:space="preserve">                    </v>
      </c>
    </row>
    <row r="976" spans="1:29" x14ac:dyDescent="0.25">
      <c r="A976" s="3" t="s">
        <v>1031</v>
      </c>
      <c r="B976" s="15" t="str">
        <f t="shared" si="165"/>
        <v xml:space="preserve">   </v>
      </c>
      <c r="C976" s="26" t="str">
        <f>Saisie!D976</f>
        <v>000000000970</v>
      </c>
      <c r="D976" s="24" t="str">
        <f>Saisie!B976</f>
        <v>NOM971</v>
      </c>
      <c r="E976" s="16" t="str">
        <f>VLOOKUP((25-LEN(D976)),'Data S'!AE$5:AF$10000,2,FALSE)</f>
        <v xml:space="preserve">                   </v>
      </c>
      <c r="F976" s="25" t="str">
        <f>Saisie!C976</f>
        <v>PRENOM971</v>
      </c>
      <c r="G976" s="15" t="str">
        <f>VLOOKUP((25-LEN(F976)),'Data S'!AE$5:AF$10000,2,FALSE)</f>
        <v xml:space="preserve">                </v>
      </c>
      <c r="H976" s="3" t="str">
        <f>Saisie!E976</f>
        <v>01012969</v>
      </c>
      <c r="I976" s="15" t="str">
        <f t="shared" si="166"/>
        <v xml:space="preserve">  </v>
      </c>
      <c r="J976" s="24">
        <f>Saisie!L976</f>
        <v>0</v>
      </c>
      <c r="K976" s="15" t="str">
        <f t="shared" si="167"/>
        <v xml:space="preserve">       </v>
      </c>
      <c r="L976" s="24" t="str">
        <f>IF(Saisie!K976=0,"000",Saisie!K976*100)</f>
        <v>000</v>
      </c>
      <c r="M976" s="15" t="str">
        <f t="shared" si="168"/>
        <v xml:space="preserve">  </v>
      </c>
      <c r="N976" s="24">
        <f>Saisie!Q976</f>
        <v>0</v>
      </c>
      <c r="O976" s="15" t="str">
        <f t="shared" si="169"/>
        <v xml:space="preserve">       </v>
      </c>
      <c r="P976" s="24" t="str">
        <f>IF(Saisie!P976=0,"000",Saisie!P976*100)</f>
        <v>000</v>
      </c>
      <c r="Q976" s="15" t="str">
        <f t="shared" si="170"/>
        <v xml:space="preserve">  </v>
      </c>
      <c r="R976" s="24">
        <f>Saisie!V976</f>
        <v>0</v>
      </c>
      <c r="S976" s="15" t="str">
        <f t="shared" si="171"/>
        <v xml:space="preserve">       </v>
      </c>
      <c r="T976" s="24" t="str">
        <f>IF(Saisie!U976=0,"000",Saisie!U976*100)</f>
        <v>000</v>
      </c>
      <c r="U976" s="15" t="str">
        <f t="shared" si="172"/>
        <v xml:space="preserve">  </v>
      </c>
      <c r="V976" s="24">
        <f>Saisie!AA976</f>
        <v>0</v>
      </c>
      <c r="W976" s="15" t="str">
        <f t="shared" si="173"/>
        <v xml:space="preserve">       </v>
      </c>
      <c r="X976" s="24" t="str">
        <f>IF(Saisie!Z976=0,"000",Saisie!Z976*100)</f>
        <v>000</v>
      </c>
      <c r="Y976" s="15" t="str">
        <f t="shared" si="174"/>
        <v xml:space="preserve">         </v>
      </c>
      <c r="Z976" s="24" t="str">
        <f>IF(Saisie!AB976=0,"000",Saisie!AB976*100)</f>
        <v>000</v>
      </c>
      <c r="AA976" s="24" t="str">
        <f>IF(Saisie!F976=0,"",Saisie!F976)</f>
        <v>26112017</v>
      </c>
      <c r="AB976" s="24" t="str">
        <f>IF(Saisie!G976=0,"",Saisie!G976)</f>
        <v>01012991</v>
      </c>
      <c r="AC976" s="8" t="str">
        <f t="shared" si="175"/>
        <v xml:space="preserve">                    </v>
      </c>
    </row>
    <row r="977" spans="1:29" x14ac:dyDescent="0.25">
      <c r="A977" s="3" t="s">
        <v>1032</v>
      </c>
      <c r="B977" s="15" t="str">
        <f t="shared" si="165"/>
        <v xml:space="preserve">   </v>
      </c>
      <c r="C977" s="26" t="str">
        <f>Saisie!D977</f>
        <v>000000000971</v>
      </c>
      <c r="D977" s="24" t="str">
        <f>Saisie!B977</f>
        <v>NOM972</v>
      </c>
      <c r="E977" s="16" t="str">
        <f>VLOOKUP((25-LEN(D977)),'Data S'!AE$5:AF$10000,2,FALSE)</f>
        <v xml:space="preserve">                   </v>
      </c>
      <c r="F977" s="25" t="str">
        <f>Saisie!C977</f>
        <v>PRENOM972</v>
      </c>
      <c r="G977" s="15" t="str">
        <f>VLOOKUP((25-LEN(F977)),'Data S'!AE$5:AF$10000,2,FALSE)</f>
        <v xml:space="preserve">                </v>
      </c>
      <c r="H977" s="3" t="str">
        <f>Saisie!E977</f>
        <v>01012970</v>
      </c>
      <c r="I977" s="15" t="str">
        <f t="shared" si="166"/>
        <v xml:space="preserve">  </v>
      </c>
      <c r="J977" s="24">
        <f>Saisie!L977</f>
        <v>0</v>
      </c>
      <c r="K977" s="15" t="str">
        <f t="shared" si="167"/>
        <v xml:space="preserve">       </v>
      </c>
      <c r="L977" s="24" t="str">
        <f>IF(Saisie!K977=0,"000",Saisie!K977*100)</f>
        <v>000</v>
      </c>
      <c r="M977" s="15" t="str">
        <f t="shared" si="168"/>
        <v xml:space="preserve">  </v>
      </c>
      <c r="N977" s="24">
        <f>Saisie!Q977</f>
        <v>0</v>
      </c>
      <c r="O977" s="15" t="str">
        <f t="shared" si="169"/>
        <v xml:space="preserve">       </v>
      </c>
      <c r="P977" s="24" t="str">
        <f>IF(Saisie!P977=0,"000",Saisie!P977*100)</f>
        <v>000</v>
      </c>
      <c r="Q977" s="15" t="str">
        <f t="shared" si="170"/>
        <v xml:space="preserve">  </v>
      </c>
      <c r="R977" s="24">
        <f>Saisie!V977</f>
        <v>0</v>
      </c>
      <c r="S977" s="15" t="str">
        <f t="shared" si="171"/>
        <v xml:space="preserve">       </v>
      </c>
      <c r="T977" s="24" t="str">
        <f>IF(Saisie!U977=0,"000",Saisie!U977*100)</f>
        <v>000</v>
      </c>
      <c r="U977" s="15" t="str">
        <f t="shared" si="172"/>
        <v xml:space="preserve">  </v>
      </c>
      <c r="V977" s="24">
        <f>Saisie!AA977</f>
        <v>0</v>
      </c>
      <c r="W977" s="15" t="str">
        <f t="shared" si="173"/>
        <v xml:space="preserve">       </v>
      </c>
      <c r="X977" s="24" t="str">
        <f>IF(Saisie!Z977=0,"000",Saisie!Z977*100)</f>
        <v>000</v>
      </c>
      <c r="Y977" s="15" t="str">
        <f t="shared" si="174"/>
        <v xml:space="preserve">         </v>
      </c>
      <c r="Z977" s="24" t="str">
        <f>IF(Saisie!AB977=0,"000",Saisie!AB977*100)</f>
        <v>000</v>
      </c>
      <c r="AA977" s="24" t="str">
        <f>IF(Saisie!F977=0,"",Saisie!F977)</f>
        <v>26112017</v>
      </c>
      <c r="AB977" s="24" t="str">
        <f>IF(Saisie!G977=0,"",Saisie!G977)</f>
        <v>01012992</v>
      </c>
      <c r="AC977" s="8" t="str">
        <f t="shared" si="175"/>
        <v xml:space="preserve">                    </v>
      </c>
    </row>
    <row r="978" spans="1:29" x14ac:dyDescent="0.25">
      <c r="A978" s="3" t="s">
        <v>1033</v>
      </c>
      <c r="B978" s="15" t="str">
        <f t="shared" si="165"/>
        <v xml:space="preserve">   </v>
      </c>
      <c r="C978" s="26" t="str">
        <f>Saisie!D978</f>
        <v>000000000972</v>
      </c>
      <c r="D978" s="24" t="str">
        <f>Saisie!B978</f>
        <v>NOM973</v>
      </c>
      <c r="E978" s="16" t="str">
        <f>VLOOKUP((25-LEN(D978)),'Data S'!AE$5:AF$10000,2,FALSE)</f>
        <v xml:space="preserve">                   </v>
      </c>
      <c r="F978" s="25" t="str">
        <f>Saisie!C978</f>
        <v>PRENOM973</v>
      </c>
      <c r="G978" s="15" t="str">
        <f>VLOOKUP((25-LEN(F978)),'Data S'!AE$5:AF$10000,2,FALSE)</f>
        <v xml:space="preserve">                </v>
      </c>
      <c r="H978" s="3" t="str">
        <f>Saisie!E978</f>
        <v>01012971</v>
      </c>
      <c r="I978" s="15" t="str">
        <f t="shared" si="166"/>
        <v xml:space="preserve">  </v>
      </c>
      <c r="J978" s="24">
        <f>Saisie!L978</f>
        <v>0</v>
      </c>
      <c r="K978" s="15" t="str">
        <f t="shared" si="167"/>
        <v xml:space="preserve">       </v>
      </c>
      <c r="L978" s="24" t="str">
        <f>IF(Saisie!K978=0,"000",Saisie!K978*100)</f>
        <v>000</v>
      </c>
      <c r="M978" s="15" t="str">
        <f t="shared" si="168"/>
        <v xml:space="preserve">  </v>
      </c>
      <c r="N978" s="24">
        <f>Saisie!Q978</f>
        <v>0</v>
      </c>
      <c r="O978" s="15" t="str">
        <f t="shared" si="169"/>
        <v xml:space="preserve">       </v>
      </c>
      <c r="P978" s="24" t="str">
        <f>IF(Saisie!P978=0,"000",Saisie!P978*100)</f>
        <v>000</v>
      </c>
      <c r="Q978" s="15" t="str">
        <f t="shared" si="170"/>
        <v xml:space="preserve">  </v>
      </c>
      <c r="R978" s="24">
        <f>Saisie!V978</f>
        <v>0</v>
      </c>
      <c r="S978" s="15" t="str">
        <f t="shared" si="171"/>
        <v xml:space="preserve">       </v>
      </c>
      <c r="T978" s="24" t="str">
        <f>IF(Saisie!U978=0,"000",Saisie!U978*100)</f>
        <v>000</v>
      </c>
      <c r="U978" s="15" t="str">
        <f t="shared" si="172"/>
        <v xml:space="preserve">  </v>
      </c>
      <c r="V978" s="24">
        <f>Saisie!AA978</f>
        <v>0</v>
      </c>
      <c r="W978" s="15" t="str">
        <f t="shared" si="173"/>
        <v xml:space="preserve">       </v>
      </c>
      <c r="X978" s="24" t="str">
        <f>IF(Saisie!Z978=0,"000",Saisie!Z978*100)</f>
        <v>000</v>
      </c>
      <c r="Y978" s="15" t="str">
        <f t="shared" si="174"/>
        <v xml:space="preserve">         </v>
      </c>
      <c r="Z978" s="24" t="str">
        <f>IF(Saisie!AB978=0,"000",Saisie!AB978*100)</f>
        <v>000</v>
      </c>
      <c r="AA978" s="24" t="str">
        <f>IF(Saisie!F978=0,"",Saisie!F978)</f>
        <v>26112017</v>
      </c>
      <c r="AB978" s="24" t="str">
        <f>IF(Saisie!G978=0,"",Saisie!G978)</f>
        <v>01012993</v>
      </c>
      <c r="AC978" s="8" t="str">
        <f t="shared" si="175"/>
        <v xml:space="preserve">                    </v>
      </c>
    </row>
    <row r="979" spans="1:29" x14ac:dyDescent="0.25">
      <c r="A979" s="3" t="s">
        <v>1034</v>
      </c>
      <c r="B979" s="15" t="str">
        <f t="shared" si="165"/>
        <v xml:space="preserve">   </v>
      </c>
      <c r="C979" s="26" t="str">
        <f>Saisie!D979</f>
        <v>000000000973</v>
      </c>
      <c r="D979" s="24" t="str">
        <f>Saisie!B979</f>
        <v>NOM974</v>
      </c>
      <c r="E979" s="16" t="str">
        <f>VLOOKUP((25-LEN(D979)),'Data S'!AE$5:AF$10000,2,FALSE)</f>
        <v xml:space="preserve">                   </v>
      </c>
      <c r="F979" s="25" t="str">
        <f>Saisie!C979</f>
        <v>PRENOM974</v>
      </c>
      <c r="G979" s="15" t="str">
        <f>VLOOKUP((25-LEN(F979)),'Data S'!AE$5:AF$10000,2,FALSE)</f>
        <v xml:space="preserve">                </v>
      </c>
      <c r="H979" s="3" t="str">
        <f>Saisie!E979</f>
        <v>01012972</v>
      </c>
      <c r="I979" s="15" t="str">
        <f t="shared" si="166"/>
        <v xml:space="preserve">  </v>
      </c>
      <c r="J979" s="24">
        <f>Saisie!L979</f>
        <v>0</v>
      </c>
      <c r="K979" s="15" t="str">
        <f t="shared" si="167"/>
        <v xml:space="preserve">       </v>
      </c>
      <c r="L979" s="24" t="str">
        <f>IF(Saisie!K979=0,"000",Saisie!K979*100)</f>
        <v>000</v>
      </c>
      <c r="M979" s="15" t="str">
        <f t="shared" si="168"/>
        <v xml:space="preserve">  </v>
      </c>
      <c r="N979" s="24">
        <f>Saisie!Q979</f>
        <v>0</v>
      </c>
      <c r="O979" s="15" t="str">
        <f t="shared" si="169"/>
        <v xml:space="preserve">       </v>
      </c>
      <c r="P979" s="24" t="str">
        <f>IF(Saisie!P979=0,"000",Saisie!P979*100)</f>
        <v>000</v>
      </c>
      <c r="Q979" s="15" t="str">
        <f t="shared" si="170"/>
        <v xml:space="preserve">  </v>
      </c>
      <c r="R979" s="24">
        <f>Saisie!V979</f>
        <v>0</v>
      </c>
      <c r="S979" s="15" t="str">
        <f t="shared" si="171"/>
        <v xml:space="preserve">       </v>
      </c>
      <c r="T979" s="24" t="str">
        <f>IF(Saisie!U979=0,"000",Saisie!U979*100)</f>
        <v>000</v>
      </c>
      <c r="U979" s="15" t="str">
        <f t="shared" si="172"/>
        <v xml:space="preserve">  </v>
      </c>
      <c r="V979" s="24">
        <f>Saisie!AA979</f>
        <v>0</v>
      </c>
      <c r="W979" s="15" t="str">
        <f t="shared" si="173"/>
        <v xml:space="preserve">       </v>
      </c>
      <c r="X979" s="24" t="str">
        <f>IF(Saisie!Z979=0,"000",Saisie!Z979*100)</f>
        <v>000</v>
      </c>
      <c r="Y979" s="15" t="str">
        <f t="shared" si="174"/>
        <v xml:space="preserve">         </v>
      </c>
      <c r="Z979" s="24" t="str">
        <f>IF(Saisie!AB979=0,"000",Saisie!AB979*100)</f>
        <v>000</v>
      </c>
      <c r="AA979" s="24" t="str">
        <f>IF(Saisie!F979=0,"",Saisie!F979)</f>
        <v>26112017</v>
      </c>
      <c r="AB979" s="24" t="str">
        <f>IF(Saisie!G979=0,"",Saisie!G979)</f>
        <v>01012994</v>
      </c>
      <c r="AC979" s="8" t="str">
        <f t="shared" si="175"/>
        <v xml:space="preserve">                    </v>
      </c>
    </row>
    <row r="980" spans="1:29" x14ac:dyDescent="0.25">
      <c r="A980" s="3" t="s">
        <v>1035</v>
      </c>
      <c r="B980" s="15" t="str">
        <f t="shared" si="165"/>
        <v xml:space="preserve">   </v>
      </c>
      <c r="C980" s="26" t="str">
        <f>Saisie!D980</f>
        <v>000000000974</v>
      </c>
      <c r="D980" s="24" t="str">
        <f>Saisie!B980</f>
        <v>NOM975</v>
      </c>
      <c r="E980" s="16" t="str">
        <f>VLOOKUP((25-LEN(D980)),'Data S'!AE$5:AF$10000,2,FALSE)</f>
        <v xml:space="preserve">                   </v>
      </c>
      <c r="F980" s="25" t="str">
        <f>Saisie!C980</f>
        <v>PRENOM975</v>
      </c>
      <c r="G980" s="15" t="str">
        <f>VLOOKUP((25-LEN(F980)),'Data S'!AE$5:AF$10000,2,FALSE)</f>
        <v xml:space="preserve">                </v>
      </c>
      <c r="H980" s="3" t="str">
        <f>Saisie!E980</f>
        <v>01012973</v>
      </c>
      <c r="I980" s="15" t="str">
        <f t="shared" si="166"/>
        <v xml:space="preserve">  </v>
      </c>
      <c r="J980" s="24">
        <f>Saisie!L980</f>
        <v>0</v>
      </c>
      <c r="K980" s="15" t="str">
        <f t="shared" si="167"/>
        <v xml:space="preserve">       </v>
      </c>
      <c r="L980" s="24" t="str">
        <f>IF(Saisie!K980=0,"000",Saisie!K980*100)</f>
        <v>000</v>
      </c>
      <c r="M980" s="15" t="str">
        <f t="shared" si="168"/>
        <v xml:space="preserve">  </v>
      </c>
      <c r="N980" s="24">
        <f>Saisie!Q980</f>
        <v>0</v>
      </c>
      <c r="O980" s="15" t="str">
        <f t="shared" si="169"/>
        <v xml:space="preserve">       </v>
      </c>
      <c r="P980" s="24" t="str">
        <f>IF(Saisie!P980=0,"000",Saisie!P980*100)</f>
        <v>000</v>
      </c>
      <c r="Q980" s="15" t="str">
        <f t="shared" si="170"/>
        <v xml:space="preserve">  </v>
      </c>
      <c r="R980" s="24">
        <f>Saisie!V980</f>
        <v>0</v>
      </c>
      <c r="S980" s="15" t="str">
        <f t="shared" si="171"/>
        <v xml:space="preserve">       </v>
      </c>
      <c r="T980" s="24" t="str">
        <f>IF(Saisie!U980=0,"000",Saisie!U980*100)</f>
        <v>000</v>
      </c>
      <c r="U980" s="15" t="str">
        <f t="shared" si="172"/>
        <v xml:space="preserve">  </v>
      </c>
      <c r="V980" s="24">
        <f>Saisie!AA980</f>
        <v>0</v>
      </c>
      <c r="W980" s="15" t="str">
        <f t="shared" si="173"/>
        <v xml:space="preserve">       </v>
      </c>
      <c r="X980" s="24" t="str">
        <f>IF(Saisie!Z980=0,"000",Saisie!Z980*100)</f>
        <v>000</v>
      </c>
      <c r="Y980" s="15" t="str">
        <f t="shared" si="174"/>
        <v xml:space="preserve">         </v>
      </c>
      <c r="Z980" s="24" t="str">
        <f>IF(Saisie!AB980=0,"000",Saisie!AB980*100)</f>
        <v>000</v>
      </c>
      <c r="AA980" s="24" t="str">
        <f>IF(Saisie!F980=0,"",Saisie!F980)</f>
        <v>26112017</v>
      </c>
      <c r="AB980" s="24" t="str">
        <f>IF(Saisie!G980=0,"",Saisie!G980)</f>
        <v>01012995</v>
      </c>
      <c r="AC980" s="8" t="str">
        <f t="shared" si="175"/>
        <v xml:space="preserve">                    </v>
      </c>
    </row>
    <row r="981" spans="1:29" x14ac:dyDescent="0.25">
      <c r="A981" s="3" t="s">
        <v>1036</v>
      </c>
      <c r="B981" s="15" t="str">
        <f t="shared" si="165"/>
        <v xml:space="preserve">   </v>
      </c>
      <c r="C981" s="26" t="str">
        <f>Saisie!D981</f>
        <v>000000000975</v>
      </c>
      <c r="D981" s="24" t="str">
        <f>Saisie!B981</f>
        <v>NOM976</v>
      </c>
      <c r="E981" s="16" t="str">
        <f>VLOOKUP((25-LEN(D981)),'Data S'!AE$5:AF$10000,2,FALSE)</f>
        <v xml:space="preserve">                   </v>
      </c>
      <c r="F981" s="25" t="str">
        <f>Saisie!C981</f>
        <v>PRENOM976</v>
      </c>
      <c r="G981" s="15" t="str">
        <f>VLOOKUP((25-LEN(F981)),'Data S'!AE$5:AF$10000,2,FALSE)</f>
        <v xml:space="preserve">                </v>
      </c>
      <c r="H981" s="3" t="str">
        <f>Saisie!E981</f>
        <v>01012974</v>
      </c>
      <c r="I981" s="15" t="str">
        <f t="shared" si="166"/>
        <v xml:space="preserve">  </v>
      </c>
      <c r="J981" s="24">
        <f>Saisie!L981</f>
        <v>0</v>
      </c>
      <c r="K981" s="15" t="str">
        <f t="shared" si="167"/>
        <v xml:space="preserve">       </v>
      </c>
      <c r="L981" s="24" t="str">
        <f>IF(Saisie!K981=0,"000",Saisie!K981*100)</f>
        <v>000</v>
      </c>
      <c r="M981" s="15" t="str">
        <f t="shared" si="168"/>
        <v xml:space="preserve">  </v>
      </c>
      <c r="N981" s="24">
        <f>Saisie!Q981</f>
        <v>0</v>
      </c>
      <c r="O981" s="15" t="str">
        <f t="shared" si="169"/>
        <v xml:space="preserve">       </v>
      </c>
      <c r="P981" s="24" t="str">
        <f>IF(Saisie!P981=0,"000",Saisie!P981*100)</f>
        <v>000</v>
      </c>
      <c r="Q981" s="15" t="str">
        <f t="shared" si="170"/>
        <v xml:space="preserve">  </v>
      </c>
      <c r="R981" s="24">
        <f>Saisie!V981</f>
        <v>0</v>
      </c>
      <c r="S981" s="15" t="str">
        <f t="shared" si="171"/>
        <v xml:space="preserve">       </v>
      </c>
      <c r="T981" s="24" t="str">
        <f>IF(Saisie!U981=0,"000",Saisie!U981*100)</f>
        <v>000</v>
      </c>
      <c r="U981" s="15" t="str">
        <f t="shared" si="172"/>
        <v xml:space="preserve">  </v>
      </c>
      <c r="V981" s="24">
        <f>Saisie!AA981</f>
        <v>0</v>
      </c>
      <c r="W981" s="15" t="str">
        <f t="shared" si="173"/>
        <v xml:space="preserve">       </v>
      </c>
      <c r="X981" s="24" t="str">
        <f>IF(Saisie!Z981=0,"000",Saisie!Z981*100)</f>
        <v>000</v>
      </c>
      <c r="Y981" s="15" t="str">
        <f t="shared" si="174"/>
        <v xml:space="preserve">         </v>
      </c>
      <c r="Z981" s="24" t="str">
        <f>IF(Saisie!AB981=0,"000",Saisie!AB981*100)</f>
        <v>000</v>
      </c>
      <c r="AA981" s="24" t="str">
        <f>IF(Saisie!F981=0,"",Saisie!F981)</f>
        <v>26112017</v>
      </c>
      <c r="AB981" s="24" t="str">
        <f>IF(Saisie!G981=0,"",Saisie!G981)</f>
        <v>01012996</v>
      </c>
      <c r="AC981" s="8" t="str">
        <f t="shared" si="175"/>
        <v xml:space="preserve">                    </v>
      </c>
    </row>
    <row r="982" spans="1:29" x14ac:dyDescent="0.25">
      <c r="A982" s="3" t="s">
        <v>1037</v>
      </c>
      <c r="B982" s="15" t="str">
        <f t="shared" si="165"/>
        <v xml:space="preserve">   </v>
      </c>
      <c r="C982" s="26" t="str">
        <f>Saisie!D982</f>
        <v>000000000976</v>
      </c>
      <c r="D982" s="24" t="str">
        <f>Saisie!B982</f>
        <v>NOM977</v>
      </c>
      <c r="E982" s="16" t="str">
        <f>VLOOKUP((25-LEN(D982)),'Data S'!AE$5:AF$10000,2,FALSE)</f>
        <v xml:space="preserve">                   </v>
      </c>
      <c r="F982" s="25" t="str">
        <f>Saisie!C982</f>
        <v>PRENOM977</v>
      </c>
      <c r="G982" s="15" t="str">
        <f>VLOOKUP((25-LEN(F982)),'Data S'!AE$5:AF$10000,2,FALSE)</f>
        <v xml:space="preserve">                </v>
      </c>
      <c r="H982" s="3" t="str">
        <f>Saisie!E982</f>
        <v>01012975</v>
      </c>
      <c r="I982" s="15" t="str">
        <f t="shared" si="166"/>
        <v xml:space="preserve">  </v>
      </c>
      <c r="J982" s="24">
        <f>Saisie!L982</f>
        <v>0</v>
      </c>
      <c r="K982" s="15" t="str">
        <f t="shared" si="167"/>
        <v xml:space="preserve">       </v>
      </c>
      <c r="L982" s="24" t="str">
        <f>IF(Saisie!K982=0,"000",Saisie!K982*100)</f>
        <v>000</v>
      </c>
      <c r="M982" s="15" t="str">
        <f t="shared" si="168"/>
        <v xml:space="preserve">  </v>
      </c>
      <c r="N982" s="24">
        <f>Saisie!Q982</f>
        <v>0</v>
      </c>
      <c r="O982" s="15" t="str">
        <f t="shared" si="169"/>
        <v xml:space="preserve">       </v>
      </c>
      <c r="P982" s="24" t="str">
        <f>IF(Saisie!P982=0,"000",Saisie!P982*100)</f>
        <v>000</v>
      </c>
      <c r="Q982" s="15" t="str">
        <f t="shared" si="170"/>
        <v xml:space="preserve">  </v>
      </c>
      <c r="R982" s="24">
        <f>Saisie!V982</f>
        <v>0</v>
      </c>
      <c r="S982" s="15" t="str">
        <f t="shared" si="171"/>
        <v xml:space="preserve">       </v>
      </c>
      <c r="T982" s="24" t="str">
        <f>IF(Saisie!U982=0,"000",Saisie!U982*100)</f>
        <v>000</v>
      </c>
      <c r="U982" s="15" t="str">
        <f t="shared" si="172"/>
        <v xml:space="preserve">  </v>
      </c>
      <c r="V982" s="24">
        <f>Saisie!AA982</f>
        <v>0</v>
      </c>
      <c r="W982" s="15" t="str">
        <f t="shared" si="173"/>
        <v xml:space="preserve">       </v>
      </c>
      <c r="X982" s="24" t="str">
        <f>IF(Saisie!Z982=0,"000",Saisie!Z982*100)</f>
        <v>000</v>
      </c>
      <c r="Y982" s="15" t="str">
        <f t="shared" si="174"/>
        <v xml:space="preserve">         </v>
      </c>
      <c r="Z982" s="24" t="str">
        <f>IF(Saisie!AB982=0,"000",Saisie!AB982*100)</f>
        <v>000</v>
      </c>
      <c r="AA982" s="24" t="str">
        <f>IF(Saisie!F982=0,"",Saisie!F982)</f>
        <v>26112017</v>
      </c>
      <c r="AB982" s="24" t="str">
        <f>IF(Saisie!G982=0,"",Saisie!G982)</f>
        <v>01012997</v>
      </c>
      <c r="AC982" s="8" t="str">
        <f t="shared" si="175"/>
        <v xml:space="preserve">                    </v>
      </c>
    </row>
    <row r="983" spans="1:29" x14ac:dyDescent="0.25">
      <c r="A983" s="3" t="s">
        <v>1038</v>
      </c>
      <c r="B983" s="15" t="str">
        <f t="shared" si="165"/>
        <v xml:space="preserve">   </v>
      </c>
      <c r="C983" s="26" t="str">
        <f>Saisie!D983</f>
        <v>000000000977</v>
      </c>
      <c r="D983" s="24" t="str">
        <f>Saisie!B983</f>
        <v>NOM978</v>
      </c>
      <c r="E983" s="16" t="str">
        <f>VLOOKUP((25-LEN(D983)),'Data S'!AE$5:AF$10000,2,FALSE)</f>
        <v xml:space="preserve">                   </v>
      </c>
      <c r="F983" s="25" t="str">
        <f>Saisie!C983</f>
        <v>PRENOM978</v>
      </c>
      <c r="G983" s="15" t="str">
        <f>VLOOKUP((25-LEN(F983)),'Data S'!AE$5:AF$10000,2,FALSE)</f>
        <v xml:space="preserve">                </v>
      </c>
      <c r="H983" s="3" t="str">
        <f>Saisie!E983</f>
        <v>01012976</v>
      </c>
      <c r="I983" s="15" t="str">
        <f t="shared" si="166"/>
        <v xml:space="preserve">  </v>
      </c>
      <c r="J983" s="24">
        <f>Saisie!L983</f>
        <v>0</v>
      </c>
      <c r="K983" s="15" t="str">
        <f t="shared" si="167"/>
        <v xml:space="preserve">       </v>
      </c>
      <c r="L983" s="24" t="str">
        <f>IF(Saisie!K983=0,"000",Saisie!K983*100)</f>
        <v>000</v>
      </c>
      <c r="M983" s="15" t="str">
        <f t="shared" si="168"/>
        <v xml:space="preserve">  </v>
      </c>
      <c r="N983" s="24">
        <f>Saisie!Q983</f>
        <v>0</v>
      </c>
      <c r="O983" s="15" t="str">
        <f t="shared" si="169"/>
        <v xml:space="preserve">       </v>
      </c>
      <c r="P983" s="24" t="str">
        <f>IF(Saisie!P983=0,"000",Saisie!P983*100)</f>
        <v>000</v>
      </c>
      <c r="Q983" s="15" t="str">
        <f t="shared" si="170"/>
        <v xml:space="preserve">  </v>
      </c>
      <c r="R983" s="24">
        <f>Saisie!V983</f>
        <v>0</v>
      </c>
      <c r="S983" s="15" t="str">
        <f t="shared" si="171"/>
        <v xml:space="preserve">       </v>
      </c>
      <c r="T983" s="24" t="str">
        <f>IF(Saisie!U983=0,"000",Saisie!U983*100)</f>
        <v>000</v>
      </c>
      <c r="U983" s="15" t="str">
        <f t="shared" si="172"/>
        <v xml:space="preserve">  </v>
      </c>
      <c r="V983" s="24">
        <f>Saisie!AA983</f>
        <v>0</v>
      </c>
      <c r="W983" s="15" t="str">
        <f t="shared" si="173"/>
        <v xml:space="preserve">       </v>
      </c>
      <c r="X983" s="24" t="str">
        <f>IF(Saisie!Z983=0,"000",Saisie!Z983*100)</f>
        <v>000</v>
      </c>
      <c r="Y983" s="15" t="str">
        <f t="shared" si="174"/>
        <v xml:space="preserve">         </v>
      </c>
      <c r="Z983" s="24" t="str">
        <f>IF(Saisie!AB983=0,"000",Saisie!AB983*100)</f>
        <v>000</v>
      </c>
      <c r="AA983" s="24" t="str">
        <f>IF(Saisie!F983=0,"",Saisie!F983)</f>
        <v>26112017</v>
      </c>
      <c r="AB983" s="24" t="str">
        <f>IF(Saisie!G983=0,"",Saisie!G983)</f>
        <v>01012998</v>
      </c>
      <c r="AC983" s="8" t="str">
        <f t="shared" si="175"/>
        <v xml:space="preserve">                    </v>
      </c>
    </row>
    <row r="984" spans="1:29" x14ac:dyDescent="0.25">
      <c r="A984" s="3" t="s">
        <v>1039</v>
      </c>
      <c r="B984" s="15" t="str">
        <f t="shared" si="165"/>
        <v xml:space="preserve">   </v>
      </c>
      <c r="C984" s="26" t="str">
        <f>Saisie!D984</f>
        <v>000000000978</v>
      </c>
      <c r="D984" s="24" t="str">
        <f>Saisie!B984</f>
        <v>NOM979</v>
      </c>
      <c r="E984" s="16" t="str">
        <f>VLOOKUP((25-LEN(D984)),'Data S'!AE$5:AF$10000,2,FALSE)</f>
        <v xml:space="preserve">                   </v>
      </c>
      <c r="F984" s="25" t="str">
        <f>Saisie!C984</f>
        <v>PRENOM979</v>
      </c>
      <c r="G984" s="15" t="str">
        <f>VLOOKUP((25-LEN(F984)),'Data S'!AE$5:AF$10000,2,FALSE)</f>
        <v xml:space="preserve">                </v>
      </c>
      <c r="H984" s="3" t="str">
        <f>Saisie!E984</f>
        <v>01012977</v>
      </c>
      <c r="I984" s="15" t="str">
        <f t="shared" si="166"/>
        <v xml:space="preserve">  </v>
      </c>
      <c r="J984" s="24">
        <f>Saisie!L984</f>
        <v>0</v>
      </c>
      <c r="K984" s="15" t="str">
        <f t="shared" si="167"/>
        <v xml:space="preserve">       </v>
      </c>
      <c r="L984" s="24" t="str">
        <f>IF(Saisie!K984=0,"000",Saisie!K984*100)</f>
        <v>000</v>
      </c>
      <c r="M984" s="15" t="str">
        <f t="shared" si="168"/>
        <v xml:space="preserve">  </v>
      </c>
      <c r="N984" s="24">
        <f>Saisie!Q984</f>
        <v>0</v>
      </c>
      <c r="O984" s="15" t="str">
        <f t="shared" si="169"/>
        <v xml:space="preserve">       </v>
      </c>
      <c r="P984" s="24" t="str">
        <f>IF(Saisie!P984=0,"000",Saisie!P984*100)</f>
        <v>000</v>
      </c>
      <c r="Q984" s="15" t="str">
        <f t="shared" si="170"/>
        <v xml:space="preserve">  </v>
      </c>
      <c r="R984" s="24">
        <f>Saisie!V984</f>
        <v>0</v>
      </c>
      <c r="S984" s="15" t="str">
        <f t="shared" si="171"/>
        <v xml:space="preserve">       </v>
      </c>
      <c r="T984" s="24" t="str">
        <f>IF(Saisie!U984=0,"000",Saisie!U984*100)</f>
        <v>000</v>
      </c>
      <c r="U984" s="15" t="str">
        <f t="shared" si="172"/>
        <v xml:space="preserve">  </v>
      </c>
      <c r="V984" s="24">
        <f>Saisie!AA984</f>
        <v>0</v>
      </c>
      <c r="W984" s="15" t="str">
        <f t="shared" si="173"/>
        <v xml:space="preserve">       </v>
      </c>
      <c r="X984" s="24" t="str">
        <f>IF(Saisie!Z984=0,"000",Saisie!Z984*100)</f>
        <v>000</v>
      </c>
      <c r="Y984" s="15" t="str">
        <f t="shared" si="174"/>
        <v xml:space="preserve">         </v>
      </c>
      <c r="Z984" s="24" t="str">
        <f>IF(Saisie!AB984=0,"000",Saisie!AB984*100)</f>
        <v>000</v>
      </c>
      <c r="AA984" s="24" t="str">
        <f>IF(Saisie!F984=0,"",Saisie!F984)</f>
        <v>26112017</v>
      </c>
      <c r="AB984" s="24" t="str">
        <f>IF(Saisie!G984=0,"",Saisie!G984)</f>
        <v>01012999</v>
      </c>
      <c r="AC984" s="8" t="str">
        <f t="shared" si="175"/>
        <v xml:space="preserve">                    </v>
      </c>
    </row>
    <row r="985" spans="1:29" x14ac:dyDescent="0.25">
      <c r="A985" s="3" t="s">
        <v>1040</v>
      </c>
      <c r="B985" s="15" t="str">
        <f t="shared" si="165"/>
        <v xml:space="preserve">   </v>
      </c>
      <c r="C985" s="26" t="str">
        <f>Saisie!D985</f>
        <v>000000000979</v>
      </c>
      <c r="D985" s="24" t="str">
        <f>Saisie!B985</f>
        <v>NOM980</v>
      </c>
      <c r="E985" s="16" t="str">
        <f>VLOOKUP((25-LEN(D985)),'Data S'!AE$5:AF$10000,2,FALSE)</f>
        <v xml:space="preserve">                   </v>
      </c>
      <c r="F985" s="25" t="str">
        <f>Saisie!C985</f>
        <v>PRENOM980</v>
      </c>
      <c r="G985" s="15" t="str">
        <f>VLOOKUP((25-LEN(F985)),'Data S'!AE$5:AF$10000,2,FALSE)</f>
        <v xml:space="preserve">                </v>
      </c>
      <c r="H985" s="3" t="str">
        <f>Saisie!E985</f>
        <v>01012978</v>
      </c>
      <c r="I985" s="15" t="str">
        <f t="shared" si="166"/>
        <v xml:space="preserve">  </v>
      </c>
      <c r="J985" s="24">
        <f>Saisie!L985</f>
        <v>0</v>
      </c>
      <c r="K985" s="15" t="str">
        <f t="shared" si="167"/>
        <v xml:space="preserve">       </v>
      </c>
      <c r="L985" s="24" t="str">
        <f>IF(Saisie!K985=0,"000",Saisie!K985*100)</f>
        <v>000</v>
      </c>
      <c r="M985" s="15" t="str">
        <f t="shared" si="168"/>
        <v xml:space="preserve">  </v>
      </c>
      <c r="N985" s="24">
        <f>Saisie!Q985</f>
        <v>0</v>
      </c>
      <c r="O985" s="15" t="str">
        <f t="shared" si="169"/>
        <v xml:space="preserve">       </v>
      </c>
      <c r="P985" s="24" t="str">
        <f>IF(Saisie!P985=0,"000",Saisie!P985*100)</f>
        <v>000</v>
      </c>
      <c r="Q985" s="15" t="str">
        <f t="shared" si="170"/>
        <v xml:space="preserve">  </v>
      </c>
      <c r="R985" s="24">
        <f>Saisie!V985</f>
        <v>0</v>
      </c>
      <c r="S985" s="15" t="str">
        <f t="shared" si="171"/>
        <v xml:space="preserve">       </v>
      </c>
      <c r="T985" s="24" t="str">
        <f>IF(Saisie!U985=0,"000",Saisie!U985*100)</f>
        <v>000</v>
      </c>
      <c r="U985" s="15" t="str">
        <f t="shared" si="172"/>
        <v xml:space="preserve">  </v>
      </c>
      <c r="V985" s="24">
        <f>Saisie!AA985</f>
        <v>0</v>
      </c>
      <c r="W985" s="15" t="str">
        <f t="shared" si="173"/>
        <v xml:space="preserve">       </v>
      </c>
      <c r="X985" s="24" t="str">
        <f>IF(Saisie!Z985=0,"000",Saisie!Z985*100)</f>
        <v>000</v>
      </c>
      <c r="Y985" s="15" t="str">
        <f t="shared" si="174"/>
        <v xml:space="preserve">         </v>
      </c>
      <c r="Z985" s="24" t="str">
        <f>IF(Saisie!AB985=0,"000",Saisie!AB985*100)</f>
        <v>000</v>
      </c>
      <c r="AA985" s="24" t="str">
        <f>IF(Saisie!F985=0,"",Saisie!F985)</f>
        <v>26112017</v>
      </c>
      <c r="AB985" s="24" t="str">
        <f>IF(Saisie!G985=0,"",Saisie!G985)</f>
        <v>01013000</v>
      </c>
      <c r="AC985" s="8" t="str">
        <f t="shared" si="175"/>
        <v xml:space="preserve">                    </v>
      </c>
    </row>
    <row r="986" spans="1:29" x14ac:dyDescent="0.25">
      <c r="A986" s="3" t="s">
        <v>1041</v>
      </c>
      <c r="B986" s="15" t="str">
        <f t="shared" si="165"/>
        <v xml:space="preserve">   </v>
      </c>
      <c r="C986" s="26" t="str">
        <f>Saisie!D986</f>
        <v>000000000980</v>
      </c>
      <c r="D986" s="24" t="str">
        <f>Saisie!B986</f>
        <v>NOM981</v>
      </c>
      <c r="E986" s="16" t="str">
        <f>VLOOKUP((25-LEN(D986)),'Data S'!AE$5:AF$10000,2,FALSE)</f>
        <v xml:space="preserve">                   </v>
      </c>
      <c r="F986" s="25" t="str">
        <f>Saisie!C986</f>
        <v>PRENOM981</v>
      </c>
      <c r="G986" s="15" t="str">
        <f>VLOOKUP((25-LEN(F986)),'Data S'!AE$5:AF$10000,2,FALSE)</f>
        <v xml:space="preserve">                </v>
      </c>
      <c r="H986" s="3" t="str">
        <f>Saisie!E986</f>
        <v>01012979</v>
      </c>
      <c r="I986" s="15" t="str">
        <f t="shared" si="166"/>
        <v xml:space="preserve">  </v>
      </c>
      <c r="J986" s="24">
        <f>Saisie!L986</f>
        <v>0</v>
      </c>
      <c r="K986" s="15" t="str">
        <f t="shared" si="167"/>
        <v xml:space="preserve">       </v>
      </c>
      <c r="L986" s="24" t="str">
        <f>IF(Saisie!K986=0,"000",Saisie!K986*100)</f>
        <v>000</v>
      </c>
      <c r="M986" s="15" t="str">
        <f t="shared" si="168"/>
        <v xml:space="preserve">  </v>
      </c>
      <c r="N986" s="24">
        <f>Saisie!Q986</f>
        <v>0</v>
      </c>
      <c r="O986" s="15" t="str">
        <f t="shared" si="169"/>
        <v xml:space="preserve">       </v>
      </c>
      <c r="P986" s="24" t="str">
        <f>IF(Saisie!P986=0,"000",Saisie!P986*100)</f>
        <v>000</v>
      </c>
      <c r="Q986" s="15" t="str">
        <f t="shared" si="170"/>
        <v xml:space="preserve">  </v>
      </c>
      <c r="R986" s="24">
        <f>Saisie!V986</f>
        <v>0</v>
      </c>
      <c r="S986" s="15" t="str">
        <f t="shared" si="171"/>
        <v xml:space="preserve">       </v>
      </c>
      <c r="T986" s="24" t="str">
        <f>IF(Saisie!U986=0,"000",Saisie!U986*100)</f>
        <v>000</v>
      </c>
      <c r="U986" s="15" t="str">
        <f t="shared" si="172"/>
        <v xml:space="preserve">  </v>
      </c>
      <c r="V986" s="24">
        <f>Saisie!AA986</f>
        <v>0</v>
      </c>
      <c r="W986" s="15" t="str">
        <f t="shared" si="173"/>
        <v xml:space="preserve">       </v>
      </c>
      <c r="X986" s="24" t="str">
        <f>IF(Saisie!Z986=0,"000",Saisie!Z986*100)</f>
        <v>000</v>
      </c>
      <c r="Y986" s="15" t="str">
        <f t="shared" si="174"/>
        <v xml:space="preserve">         </v>
      </c>
      <c r="Z986" s="24" t="str">
        <f>IF(Saisie!AB986=0,"000",Saisie!AB986*100)</f>
        <v>000</v>
      </c>
      <c r="AA986" s="24" t="str">
        <f>IF(Saisie!F986=0,"",Saisie!F986)</f>
        <v>26112017</v>
      </c>
      <c r="AB986" s="24" t="str">
        <f>IF(Saisie!G986=0,"",Saisie!G986)</f>
        <v>01013001</v>
      </c>
      <c r="AC986" s="8" t="str">
        <f t="shared" si="175"/>
        <v xml:space="preserve">                    </v>
      </c>
    </row>
    <row r="987" spans="1:29" x14ac:dyDescent="0.25">
      <c r="A987" s="3" t="s">
        <v>1042</v>
      </c>
      <c r="B987" s="15" t="str">
        <f t="shared" si="165"/>
        <v xml:space="preserve">   </v>
      </c>
      <c r="C987" s="26" t="str">
        <f>Saisie!D987</f>
        <v>000000000981</v>
      </c>
      <c r="D987" s="24" t="str">
        <f>Saisie!B987</f>
        <v>NOM982</v>
      </c>
      <c r="E987" s="16" t="str">
        <f>VLOOKUP((25-LEN(D987)),'Data S'!AE$5:AF$10000,2,FALSE)</f>
        <v xml:space="preserve">                   </v>
      </c>
      <c r="F987" s="25" t="str">
        <f>Saisie!C987</f>
        <v>PRENOM982</v>
      </c>
      <c r="G987" s="15" t="str">
        <f>VLOOKUP((25-LEN(F987)),'Data S'!AE$5:AF$10000,2,FALSE)</f>
        <v xml:space="preserve">                </v>
      </c>
      <c r="H987" s="3" t="str">
        <f>Saisie!E987</f>
        <v>01012980</v>
      </c>
      <c r="I987" s="15" t="str">
        <f t="shared" si="166"/>
        <v xml:space="preserve">  </v>
      </c>
      <c r="J987" s="24">
        <f>Saisie!L987</f>
        <v>0</v>
      </c>
      <c r="K987" s="15" t="str">
        <f t="shared" si="167"/>
        <v xml:space="preserve">       </v>
      </c>
      <c r="L987" s="24" t="str">
        <f>IF(Saisie!K987=0,"000",Saisie!K987*100)</f>
        <v>000</v>
      </c>
      <c r="M987" s="15" t="str">
        <f t="shared" si="168"/>
        <v xml:space="preserve">  </v>
      </c>
      <c r="N987" s="24">
        <f>Saisie!Q987</f>
        <v>0</v>
      </c>
      <c r="O987" s="15" t="str">
        <f t="shared" si="169"/>
        <v xml:space="preserve">       </v>
      </c>
      <c r="P987" s="24" t="str">
        <f>IF(Saisie!P987=0,"000",Saisie!P987*100)</f>
        <v>000</v>
      </c>
      <c r="Q987" s="15" t="str">
        <f t="shared" si="170"/>
        <v xml:space="preserve">  </v>
      </c>
      <c r="R987" s="24">
        <f>Saisie!V987</f>
        <v>0</v>
      </c>
      <c r="S987" s="15" t="str">
        <f t="shared" si="171"/>
        <v xml:space="preserve">       </v>
      </c>
      <c r="T987" s="24" t="str">
        <f>IF(Saisie!U987=0,"000",Saisie!U987*100)</f>
        <v>000</v>
      </c>
      <c r="U987" s="15" t="str">
        <f t="shared" si="172"/>
        <v xml:space="preserve">  </v>
      </c>
      <c r="V987" s="24">
        <f>Saisie!AA987</f>
        <v>0</v>
      </c>
      <c r="W987" s="15" t="str">
        <f t="shared" si="173"/>
        <v xml:space="preserve">       </v>
      </c>
      <c r="X987" s="24" t="str">
        <f>IF(Saisie!Z987=0,"000",Saisie!Z987*100)</f>
        <v>000</v>
      </c>
      <c r="Y987" s="15" t="str">
        <f t="shared" si="174"/>
        <v xml:space="preserve">         </v>
      </c>
      <c r="Z987" s="24" t="str">
        <f>IF(Saisie!AB987=0,"000",Saisie!AB987*100)</f>
        <v>000</v>
      </c>
      <c r="AA987" s="24" t="str">
        <f>IF(Saisie!F987=0,"",Saisie!F987)</f>
        <v>26112017</v>
      </c>
      <c r="AB987" s="24" t="str">
        <f>IF(Saisie!G987=0,"",Saisie!G987)</f>
        <v>01013002</v>
      </c>
      <c r="AC987" s="8" t="str">
        <f t="shared" si="175"/>
        <v xml:space="preserve">                    </v>
      </c>
    </row>
    <row r="988" spans="1:29" x14ac:dyDescent="0.25">
      <c r="A988" s="3" t="s">
        <v>1043</v>
      </c>
      <c r="B988" s="15" t="str">
        <f t="shared" si="165"/>
        <v xml:space="preserve">   </v>
      </c>
      <c r="C988" s="26" t="str">
        <f>Saisie!D988</f>
        <v>000000000982</v>
      </c>
      <c r="D988" s="24" t="str">
        <f>Saisie!B988</f>
        <v>NOM983</v>
      </c>
      <c r="E988" s="16" t="str">
        <f>VLOOKUP((25-LEN(D988)),'Data S'!AE$5:AF$10000,2,FALSE)</f>
        <v xml:space="preserve">                   </v>
      </c>
      <c r="F988" s="25" t="str">
        <f>Saisie!C988</f>
        <v>PRENOM983</v>
      </c>
      <c r="G988" s="15" t="str">
        <f>VLOOKUP((25-LEN(F988)),'Data S'!AE$5:AF$10000,2,FALSE)</f>
        <v xml:space="preserve">                </v>
      </c>
      <c r="H988" s="3" t="str">
        <f>Saisie!E988</f>
        <v>01012981</v>
      </c>
      <c r="I988" s="15" t="str">
        <f t="shared" si="166"/>
        <v xml:space="preserve">  </v>
      </c>
      <c r="J988" s="24">
        <f>Saisie!L988</f>
        <v>0</v>
      </c>
      <c r="K988" s="15" t="str">
        <f t="shared" si="167"/>
        <v xml:space="preserve">       </v>
      </c>
      <c r="L988" s="24" t="str">
        <f>IF(Saisie!K988=0,"000",Saisie!K988*100)</f>
        <v>000</v>
      </c>
      <c r="M988" s="15" t="str">
        <f t="shared" si="168"/>
        <v xml:space="preserve">  </v>
      </c>
      <c r="N988" s="24">
        <f>Saisie!Q988</f>
        <v>0</v>
      </c>
      <c r="O988" s="15" t="str">
        <f t="shared" si="169"/>
        <v xml:space="preserve">       </v>
      </c>
      <c r="P988" s="24" t="str">
        <f>IF(Saisie!P988=0,"000",Saisie!P988*100)</f>
        <v>000</v>
      </c>
      <c r="Q988" s="15" t="str">
        <f t="shared" si="170"/>
        <v xml:space="preserve">  </v>
      </c>
      <c r="R988" s="24">
        <f>Saisie!V988</f>
        <v>0</v>
      </c>
      <c r="S988" s="15" t="str">
        <f t="shared" si="171"/>
        <v xml:space="preserve">       </v>
      </c>
      <c r="T988" s="24" t="str">
        <f>IF(Saisie!U988=0,"000",Saisie!U988*100)</f>
        <v>000</v>
      </c>
      <c r="U988" s="15" t="str">
        <f t="shared" si="172"/>
        <v xml:space="preserve">  </v>
      </c>
      <c r="V988" s="24">
        <f>Saisie!AA988</f>
        <v>0</v>
      </c>
      <c r="W988" s="15" t="str">
        <f t="shared" si="173"/>
        <v xml:space="preserve">       </v>
      </c>
      <c r="X988" s="24" t="str">
        <f>IF(Saisie!Z988=0,"000",Saisie!Z988*100)</f>
        <v>000</v>
      </c>
      <c r="Y988" s="15" t="str">
        <f t="shared" si="174"/>
        <v xml:space="preserve">         </v>
      </c>
      <c r="Z988" s="24" t="str">
        <f>IF(Saisie!AB988=0,"000",Saisie!AB988*100)</f>
        <v>000</v>
      </c>
      <c r="AA988" s="24" t="str">
        <f>IF(Saisie!F988=0,"",Saisie!F988)</f>
        <v>26112017</v>
      </c>
      <c r="AB988" s="24" t="str">
        <f>IF(Saisie!G988=0,"",Saisie!G988)</f>
        <v>01013003</v>
      </c>
      <c r="AC988" s="8" t="str">
        <f t="shared" si="175"/>
        <v xml:space="preserve">                    </v>
      </c>
    </row>
    <row r="989" spans="1:29" x14ac:dyDescent="0.25">
      <c r="A989" s="3" t="s">
        <v>1044</v>
      </c>
      <c r="B989" s="15" t="str">
        <f t="shared" si="165"/>
        <v xml:space="preserve">   </v>
      </c>
      <c r="C989" s="26" t="str">
        <f>Saisie!D989</f>
        <v>000000000983</v>
      </c>
      <c r="D989" s="24" t="str">
        <f>Saisie!B989</f>
        <v>NOM984</v>
      </c>
      <c r="E989" s="16" t="str">
        <f>VLOOKUP((25-LEN(D989)),'Data S'!AE$5:AF$10000,2,FALSE)</f>
        <v xml:space="preserve">                   </v>
      </c>
      <c r="F989" s="25" t="str">
        <f>Saisie!C989</f>
        <v>PRENOM984</v>
      </c>
      <c r="G989" s="15" t="str">
        <f>VLOOKUP((25-LEN(F989)),'Data S'!AE$5:AF$10000,2,FALSE)</f>
        <v xml:space="preserve">                </v>
      </c>
      <c r="H989" s="3" t="str">
        <f>Saisie!E989</f>
        <v>01012982</v>
      </c>
      <c r="I989" s="15" t="str">
        <f t="shared" si="166"/>
        <v xml:space="preserve">  </v>
      </c>
      <c r="J989" s="24">
        <f>Saisie!L989</f>
        <v>0</v>
      </c>
      <c r="K989" s="15" t="str">
        <f t="shared" si="167"/>
        <v xml:space="preserve">       </v>
      </c>
      <c r="L989" s="24" t="str">
        <f>IF(Saisie!K989=0,"000",Saisie!K989*100)</f>
        <v>000</v>
      </c>
      <c r="M989" s="15" t="str">
        <f t="shared" si="168"/>
        <v xml:space="preserve">  </v>
      </c>
      <c r="N989" s="24">
        <f>Saisie!Q989</f>
        <v>0</v>
      </c>
      <c r="O989" s="15" t="str">
        <f t="shared" si="169"/>
        <v xml:space="preserve">       </v>
      </c>
      <c r="P989" s="24" t="str">
        <f>IF(Saisie!P989=0,"000",Saisie!P989*100)</f>
        <v>000</v>
      </c>
      <c r="Q989" s="15" t="str">
        <f t="shared" si="170"/>
        <v xml:space="preserve">  </v>
      </c>
      <c r="R989" s="24">
        <f>Saisie!V989</f>
        <v>0</v>
      </c>
      <c r="S989" s="15" t="str">
        <f t="shared" si="171"/>
        <v xml:space="preserve">       </v>
      </c>
      <c r="T989" s="24" t="str">
        <f>IF(Saisie!U989=0,"000",Saisie!U989*100)</f>
        <v>000</v>
      </c>
      <c r="U989" s="15" t="str">
        <f t="shared" si="172"/>
        <v xml:space="preserve">  </v>
      </c>
      <c r="V989" s="24">
        <f>Saisie!AA989</f>
        <v>0</v>
      </c>
      <c r="W989" s="15" t="str">
        <f t="shared" si="173"/>
        <v xml:space="preserve">       </v>
      </c>
      <c r="X989" s="24" t="str">
        <f>IF(Saisie!Z989=0,"000",Saisie!Z989*100)</f>
        <v>000</v>
      </c>
      <c r="Y989" s="15" t="str">
        <f t="shared" si="174"/>
        <v xml:space="preserve">         </v>
      </c>
      <c r="Z989" s="24" t="str">
        <f>IF(Saisie!AB989=0,"000",Saisie!AB989*100)</f>
        <v>000</v>
      </c>
      <c r="AA989" s="24" t="str">
        <f>IF(Saisie!F989=0,"",Saisie!F989)</f>
        <v>26112017</v>
      </c>
      <c r="AB989" s="24" t="str">
        <f>IF(Saisie!G989=0,"",Saisie!G989)</f>
        <v>01013004</v>
      </c>
      <c r="AC989" s="8" t="str">
        <f t="shared" si="175"/>
        <v xml:space="preserve">                    </v>
      </c>
    </row>
    <row r="990" spans="1:29" x14ac:dyDescent="0.25">
      <c r="A990" s="3" t="s">
        <v>1045</v>
      </c>
      <c r="B990" s="15" t="str">
        <f t="shared" si="165"/>
        <v xml:space="preserve">   </v>
      </c>
      <c r="C990" s="26" t="str">
        <f>Saisie!D990</f>
        <v>000000000984</v>
      </c>
      <c r="D990" s="24" t="str">
        <f>Saisie!B990</f>
        <v>NOM985</v>
      </c>
      <c r="E990" s="16" t="str">
        <f>VLOOKUP((25-LEN(D990)),'Data S'!AE$5:AF$10000,2,FALSE)</f>
        <v xml:space="preserve">                   </v>
      </c>
      <c r="F990" s="25" t="str">
        <f>Saisie!C990</f>
        <v>PRENOM985</v>
      </c>
      <c r="G990" s="15" t="str">
        <f>VLOOKUP((25-LEN(F990)),'Data S'!AE$5:AF$10000,2,FALSE)</f>
        <v xml:space="preserve">                </v>
      </c>
      <c r="H990" s="3" t="str">
        <f>Saisie!E990</f>
        <v>01012983</v>
      </c>
      <c r="I990" s="15" t="str">
        <f t="shared" si="166"/>
        <v xml:space="preserve">  </v>
      </c>
      <c r="J990" s="24">
        <f>Saisie!L990</f>
        <v>0</v>
      </c>
      <c r="K990" s="15" t="str">
        <f t="shared" si="167"/>
        <v xml:space="preserve">       </v>
      </c>
      <c r="L990" s="24" t="str">
        <f>IF(Saisie!K990=0,"000",Saisie!K990*100)</f>
        <v>000</v>
      </c>
      <c r="M990" s="15" t="str">
        <f t="shared" si="168"/>
        <v xml:space="preserve">  </v>
      </c>
      <c r="N990" s="24">
        <f>Saisie!Q990</f>
        <v>0</v>
      </c>
      <c r="O990" s="15" t="str">
        <f t="shared" si="169"/>
        <v xml:space="preserve">       </v>
      </c>
      <c r="P990" s="24" t="str">
        <f>IF(Saisie!P990=0,"000",Saisie!P990*100)</f>
        <v>000</v>
      </c>
      <c r="Q990" s="15" t="str">
        <f t="shared" si="170"/>
        <v xml:space="preserve">  </v>
      </c>
      <c r="R990" s="24">
        <f>Saisie!V990</f>
        <v>0</v>
      </c>
      <c r="S990" s="15" t="str">
        <f t="shared" si="171"/>
        <v xml:space="preserve">       </v>
      </c>
      <c r="T990" s="24" t="str">
        <f>IF(Saisie!U990=0,"000",Saisie!U990*100)</f>
        <v>000</v>
      </c>
      <c r="U990" s="15" t="str">
        <f t="shared" si="172"/>
        <v xml:space="preserve">  </v>
      </c>
      <c r="V990" s="24">
        <f>Saisie!AA990</f>
        <v>0</v>
      </c>
      <c r="W990" s="15" t="str">
        <f t="shared" si="173"/>
        <v xml:space="preserve">       </v>
      </c>
      <c r="X990" s="24" t="str">
        <f>IF(Saisie!Z990=0,"000",Saisie!Z990*100)</f>
        <v>000</v>
      </c>
      <c r="Y990" s="15" t="str">
        <f t="shared" si="174"/>
        <v xml:space="preserve">         </v>
      </c>
      <c r="Z990" s="24" t="str">
        <f>IF(Saisie!AB990=0,"000",Saisie!AB990*100)</f>
        <v>000</v>
      </c>
      <c r="AA990" s="24" t="str">
        <f>IF(Saisie!F990=0,"",Saisie!F990)</f>
        <v>26112017</v>
      </c>
      <c r="AB990" s="24" t="str">
        <f>IF(Saisie!G990=0,"",Saisie!G990)</f>
        <v>01013005</v>
      </c>
      <c r="AC990" s="8" t="str">
        <f t="shared" si="175"/>
        <v xml:space="preserve">                    </v>
      </c>
    </row>
    <row r="991" spans="1:29" x14ac:dyDescent="0.25">
      <c r="A991" s="3" t="s">
        <v>1046</v>
      </c>
      <c r="B991" s="15" t="str">
        <f t="shared" si="165"/>
        <v xml:space="preserve">   </v>
      </c>
      <c r="C991" s="26" t="str">
        <f>Saisie!D991</f>
        <v>000000000985</v>
      </c>
      <c r="D991" s="24" t="str">
        <f>Saisie!B991</f>
        <v>NOM986</v>
      </c>
      <c r="E991" s="16" t="str">
        <f>VLOOKUP((25-LEN(D991)),'Data S'!AE$5:AF$10000,2,FALSE)</f>
        <v xml:space="preserve">                   </v>
      </c>
      <c r="F991" s="25" t="str">
        <f>Saisie!C991</f>
        <v>PRENOM986</v>
      </c>
      <c r="G991" s="15" t="str">
        <f>VLOOKUP((25-LEN(F991)),'Data S'!AE$5:AF$10000,2,FALSE)</f>
        <v xml:space="preserve">                </v>
      </c>
      <c r="H991" s="3" t="str">
        <f>Saisie!E991</f>
        <v>01012984</v>
      </c>
      <c r="I991" s="15" t="str">
        <f t="shared" si="166"/>
        <v xml:space="preserve">  </v>
      </c>
      <c r="J991" s="24">
        <f>Saisie!L991</f>
        <v>0</v>
      </c>
      <c r="K991" s="15" t="str">
        <f t="shared" si="167"/>
        <v xml:space="preserve">       </v>
      </c>
      <c r="L991" s="24" t="str">
        <f>IF(Saisie!K991=0,"000",Saisie!K991*100)</f>
        <v>000</v>
      </c>
      <c r="M991" s="15" t="str">
        <f t="shared" si="168"/>
        <v xml:space="preserve">  </v>
      </c>
      <c r="N991" s="24">
        <f>Saisie!Q991</f>
        <v>0</v>
      </c>
      <c r="O991" s="15" t="str">
        <f t="shared" si="169"/>
        <v xml:space="preserve">       </v>
      </c>
      <c r="P991" s="24" t="str">
        <f>IF(Saisie!P991=0,"000",Saisie!P991*100)</f>
        <v>000</v>
      </c>
      <c r="Q991" s="15" t="str">
        <f t="shared" si="170"/>
        <v xml:space="preserve">  </v>
      </c>
      <c r="R991" s="24">
        <f>Saisie!V991</f>
        <v>0</v>
      </c>
      <c r="S991" s="15" t="str">
        <f t="shared" si="171"/>
        <v xml:space="preserve">       </v>
      </c>
      <c r="T991" s="24" t="str">
        <f>IF(Saisie!U991=0,"000",Saisie!U991*100)</f>
        <v>000</v>
      </c>
      <c r="U991" s="15" t="str">
        <f t="shared" si="172"/>
        <v xml:space="preserve">  </v>
      </c>
      <c r="V991" s="24">
        <f>Saisie!AA991</f>
        <v>0</v>
      </c>
      <c r="W991" s="15" t="str">
        <f t="shared" si="173"/>
        <v xml:space="preserve">       </v>
      </c>
      <c r="X991" s="24" t="str">
        <f>IF(Saisie!Z991=0,"000",Saisie!Z991*100)</f>
        <v>000</v>
      </c>
      <c r="Y991" s="15" t="str">
        <f t="shared" si="174"/>
        <v xml:space="preserve">         </v>
      </c>
      <c r="Z991" s="24" t="str">
        <f>IF(Saisie!AB991=0,"000",Saisie!AB991*100)</f>
        <v>000</v>
      </c>
      <c r="AA991" s="24" t="str">
        <f>IF(Saisie!F991=0,"",Saisie!F991)</f>
        <v>26112017</v>
      </c>
      <c r="AB991" s="24" t="str">
        <f>IF(Saisie!G991=0,"",Saisie!G991)</f>
        <v>01013006</v>
      </c>
      <c r="AC991" s="8" t="str">
        <f t="shared" si="175"/>
        <v xml:space="preserve">                    </v>
      </c>
    </row>
    <row r="992" spans="1:29" x14ac:dyDescent="0.25">
      <c r="A992" s="3" t="s">
        <v>1047</v>
      </c>
      <c r="B992" s="15" t="str">
        <f t="shared" si="165"/>
        <v xml:space="preserve">   </v>
      </c>
      <c r="C992" s="26" t="str">
        <f>Saisie!D992</f>
        <v>000000000986</v>
      </c>
      <c r="D992" s="24" t="str">
        <f>Saisie!B992</f>
        <v>NOM987</v>
      </c>
      <c r="E992" s="16" t="str">
        <f>VLOOKUP((25-LEN(D992)),'Data S'!AE$5:AF$10000,2,FALSE)</f>
        <v xml:space="preserve">                   </v>
      </c>
      <c r="F992" s="25" t="str">
        <f>Saisie!C992</f>
        <v>PRENOM987</v>
      </c>
      <c r="G992" s="15" t="str">
        <f>VLOOKUP((25-LEN(F992)),'Data S'!AE$5:AF$10000,2,FALSE)</f>
        <v xml:space="preserve">                </v>
      </c>
      <c r="H992" s="3" t="str">
        <f>Saisie!E992</f>
        <v>01012985</v>
      </c>
      <c r="I992" s="15" t="str">
        <f t="shared" si="166"/>
        <v xml:space="preserve">  </v>
      </c>
      <c r="J992" s="24">
        <f>Saisie!L992</f>
        <v>0</v>
      </c>
      <c r="K992" s="15" t="str">
        <f t="shared" si="167"/>
        <v xml:space="preserve">       </v>
      </c>
      <c r="L992" s="24" t="str">
        <f>IF(Saisie!K992=0,"000",Saisie!K992*100)</f>
        <v>000</v>
      </c>
      <c r="M992" s="15" t="str">
        <f t="shared" si="168"/>
        <v xml:space="preserve">  </v>
      </c>
      <c r="N992" s="24">
        <f>Saisie!Q992</f>
        <v>0</v>
      </c>
      <c r="O992" s="15" t="str">
        <f t="shared" si="169"/>
        <v xml:space="preserve">       </v>
      </c>
      <c r="P992" s="24" t="str">
        <f>IF(Saisie!P992=0,"000",Saisie!P992*100)</f>
        <v>000</v>
      </c>
      <c r="Q992" s="15" t="str">
        <f t="shared" si="170"/>
        <v xml:space="preserve">  </v>
      </c>
      <c r="R992" s="24">
        <f>Saisie!V992</f>
        <v>0</v>
      </c>
      <c r="S992" s="15" t="str">
        <f t="shared" si="171"/>
        <v xml:space="preserve">       </v>
      </c>
      <c r="T992" s="24" t="str">
        <f>IF(Saisie!U992=0,"000",Saisie!U992*100)</f>
        <v>000</v>
      </c>
      <c r="U992" s="15" t="str">
        <f t="shared" si="172"/>
        <v xml:space="preserve">  </v>
      </c>
      <c r="V992" s="24">
        <f>Saisie!AA992</f>
        <v>0</v>
      </c>
      <c r="W992" s="15" t="str">
        <f t="shared" si="173"/>
        <v xml:space="preserve">       </v>
      </c>
      <c r="X992" s="24" t="str">
        <f>IF(Saisie!Z992=0,"000",Saisie!Z992*100)</f>
        <v>000</v>
      </c>
      <c r="Y992" s="15" t="str">
        <f t="shared" si="174"/>
        <v xml:space="preserve">         </v>
      </c>
      <c r="Z992" s="24" t="str">
        <f>IF(Saisie!AB992=0,"000",Saisie!AB992*100)</f>
        <v>000</v>
      </c>
      <c r="AA992" s="24" t="str">
        <f>IF(Saisie!F992=0,"",Saisie!F992)</f>
        <v>26112017</v>
      </c>
      <c r="AB992" s="24" t="str">
        <f>IF(Saisie!G992=0,"",Saisie!G992)</f>
        <v>01013007</v>
      </c>
      <c r="AC992" s="8" t="str">
        <f t="shared" si="175"/>
        <v xml:space="preserve">                    </v>
      </c>
    </row>
    <row r="993" spans="1:29" x14ac:dyDescent="0.25">
      <c r="A993" s="3" t="s">
        <v>1048</v>
      </c>
      <c r="B993" s="15" t="str">
        <f t="shared" si="165"/>
        <v xml:space="preserve">   </v>
      </c>
      <c r="C993" s="26" t="str">
        <f>Saisie!D993</f>
        <v>000000000987</v>
      </c>
      <c r="D993" s="24" t="str">
        <f>Saisie!B993</f>
        <v>NOM988</v>
      </c>
      <c r="E993" s="16" t="str">
        <f>VLOOKUP((25-LEN(D993)),'Data S'!AE$5:AF$10000,2,FALSE)</f>
        <v xml:space="preserve">                   </v>
      </c>
      <c r="F993" s="25" t="str">
        <f>Saisie!C993</f>
        <v>PRENOM988</v>
      </c>
      <c r="G993" s="15" t="str">
        <f>VLOOKUP((25-LEN(F993)),'Data S'!AE$5:AF$10000,2,FALSE)</f>
        <v xml:space="preserve">                </v>
      </c>
      <c r="H993" s="3" t="str">
        <f>Saisie!E993</f>
        <v>01012986</v>
      </c>
      <c r="I993" s="15" t="str">
        <f t="shared" si="166"/>
        <v xml:space="preserve">  </v>
      </c>
      <c r="J993" s="24">
        <f>Saisie!L993</f>
        <v>0</v>
      </c>
      <c r="K993" s="15" t="str">
        <f t="shared" si="167"/>
        <v xml:space="preserve">       </v>
      </c>
      <c r="L993" s="24" t="str">
        <f>IF(Saisie!K993=0,"000",Saisie!K993*100)</f>
        <v>000</v>
      </c>
      <c r="M993" s="15" t="str">
        <f t="shared" si="168"/>
        <v xml:space="preserve">  </v>
      </c>
      <c r="N993" s="24">
        <f>Saisie!Q993</f>
        <v>0</v>
      </c>
      <c r="O993" s="15" t="str">
        <f t="shared" si="169"/>
        <v xml:space="preserve">       </v>
      </c>
      <c r="P993" s="24" t="str">
        <f>IF(Saisie!P993=0,"000",Saisie!P993*100)</f>
        <v>000</v>
      </c>
      <c r="Q993" s="15" t="str">
        <f t="shared" si="170"/>
        <v xml:space="preserve">  </v>
      </c>
      <c r="R993" s="24">
        <f>Saisie!V993</f>
        <v>0</v>
      </c>
      <c r="S993" s="15" t="str">
        <f t="shared" si="171"/>
        <v xml:space="preserve">       </v>
      </c>
      <c r="T993" s="24" t="str">
        <f>IF(Saisie!U993=0,"000",Saisie!U993*100)</f>
        <v>000</v>
      </c>
      <c r="U993" s="15" t="str">
        <f t="shared" si="172"/>
        <v xml:space="preserve">  </v>
      </c>
      <c r="V993" s="24">
        <f>Saisie!AA993</f>
        <v>0</v>
      </c>
      <c r="W993" s="15" t="str">
        <f t="shared" si="173"/>
        <v xml:space="preserve">       </v>
      </c>
      <c r="X993" s="24" t="str">
        <f>IF(Saisie!Z993=0,"000",Saisie!Z993*100)</f>
        <v>000</v>
      </c>
      <c r="Y993" s="15" t="str">
        <f t="shared" si="174"/>
        <v xml:space="preserve">         </v>
      </c>
      <c r="Z993" s="24" t="str">
        <f>IF(Saisie!AB993=0,"000",Saisie!AB993*100)</f>
        <v>000</v>
      </c>
      <c r="AA993" s="24" t="str">
        <f>IF(Saisie!F993=0,"",Saisie!F993)</f>
        <v>26112017</v>
      </c>
      <c r="AB993" s="24" t="str">
        <f>IF(Saisie!G993=0,"",Saisie!G993)</f>
        <v>01013008</v>
      </c>
      <c r="AC993" s="8" t="str">
        <f t="shared" si="175"/>
        <v xml:space="preserve">                    </v>
      </c>
    </row>
    <row r="994" spans="1:29" x14ac:dyDescent="0.25">
      <c r="A994" s="3" t="s">
        <v>1049</v>
      </c>
      <c r="B994" s="15" t="str">
        <f t="shared" si="165"/>
        <v xml:space="preserve">   </v>
      </c>
      <c r="C994" s="26" t="str">
        <f>Saisie!D994</f>
        <v>000000000988</v>
      </c>
      <c r="D994" s="24" t="str">
        <f>Saisie!B994</f>
        <v>NOM989</v>
      </c>
      <c r="E994" s="16" t="str">
        <f>VLOOKUP((25-LEN(D994)),'Data S'!AE$5:AF$10000,2,FALSE)</f>
        <v xml:space="preserve">                   </v>
      </c>
      <c r="F994" s="25" t="str">
        <f>Saisie!C994</f>
        <v>PRENOM989</v>
      </c>
      <c r="G994" s="15" t="str">
        <f>VLOOKUP((25-LEN(F994)),'Data S'!AE$5:AF$10000,2,FALSE)</f>
        <v xml:space="preserve">                </v>
      </c>
      <c r="H994" s="3" t="str">
        <f>Saisie!E994</f>
        <v>01012987</v>
      </c>
      <c r="I994" s="15" t="str">
        <f t="shared" si="166"/>
        <v xml:space="preserve">  </v>
      </c>
      <c r="J994" s="24">
        <f>Saisie!L994</f>
        <v>0</v>
      </c>
      <c r="K994" s="15" t="str">
        <f t="shared" si="167"/>
        <v xml:space="preserve">       </v>
      </c>
      <c r="L994" s="24" t="str">
        <f>IF(Saisie!K994=0,"000",Saisie!K994*100)</f>
        <v>000</v>
      </c>
      <c r="M994" s="15" t="str">
        <f t="shared" si="168"/>
        <v xml:space="preserve">  </v>
      </c>
      <c r="N994" s="24">
        <f>Saisie!Q994</f>
        <v>0</v>
      </c>
      <c r="O994" s="15" t="str">
        <f t="shared" si="169"/>
        <v xml:space="preserve">       </v>
      </c>
      <c r="P994" s="24" t="str">
        <f>IF(Saisie!P994=0,"000",Saisie!P994*100)</f>
        <v>000</v>
      </c>
      <c r="Q994" s="15" t="str">
        <f t="shared" si="170"/>
        <v xml:space="preserve">  </v>
      </c>
      <c r="R994" s="24">
        <f>Saisie!V994</f>
        <v>0</v>
      </c>
      <c r="S994" s="15" t="str">
        <f t="shared" si="171"/>
        <v xml:space="preserve">       </v>
      </c>
      <c r="T994" s="24" t="str">
        <f>IF(Saisie!U994=0,"000",Saisie!U994*100)</f>
        <v>000</v>
      </c>
      <c r="U994" s="15" t="str">
        <f t="shared" si="172"/>
        <v xml:space="preserve">  </v>
      </c>
      <c r="V994" s="24">
        <f>Saisie!AA994</f>
        <v>0</v>
      </c>
      <c r="W994" s="15" t="str">
        <f t="shared" si="173"/>
        <v xml:space="preserve">       </v>
      </c>
      <c r="X994" s="24" t="str">
        <f>IF(Saisie!Z994=0,"000",Saisie!Z994*100)</f>
        <v>000</v>
      </c>
      <c r="Y994" s="15" t="str">
        <f t="shared" si="174"/>
        <v xml:space="preserve">         </v>
      </c>
      <c r="Z994" s="24" t="str">
        <f>IF(Saisie!AB994=0,"000",Saisie!AB994*100)</f>
        <v>000</v>
      </c>
      <c r="AA994" s="24" t="str">
        <f>IF(Saisie!F994=0,"",Saisie!F994)</f>
        <v>26112017</v>
      </c>
      <c r="AB994" s="24" t="str">
        <f>IF(Saisie!G994=0,"",Saisie!G994)</f>
        <v>01013009</v>
      </c>
      <c r="AC994" s="8" t="str">
        <f t="shared" si="175"/>
        <v xml:space="preserve">                    </v>
      </c>
    </row>
    <row r="995" spans="1:29" x14ac:dyDescent="0.25">
      <c r="A995" s="3" t="s">
        <v>1050</v>
      </c>
      <c r="B995" s="15" t="str">
        <f t="shared" si="165"/>
        <v xml:space="preserve">   </v>
      </c>
      <c r="C995" s="26" t="str">
        <f>Saisie!D995</f>
        <v>000000000989</v>
      </c>
      <c r="D995" s="24" t="str">
        <f>Saisie!B995</f>
        <v>NOM990</v>
      </c>
      <c r="E995" s="16" t="str">
        <f>VLOOKUP((25-LEN(D995)),'Data S'!AE$5:AF$10000,2,FALSE)</f>
        <v xml:space="preserve">                   </v>
      </c>
      <c r="F995" s="25" t="str">
        <f>Saisie!C995</f>
        <v>PRENOM990</v>
      </c>
      <c r="G995" s="15" t="str">
        <f>VLOOKUP((25-LEN(F995)),'Data S'!AE$5:AF$10000,2,FALSE)</f>
        <v xml:space="preserve">                </v>
      </c>
      <c r="H995" s="3" t="str">
        <f>Saisie!E995</f>
        <v>01012988</v>
      </c>
      <c r="I995" s="15" t="str">
        <f t="shared" si="166"/>
        <v xml:space="preserve">  </v>
      </c>
      <c r="J995" s="24">
        <f>Saisie!L995</f>
        <v>0</v>
      </c>
      <c r="K995" s="15" t="str">
        <f t="shared" si="167"/>
        <v xml:space="preserve">       </v>
      </c>
      <c r="L995" s="24" t="str">
        <f>IF(Saisie!K995=0,"000",Saisie!K995*100)</f>
        <v>000</v>
      </c>
      <c r="M995" s="15" t="str">
        <f t="shared" si="168"/>
        <v xml:space="preserve">  </v>
      </c>
      <c r="N995" s="24">
        <f>Saisie!Q995</f>
        <v>0</v>
      </c>
      <c r="O995" s="15" t="str">
        <f t="shared" si="169"/>
        <v xml:space="preserve">       </v>
      </c>
      <c r="P995" s="24" t="str">
        <f>IF(Saisie!P995=0,"000",Saisie!P995*100)</f>
        <v>000</v>
      </c>
      <c r="Q995" s="15" t="str">
        <f t="shared" si="170"/>
        <v xml:space="preserve">  </v>
      </c>
      <c r="R995" s="24">
        <f>Saisie!V995</f>
        <v>0</v>
      </c>
      <c r="S995" s="15" t="str">
        <f t="shared" si="171"/>
        <v xml:space="preserve">       </v>
      </c>
      <c r="T995" s="24" t="str">
        <f>IF(Saisie!U995=0,"000",Saisie!U995*100)</f>
        <v>000</v>
      </c>
      <c r="U995" s="15" t="str">
        <f t="shared" si="172"/>
        <v xml:space="preserve">  </v>
      </c>
      <c r="V995" s="24">
        <f>Saisie!AA995</f>
        <v>0</v>
      </c>
      <c r="W995" s="15" t="str">
        <f t="shared" si="173"/>
        <v xml:space="preserve">       </v>
      </c>
      <c r="X995" s="24" t="str">
        <f>IF(Saisie!Z995=0,"000",Saisie!Z995*100)</f>
        <v>000</v>
      </c>
      <c r="Y995" s="15" t="str">
        <f t="shared" si="174"/>
        <v xml:space="preserve">         </v>
      </c>
      <c r="Z995" s="24" t="str">
        <f>IF(Saisie!AB995=0,"000",Saisie!AB995*100)</f>
        <v>000</v>
      </c>
      <c r="AA995" s="24" t="str">
        <f>IF(Saisie!F995=0,"",Saisie!F995)</f>
        <v>26112017</v>
      </c>
      <c r="AB995" s="24" t="str">
        <f>IF(Saisie!G995=0,"",Saisie!G995)</f>
        <v>01013010</v>
      </c>
      <c r="AC995" s="8" t="str">
        <f t="shared" si="175"/>
        <v xml:space="preserve">                    </v>
      </c>
    </row>
    <row r="996" spans="1:29" x14ac:dyDescent="0.25">
      <c r="A996" s="3" t="s">
        <v>1051</v>
      </c>
      <c r="B996" s="15" t="str">
        <f t="shared" si="165"/>
        <v xml:space="preserve">   </v>
      </c>
      <c r="C996" s="26" t="str">
        <f>Saisie!D996</f>
        <v>000000000990</v>
      </c>
      <c r="D996" s="24" t="str">
        <f>Saisie!B996</f>
        <v>NOM991</v>
      </c>
      <c r="E996" s="16" t="str">
        <f>VLOOKUP((25-LEN(D996)),'Data S'!AE$5:AF$10000,2,FALSE)</f>
        <v xml:space="preserve">                   </v>
      </c>
      <c r="F996" s="25" t="str">
        <f>Saisie!C996</f>
        <v>PRENOM991</v>
      </c>
      <c r="G996" s="15" t="str">
        <f>VLOOKUP((25-LEN(F996)),'Data S'!AE$5:AF$10000,2,FALSE)</f>
        <v xml:space="preserve">                </v>
      </c>
      <c r="H996" s="3" t="str">
        <f>Saisie!E996</f>
        <v>01012989</v>
      </c>
      <c r="I996" s="15" t="str">
        <f t="shared" si="166"/>
        <v xml:space="preserve">  </v>
      </c>
      <c r="J996" s="24">
        <f>Saisie!L996</f>
        <v>0</v>
      </c>
      <c r="K996" s="15" t="str">
        <f t="shared" si="167"/>
        <v xml:space="preserve">       </v>
      </c>
      <c r="L996" s="24" t="str">
        <f>IF(Saisie!K996=0,"000",Saisie!K996*100)</f>
        <v>000</v>
      </c>
      <c r="M996" s="15" t="str">
        <f t="shared" si="168"/>
        <v xml:space="preserve">  </v>
      </c>
      <c r="N996" s="24">
        <f>Saisie!Q996</f>
        <v>0</v>
      </c>
      <c r="O996" s="15" t="str">
        <f t="shared" si="169"/>
        <v xml:space="preserve">       </v>
      </c>
      <c r="P996" s="24" t="str">
        <f>IF(Saisie!P996=0,"000",Saisie!P996*100)</f>
        <v>000</v>
      </c>
      <c r="Q996" s="15" t="str">
        <f t="shared" si="170"/>
        <v xml:space="preserve">  </v>
      </c>
      <c r="R996" s="24">
        <f>Saisie!V996</f>
        <v>0</v>
      </c>
      <c r="S996" s="15" t="str">
        <f t="shared" si="171"/>
        <v xml:space="preserve">       </v>
      </c>
      <c r="T996" s="24" t="str">
        <f>IF(Saisie!U996=0,"000",Saisie!U996*100)</f>
        <v>000</v>
      </c>
      <c r="U996" s="15" t="str">
        <f t="shared" si="172"/>
        <v xml:space="preserve">  </v>
      </c>
      <c r="V996" s="24">
        <f>Saisie!AA996</f>
        <v>0</v>
      </c>
      <c r="W996" s="15" t="str">
        <f t="shared" si="173"/>
        <v xml:space="preserve">       </v>
      </c>
      <c r="X996" s="24" t="str">
        <f>IF(Saisie!Z996=0,"000",Saisie!Z996*100)</f>
        <v>000</v>
      </c>
      <c r="Y996" s="15" t="str">
        <f t="shared" si="174"/>
        <v xml:space="preserve">         </v>
      </c>
      <c r="Z996" s="24" t="str">
        <f>IF(Saisie!AB996=0,"000",Saisie!AB996*100)</f>
        <v>000</v>
      </c>
      <c r="AA996" s="24" t="str">
        <f>IF(Saisie!F996=0,"",Saisie!F996)</f>
        <v>26112017</v>
      </c>
      <c r="AB996" s="24" t="str">
        <f>IF(Saisie!G996=0,"",Saisie!G996)</f>
        <v>01013011</v>
      </c>
      <c r="AC996" s="8" t="str">
        <f t="shared" si="175"/>
        <v xml:space="preserve">                    </v>
      </c>
    </row>
    <row r="997" spans="1:29" x14ac:dyDescent="0.25">
      <c r="A997" s="3" t="s">
        <v>1052</v>
      </c>
      <c r="B997" s="15" t="str">
        <f t="shared" si="165"/>
        <v xml:space="preserve">   </v>
      </c>
      <c r="C997" s="26" t="str">
        <f>Saisie!D997</f>
        <v>000000000991</v>
      </c>
      <c r="D997" s="24" t="str">
        <f>Saisie!B997</f>
        <v>NOM992</v>
      </c>
      <c r="E997" s="16" t="str">
        <f>VLOOKUP((25-LEN(D997)),'Data S'!AE$5:AF$10000,2,FALSE)</f>
        <v xml:space="preserve">                   </v>
      </c>
      <c r="F997" s="25" t="str">
        <f>Saisie!C997</f>
        <v>PRENOM992</v>
      </c>
      <c r="G997" s="15" t="str">
        <f>VLOOKUP((25-LEN(F997)),'Data S'!AE$5:AF$10000,2,FALSE)</f>
        <v xml:space="preserve">                </v>
      </c>
      <c r="H997" s="3" t="str">
        <f>Saisie!E997</f>
        <v>01012990</v>
      </c>
      <c r="I997" s="15" t="str">
        <f t="shared" si="166"/>
        <v xml:space="preserve">  </v>
      </c>
      <c r="J997" s="24">
        <f>Saisie!L997</f>
        <v>0</v>
      </c>
      <c r="K997" s="15" t="str">
        <f t="shared" si="167"/>
        <v xml:space="preserve">       </v>
      </c>
      <c r="L997" s="24" t="str">
        <f>IF(Saisie!K997=0,"000",Saisie!K997*100)</f>
        <v>000</v>
      </c>
      <c r="M997" s="15" t="str">
        <f t="shared" si="168"/>
        <v xml:space="preserve">  </v>
      </c>
      <c r="N997" s="24">
        <f>Saisie!Q997</f>
        <v>0</v>
      </c>
      <c r="O997" s="15" t="str">
        <f t="shared" si="169"/>
        <v xml:space="preserve">       </v>
      </c>
      <c r="P997" s="24" t="str">
        <f>IF(Saisie!P997=0,"000",Saisie!P997*100)</f>
        <v>000</v>
      </c>
      <c r="Q997" s="15" t="str">
        <f t="shared" si="170"/>
        <v xml:space="preserve">  </v>
      </c>
      <c r="R997" s="24">
        <f>Saisie!V997</f>
        <v>0</v>
      </c>
      <c r="S997" s="15" t="str">
        <f t="shared" si="171"/>
        <v xml:space="preserve">       </v>
      </c>
      <c r="T997" s="24" t="str">
        <f>IF(Saisie!U997=0,"000",Saisie!U997*100)</f>
        <v>000</v>
      </c>
      <c r="U997" s="15" t="str">
        <f t="shared" si="172"/>
        <v xml:space="preserve">  </v>
      </c>
      <c r="V997" s="24">
        <f>Saisie!AA997</f>
        <v>0</v>
      </c>
      <c r="W997" s="15" t="str">
        <f t="shared" si="173"/>
        <v xml:space="preserve">       </v>
      </c>
      <c r="X997" s="24" t="str">
        <f>IF(Saisie!Z997=0,"000",Saisie!Z997*100)</f>
        <v>000</v>
      </c>
      <c r="Y997" s="15" t="str">
        <f t="shared" si="174"/>
        <v xml:space="preserve">         </v>
      </c>
      <c r="Z997" s="24" t="str">
        <f>IF(Saisie!AB997=0,"000",Saisie!AB997*100)</f>
        <v>000</v>
      </c>
      <c r="AA997" s="24" t="str">
        <f>IF(Saisie!F997=0,"",Saisie!F997)</f>
        <v>26112017</v>
      </c>
      <c r="AB997" s="24" t="str">
        <f>IF(Saisie!G997=0,"",Saisie!G997)</f>
        <v>01013012</v>
      </c>
      <c r="AC997" s="8" t="str">
        <f t="shared" si="175"/>
        <v xml:space="preserve">                    </v>
      </c>
    </row>
    <row r="998" spans="1:29" x14ac:dyDescent="0.25">
      <c r="A998" s="3" t="s">
        <v>1053</v>
      </c>
      <c r="B998" s="15" t="str">
        <f t="shared" si="165"/>
        <v xml:space="preserve">   </v>
      </c>
      <c r="C998" s="26" t="str">
        <f>Saisie!D998</f>
        <v>000000000992</v>
      </c>
      <c r="D998" s="24" t="str">
        <f>Saisie!B998</f>
        <v>NOM993</v>
      </c>
      <c r="E998" s="16" t="str">
        <f>VLOOKUP((25-LEN(D998)),'Data S'!AE$5:AF$10000,2,FALSE)</f>
        <v xml:space="preserve">                   </v>
      </c>
      <c r="F998" s="25" t="str">
        <f>Saisie!C998</f>
        <v>PRENOM993</v>
      </c>
      <c r="G998" s="15" t="str">
        <f>VLOOKUP((25-LEN(F998)),'Data S'!AE$5:AF$10000,2,FALSE)</f>
        <v xml:space="preserve">                </v>
      </c>
      <c r="H998" s="3" t="str">
        <f>Saisie!E998</f>
        <v>01012991</v>
      </c>
      <c r="I998" s="15" t="str">
        <f t="shared" si="166"/>
        <v xml:space="preserve">  </v>
      </c>
      <c r="J998" s="24">
        <f>Saisie!L998</f>
        <v>0</v>
      </c>
      <c r="K998" s="15" t="str">
        <f t="shared" si="167"/>
        <v xml:space="preserve">       </v>
      </c>
      <c r="L998" s="24" t="str">
        <f>IF(Saisie!K998=0,"000",Saisie!K998*100)</f>
        <v>000</v>
      </c>
      <c r="M998" s="15" t="str">
        <f t="shared" si="168"/>
        <v xml:space="preserve">  </v>
      </c>
      <c r="N998" s="24">
        <f>Saisie!Q998</f>
        <v>0</v>
      </c>
      <c r="O998" s="15" t="str">
        <f t="shared" si="169"/>
        <v xml:space="preserve">       </v>
      </c>
      <c r="P998" s="24" t="str">
        <f>IF(Saisie!P998=0,"000",Saisie!P998*100)</f>
        <v>000</v>
      </c>
      <c r="Q998" s="15" t="str">
        <f t="shared" si="170"/>
        <v xml:space="preserve">  </v>
      </c>
      <c r="R998" s="24">
        <f>Saisie!V998</f>
        <v>0</v>
      </c>
      <c r="S998" s="15" t="str">
        <f t="shared" si="171"/>
        <v xml:space="preserve">       </v>
      </c>
      <c r="T998" s="24" t="str">
        <f>IF(Saisie!U998=0,"000",Saisie!U998*100)</f>
        <v>000</v>
      </c>
      <c r="U998" s="15" t="str">
        <f t="shared" si="172"/>
        <v xml:space="preserve">  </v>
      </c>
      <c r="V998" s="24">
        <f>Saisie!AA998</f>
        <v>0</v>
      </c>
      <c r="W998" s="15" t="str">
        <f t="shared" si="173"/>
        <v xml:space="preserve">       </v>
      </c>
      <c r="X998" s="24" t="str">
        <f>IF(Saisie!Z998=0,"000",Saisie!Z998*100)</f>
        <v>000</v>
      </c>
      <c r="Y998" s="15" t="str">
        <f t="shared" si="174"/>
        <v xml:space="preserve">         </v>
      </c>
      <c r="Z998" s="24" t="str">
        <f>IF(Saisie!AB998=0,"000",Saisie!AB998*100)</f>
        <v>000</v>
      </c>
      <c r="AA998" s="24" t="str">
        <f>IF(Saisie!F998=0,"",Saisie!F998)</f>
        <v>26112017</v>
      </c>
      <c r="AB998" s="24" t="str">
        <f>IF(Saisie!G998=0,"",Saisie!G998)</f>
        <v>01013013</v>
      </c>
      <c r="AC998" s="8" t="str">
        <f t="shared" si="175"/>
        <v xml:space="preserve">                    </v>
      </c>
    </row>
    <row r="999" spans="1:29" x14ac:dyDescent="0.25">
      <c r="A999" s="3" t="s">
        <v>1054</v>
      </c>
      <c r="B999" s="15" t="str">
        <f t="shared" si="165"/>
        <v xml:space="preserve">   </v>
      </c>
      <c r="C999" s="26" t="str">
        <f>Saisie!D999</f>
        <v>000000000993</v>
      </c>
      <c r="D999" s="24" t="str">
        <f>Saisie!B999</f>
        <v>NOM994</v>
      </c>
      <c r="E999" s="16" t="str">
        <f>VLOOKUP((25-LEN(D999)),'Data S'!AE$5:AF$10000,2,FALSE)</f>
        <v xml:space="preserve">                   </v>
      </c>
      <c r="F999" s="25" t="str">
        <f>Saisie!C999</f>
        <v>PRENOM994</v>
      </c>
      <c r="G999" s="15" t="str">
        <f>VLOOKUP((25-LEN(F999)),'Data S'!AE$5:AF$10000,2,FALSE)</f>
        <v xml:space="preserve">                </v>
      </c>
      <c r="H999" s="3" t="str">
        <f>Saisie!E999</f>
        <v>01012992</v>
      </c>
      <c r="I999" s="15" t="str">
        <f t="shared" si="166"/>
        <v xml:space="preserve">  </v>
      </c>
      <c r="J999" s="24">
        <f>Saisie!L999</f>
        <v>0</v>
      </c>
      <c r="K999" s="15" t="str">
        <f t="shared" si="167"/>
        <v xml:space="preserve">       </v>
      </c>
      <c r="L999" s="24" t="str">
        <f>IF(Saisie!K999=0,"000",Saisie!K999*100)</f>
        <v>000</v>
      </c>
      <c r="M999" s="15" t="str">
        <f t="shared" si="168"/>
        <v xml:space="preserve">  </v>
      </c>
      <c r="N999" s="24">
        <f>Saisie!Q999</f>
        <v>0</v>
      </c>
      <c r="O999" s="15" t="str">
        <f t="shared" si="169"/>
        <v xml:space="preserve">       </v>
      </c>
      <c r="P999" s="24" t="str">
        <f>IF(Saisie!P999=0,"000",Saisie!P999*100)</f>
        <v>000</v>
      </c>
      <c r="Q999" s="15" t="str">
        <f t="shared" si="170"/>
        <v xml:space="preserve">  </v>
      </c>
      <c r="R999" s="24">
        <f>Saisie!V999</f>
        <v>0</v>
      </c>
      <c r="S999" s="15" t="str">
        <f t="shared" si="171"/>
        <v xml:space="preserve">       </v>
      </c>
      <c r="T999" s="24" t="str">
        <f>IF(Saisie!U999=0,"000",Saisie!U999*100)</f>
        <v>000</v>
      </c>
      <c r="U999" s="15" t="str">
        <f t="shared" si="172"/>
        <v xml:space="preserve">  </v>
      </c>
      <c r="V999" s="24">
        <f>Saisie!AA999</f>
        <v>0</v>
      </c>
      <c r="W999" s="15" t="str">
        <f t="shared" si="173"/>
        <v xml:space="preserve">       </v>
      </c>
      <c r="X999" s="24" t="str">
        <f>IF(Saisie!Z999=0,"000",Saisie!Z999*100)</f>
        <v>000</v>
      </c>
      <c r="Y999" s="15" t="str">
        <f t="shared" si="174"/>
        <v xml:space="preserve">         </v>
      </c>
      <c r="Z999" s="24" t="str">
        <f>IF(Saisie!AB999=0,"000",Saisie!AB999*100)</f>
        <v>000</v>
      </c>
      <c r="AA999" s="24" t="str">
        <f>IF(Saisie!F999=0,"",Saisie!F999)</f>
        <v>26112017</v>
      </c>
      <c r="AB999" s="24" t="str">
        <f>IF(Saisie!G999=0,"",Saisie!G999)</f>
        <v>01013014</v>
      </c>
      <c r="AC999" s="8" t="str">
        <f t="shared" si="175"/>
        <v xml:space="preserve">                    </v>
      </c>
    </row>
    <row r="1000" spans="1:29" x14ac:dyDescent="0.25">
      <c r="A1000" s="3" t="s">
        <v>1055</v>
      </c>
      <c r="B1000" s="15" t="str">
        <f t="shared" si="165"/>
        <v xml:space="preserve">   </v>
      </c>
      <c r="C1000" s="26" t="str">
        <f>Saisie!D1000</f>
        <v>000000000994</v>
      </c>
      <c r="D1000" s="24" t="str">
        <f>Saisie!B1000</f>
        <v>NOM995</v>
      </c>
      <c r="E1000" s="16" t="str">
        <f>VLOOKUP((25-LEN(D1000)),'Data S'!AE$5:AF$10000,2,FALSE)</f>
        <v xml:space="preserve">                   </v>
      </c>
      <c r="F1000" s="25" t="str">
        <f>Saisie!C1000</f>
        <v>PRENOM995</v>
      </c>
      <c r="G1000" s="15" t="str">
        <f>VLOOKUP((25-LEN(F1000)),'Data S'!AE$5:AF$10000,2,FALSE)</f>
        <v xml:space="preserve">                </v>
      </c>
      <c r="H1000" s="3" t="str">
        <f>Saisie!E1000</f>
        <v>01012993</v>
      </c>
      <c r="I1000" s="15" t="str">
        <f t="shared" si="166"/>
        <v xml:space="preserve">  </v>
      </c>
      <c r="J1000" s="24">
        <f>Saisie!L1000</f>
        <v>0</v>
      </c>
      <c r="K1000" s="15" t="str">
        <f t="shared" si="167"/>
        <v xml:space="preserve">       </v>
      </c>
      <c r="L1000" s="24" t="str">
        <f>IF(Saisie!K1000=0,"000",Saisie!K1000*100)</f>
        <v>000</v>
      </c>
      <c r="M1000" s="15" t="str">
        <f t="shared" si="168"/>
        <v xml:space="preserve">  </v>
      </c>
      <c r="N1000" s="24">
        <f>Saisie!Q1000</f>
        <v>0</v>
      </c>
      <c r="O1000" s="15" t="str">
        <f t="shared" si="169"/>
        <v xml:space="preserve">       </v>
      </c>
      <c r="P1000" s="24" t="str">
        <f>IF(Saisie!P1000=0,"000",Saisie!P1000*100)</f>
        <v>000</v>
      </c>
      <c r="Q1000" s="15" t="str">
        <f t="shared" si="170"/>
        <v xml:space="preserve">  </v>
      </c>
      <c r="R1000" s="24">
        <f>Saisie!V1000</f>
        <v>0</v>
      </c>
      <c r="S1000" s="15" t="str">
        <f t="shared" si="171"/>
        <v xml:space="preserve">       </v>
      </c>
      <c r="T1000" s="24" t="str">
        <f>IF(Saisie!U1000=0,"000",Saisie!U1000*100)</f>
        <v>000</v>
      </c>
      <c r="U1000" s="15" t="str">
        <f t="shared" si="172"/>
        <v xml:space="preserve">  </v>
      </c>
      <c r="V1000" s="24">
        <f>Saisie!AA1000</f>
        <v>0</v>
      </c>
      <c r="W1000" s="15" t="str">
        <f t="shared" si="173"/>
        <v xml:space="preserve">       </v>
      </c>
      <c r="X1000" s="24" t="str">
        <f>IF(Saisie!Z1000=0,"000",Saisie!Z1000*100)</f>
        <v>000</v>
      </c>
      <c r="Y1000" s="15" t="str">
        <f t="shared" si="174"/>
        <v xml:space="preserve">         </v>
      </c>
      <c r="Z1000" s="24" t="str">
        <f>IF(Saisie!AB1000=0,"000",Saisie!AB1000*100)</f>
        <v>000</v>
      </c>
      <c r="AA1000" s="24" t="str">
        <f>IF(Saisie!F1000=0,"",Saisie!F1000)</f>
        <v>26112017</v>
      </c>
      <c r="AB1000" s="24" t="str">
        <f>IF(Saisie!G1000=0,"",Saisie!G1000)</f>
        <v>01013015</v>
      </c>
      <c r="AC1000" s="8" t="str">
        <f t="shared" si="175"/>
        <v xml:space="preserve">                    </v>
      </c>
    </row>
    <row r="1001" spans="1:29" x14ac:dyDescent="0.25">
      <c r="A1001" s="3" t="s">
        <v>1056</v>
      </c>
      <c r="B1001" s="15" t="str">
        <f t="shared" si="165"/>
        <v xml:space="preserve">   </v>
      </c>
      <c r="C1001" s="26" t="str">
        <f>Saisie!D1001</f>
        <v>000000000995</v>
      </c>
      <c r="D1001" s="24" t="str">
        <f>Saisie!B1001</f>
        <v>NOM996</v>
      </c>
      <c r="E1001" s="16" t="str">
        <f>VLOOKUP((25-LEN(D1001)),'Data S'!AE$5:AF$10000,2,FALSE)</f>
        <v xml:space="preserve">                   </v>
      </c>
      <c r="F1001" s="25" t="str">
        <f>Saisie!C1001</f>
        <v>PRENOM996</v>
      </c>
      <c r="G1001" s="15" t="str">
        <f>VLOOKUP((25-LEN(F1001)),'Data S'!AE$5:AF$10000,2,FALSE)</f>
        <v xml:space="preserve">                </v>
      </c>
      <c r="H1001" s="3" t="str">
        <f>Saisie!E1001</f>
        <v>01012994</v>
      </c>
      <c r="I1001" s="15" t="str">
        <f t="shared" si="166"/>
        <v xml:space="preserve">  </v>
      </c>
      <c r="J1001" s="24">
        <f>Saisie!L1001</f>
        <v>0</v>
      </c>
      <c r="K1001" s="15" t="str">
        <f t="shared" si="167"/>
        <v xml:space="preserve">       </v>
      </c>
      <c r="L1001" s="24" t="str">
        <f>IF(Saisie!K1001=0,"000",Saisie!K1001*100)</f>
        <v>000</v>
      </c>
      <c r="M1001" s="15" t="str">
        <f t="shared" si="168"/>
        <v xml:space="preserve">  </v>
      </c>
      <c r="N1001" s="24">
        <f>Saisie!Q1001</f>
        <v>0</v>
      </c>
      <c r="O1001" s="15" t="str">
        <f t="shared" si="169"/>
        <v xml:space="preserve">       </v>
      </c>
      <c r="P1001" s="24" t="str">
        <f>IF(Saisie!P1001=0,"000",Saisie!P1001*100)</f>
        <v>000</v>
      </c>
      <c r="Q1001" s="15" t="str">
        <f t="shared" si="170"/>
        <v xml:space="preserve">  </v>
      </c>
      <c r="R1001" s="24">
        <f>Saisie!V1001</f>
        <v>0</v>
      </c>
      <c r="S1001" s="15" t="str">
        <f t="shared" si="171"/>
        <v xml:space="preserve">       </v>
      </c>
      <c r="T1001" s="24" t="str">
        <f>IF(Saisie!U1001=0,"000",Saisie!U1001*100)</f>
        <v>000</v>
      </c>
      <c r="U1001" s="15" t="str">
        <f t="shared" si="172"/>
        <v xml:space="preserve">  </v>
      </c>
      <c r="V1001" s="24">
        <f>Saisie!AA1001</f>
        <v>0</v>
      </c>
      <c r="W1001" s="15" t="str">
        <f t="shared" si="173"/>
        <v xml:space="preserve">       </v>
      </c>
      <c r="X1001" s="24" t="str">
        <f>IF(Saisie!Z1001=0,"000",Saisie!Z1001*100)</f>
        <v>000</v>
      </c>
      <c r="Y1001" s="15" t="str">
        <f t="shared" si="174"/>
        <v xml:space="preserve">         </v>
      </c>
      <c r="Z1001" s="24" t="str">
        <f>IF(Saisie!AB1001=0,"000",Saisie!AB1001*100)</f>
        <v>000</v>
      </c>
      <c r="AA1001" s="24" t="str">
        <f>IF(Saisie!F1001=0,"",Saisie!F1001)</f>
        <v>26112017</v>
      </c>
      <c r="AB1001" s="24" t="str">
        <f>IF(Saisie!G1001=0,"",Saisie!G1001)</f>
        <v>01013016</v>
      </c>
      <c r="AC1001" s="8" t="str">
        <f t="shared" si="175"/>
        <v xml:space="preserve">                    </v>
      </c>
    </row>
    <row r="1002" spans="1:29" x14ac:dyDescent="0.25">
      <c r="A1002" s="3" t="s">
        <v>1057</v>
      </c>
      <c r="B1002" s="15" t="str">
        <f t="shared" si="165"/>
        <v xml:space="preserve">   </v>
      </c>
      <c r="C1002" s="26" t="str">
        <f>Saisie!D1002</f>
        <v>000000000996</v>
      </c>
      <c r="D1002" s="24" t="str">
        <f>Saisie!B1002</f>
        <v>NOM997</v>
      </c>
      <c r="E1002" s="16" t="str">
        <f>VLOOKUP((25-LEN(D1002)),'Data S'!AE$5:AF$10000,2,FALSE)</f>
        <v xml:space="preserve">                   </v>
      </c>
      <c r="F1002" s="25" t="str">
        <f>Saisie!C1002</f>
        <v>PRENOM997</v>
      </c>
      <c r="G1002" s="15" t="str">
        <f>VLOOKUP((25-LEN(F1002)),'Data S'!AE$5:AF$10000,2,FALSE)</f>
        <v xml:space="preserve">                </v>
      </c>
      <c r="H1002" s="3" t="str">
        <f>Saisie!E1002</f>
        <v>01012995</v>
      </c>
      <c r="I1002" s="15" t="str">
        <f t="shared" si="166"/>
        <v xml:space="preserve">  </v>
      </c>
      <c r="J1002" s="24">
        <f>Saisie!L1002</f>
        <v>0</v>
      </c>
      <c r="K1002" s="15" t="str">
        <f t="shared" si="167"/>
        <v xml:space="preserve">       </v>
      </c>
      <c r="L1002" s="24" t="str">
        <f>IF(Saisie!K1002=0,"000",Saisie!K1002*100)</f>
        <v>000</v>
      </c>
      <c r="M1002" s="15" t="str">
        <f t="shared" si="168"/>
        <v xml:space="preserve">  </v>
      </c>
      <c r="N1002" s="24">
        <f>Saisie!Q1002</f>
        <v>0</v>
      </c>
      <c r="O1002" s="15" t="str">
        <f t="shared" si="169"/>
        <v xml:space="preserve">       </v>
      </c>
      <c r="P1002" s="24" t="str">
        <f>IF(Saisie!P1002=0,"000",Saisie!P1002*100)</f>
        <v>000</v>
      </c>
      <c r="Q1002" s="15" t="str">
        <f t="shared" si="170"/>
        <v xml:space="preserve">  </v>
      </c>
      <c r="R1002" s="24">
        <f>Saisie!V1002</f>
        <v>0</v>
      </c>
      <c r="S1002" s="15" t="str">
        <f t="shared" si="171"/>
        <v xml:space="preserve">       </v>
      </c>
      <c r="T1002" s="24" t="str">
        <f>IF(Saisie!U1002=0,"000",Saisie!U1002*100)</f>
        <v>000</v>
      </c>
      <c r="U1002" s="15" t="str">
        <f t="shared" si="172"/>
        <v xml:space="preserve">  </v>
      </c>
      <c r="V1002" s="24">
        <f>Saisie!AA1002</f>
        <v>0</v>
      </c>
      <c r="W1002" s="15" t="str">
        <f t="shared" si="173"/>
        <v xml:space="preserve">       </v>
      </c>
      <c r="X1002" s="24" t="str">
        <f>IF(Saisie!Z1002=0,"000",Saisie!Z1002*100)</f>
        <v>000</v>
      </c>
      <c r="Y1002" s="15" t="str">
        <f t="shared" si="174"/>
        <v xml:space="preserve">         </v>
      </c>
      <c r="Z1002" s="24" t="str">
        <f>IF(Saisie!AB1002=0,"000",Saisie!AB1002*100)</f>
        <v>000</v>
      </c>
      <c r="AA1002" s="24" t="str">
        <f>IF(Saisie!F1002=0,"",Saisie!F1002)</f>
        <v>26112017</v>
      </c>
      <c r="AB1002" s="24" t="str">
        <f>IF(Saisie!G1002=0,"",Saisie!G1002)</f>
        <v>01013017</v>
      </c>
      <c r="AC1002" s="8" t="str">
        <f t="shared" si="175"/>
        <v xml:space="preserve">                    </v>
      </c>
    </row>
    <row r="1003" spans="1:29" x14ac:dyDescent="0.25">
      <c r="A1003" s="3" t="s">
        <v>1058</v>
      </c>
      <c r="B1003" s="15" t="str">
        <f t="shared" si="165"/>
        <v xml:space="preserve">   </v>
      </c>
      <c r="C1003" s="26" t="str">
        <f>Saisie!D1003</f>
        <v>000000000997</v>
      </c>
      <c r="D1003" s="24" t="str">
        <f>Saisie!B1003</f>
        <v>NOM998</v>
      </c>
      <c r="E1003" s="16" t="str">
        <f>VLOOKUP((25-LEN(D1003)),'Data S'!AE$5:AF$10000,2,FALSE)</f>
        <v xml:space="preserve">                   </v>
      </c>
      <c r="F1003" s="25" t="str">
        <f>Saisie!C1003</f>
        <v>PRENOM998</v>
      </c>
      <c r="G1003" s="15" t="str">
        <f>VLOOKUP((25-LEN(F1003)),'Data S'!AE$5:AF$10000,2,FALSE)</f>
        <v xml:space="preserve">                </v>
      </c>
      <c r="H1003" s="3" t="str">
        <f>Saisie!E1003</f>
        <v>01012996</v>
      </c>
      <c r="I1003" s="15" t="str">
        <f t="shared" si="166"/>
        <v xml:space="preserve">  </v>
      </c>
      <c r="J1003" s="24">
        <f>Saisie!L1003</f>
        <v>0</v>
      </c>
      <c r="K1003" s="15" t="str">
        <f t="shared" si="167"/>
        <v xml:space="preserve">       </v>
      </c>
      <c r="L1003" s="24" t="str">
        <f>IF(Saisie!K1003=0,"000",Saisie!K1003*100)</f>
        <v>000</v>
      </c>
      <c r="M1003" s="15" t="str">
        <f t="shared" si="168"/>
        <v xml:space="preserve">  </v>
      </c>
      <c r="N1003" s="24">
        <f>Saisie!Q1003</f>
        <v>0</v>
      </c>
      <c r="O1003" s="15" t="str">
        <f t="shared" si="169"/>
        <v xml:space="preserve">       </v>
      </c>
      <c r="P1003" s="24" t="str">
        <f>IF(Saisie!P1003=0,"000",Saisie!P1003*100)</f>
        <v>000</v>
      </c>
      <c r="Q1003" s="15" t="str">
        <f t="shared" si="170"/>
        <v xml:space="preserve">  </v>
      </c>
      <c r="R1003" s="24">
        <f>Saisie!V1003</f>
        <v>0</v>
      </c>
      <c r="S1003" s="15" t="str">
        <f t="shared" si="171"/>
        <v xml:space="preserve">       </v>
      </c>
      <c r="T1003" s="24" t="str">
        <f>IF(Saisie!U1003=0,"000",Saisie!U1003*100)</f>
        <v>000</v>
      </c>
      <c r="U1003" s="15" t="str">
        <f t="shared" si="172"/>
        <v xml:space="preserve">  </v>
      </c>
      <c r="V1003" s="24">
        <f>Saisie!AA1003</f>
        <v>0</v>
      </c>
      <c r="W1003" s="15" t="str">
        <f t="shared" si="173"/>
        <v xml:space="preserve">       </v>
      </c>
      <c r="X1003" s="24" t="str">
        <f>IF(Saisie!Z1003=0,"000",Saisie!Z1003*100)</f>
        <v>000</v>
      </c>
      <c r="Y1003" s="15" t="str">
        <f t="shared" si="174"/>
        <v xml:space="preserve">         </v>
      </c>
      <c r="Z1003" s="24" t="str">
        <f>IF(Saisie!AB1003=0,"000",Saisie!AB1003*100)</f>
        <v>000</v>
      </c>
      <c r="AA1003" s="24" t="str">
        <f>IF(Saisie!F1003=0,"",Saisie!F1003)</f>
        <v>26112017</v>
      </c>
      <c r="AB1003" s="24" t="str">
        <f>IF(Saisie!G1003=0,"",Saisie!G1003)</f>
        <v>01013018</v>
      </c>
      <c r="AC1003" s="8" t="str">
        <f t="shared" si="175"/>
        <v xml:space="preserve">                    </v>
      </c>
    </row>
    <row r="1004" spans="1:29" x14ac:dyDescent="0.25">
      <c r="A1004" s="3" t="s">
        <v>1059</v>
      </c>
      <c r="B1004" s="15" t="str">
        <f t="shared" si="165"/>
        <v xml:space="preserve">   </v>
      </c>
      <c r="C1004" s="26" t="str">
        <f>Saisie!D1004</f>
        <v>000000000998</v>
      </c>
      <c r="D1004" s="24" t="str">
        <f>Saisie!B1004</f>
        <v>NOM999</v>
      </c>
      <c r="E1004" s="16" t="str">
        <f>VLOOKUP((25-LEN(D1004)),'Data S'!AE$5:AF$10000,2,FALSE)</f>
        <v xml:space="preserve">                   </v>
      </c>
      <c r="F1004" s="25" t="str">
        <f>Saisie!C1004</f>
        <v>PRENOM999</v>
      </c>
      <c r="G1004" s="15" t="str">
        <f>VLOOKUP((25-LEN(F1004)),'Data S'!AE$5:AF$10000,2,FALSE)</f>
        <v xml:space="preserve">                </v>
      </c>
      <c r="H1004" s="3" t="str">
        <f>Saisie!E1004</f>
        <v>01012997</v>
      </c>
      <c r="I1004" s="15" t="str">
        <f t="shared" si="166"/>
        <v xml:space="preserve">  </v>
      </c>
      <c r="J1004" s="24">
        <f>Saisie!L1004</f>
        <v>0</v>
      </c>
      <c r="K1004" s="15" t="str">
        <f t="shared" si="167"/>
        <v xml:space="preserve">       </v>
      </c>
      <c r="L1004" s="24" t="str">
        <f>IF(Saisie!K1004=0,"000",Saisie!K1004*100)</f>
        <v>000</v>
      </c>
      <c r="M1004" s="15" t="str">
        <f t="shared" si="168"/>
        <v xml:space="preserve">  </v>
      </c>
      <c r="N1004" s="24">
        <f>Saisie!Q1004</f>
        <v>0</v>
      </c>
      <c r="O1004" s="15" t="str">
        <f t="shared" si="169"/>
        <v xml:space="preserve">       </v>
      </c>
      <c r="P1004" s="24" t="str">
        <f>IF(Saisie!P1004=0,"000",Saisie!P1004*100)</f>
        <v>000</v>
      </c>
      <c r="Q1004" s="15" t="str">
        <f t="shared" si="170"/>
        <v xml:space="preserve">  </v>
      </c>
      <c r="R1004" s="24">
        <f>Saisie!V1004</f>
        <v>0</v>
      </c>
      <c r="S1004" s="15" t="str">
        <f t="shared" si="171"/>
        <v xml:space="preserve">       </v>
      </c>
      <c r="T1004" s="24" t="str">
        <f>IF(Saisie!U1004=0,"000",Saisie!U1004*100)</f>
        <v>000</v>
      </c>
      <c r="U1004" s="15" t="str">
        <f t="shared" si="172"/>
        <v xml:space="preserve">  </v>
      </c>
      <c r="V1004" s="24">
        <f>Saisie!AA1004</f>
        <v>0</v>
      </c>
      <c r="W1004" s="15" t="str">
        <f t="shared" si="173"/>
        <v xml:space="preserve">       </v>
      </c>
      <c r="X1004" s="24" t="str">
        <f>IF(Saisie!Z1004=0,"000",Saisie!Z1004*100)</f>
        <v>000</v>
      </c>
      <c r="Y1004" s="15" t="str">
        <f t="shared" si="174"/>
        <v xml:space="preserve">         </v>
      </c>
      <c r="Z1004" s="24" t="str">
        <f>IF(Saisie!AB1004=0,"000",Saisie!AB1004*100)</f>
        <v>000</v>
      </c>
      <c r="AA1004" s="24" t="str">
        <f>IF(Saisie!F1004=0,"",Saisie!F1004)</f>
        <v>26112017</v>
      </c>
      <c r="AB1004" s="24" t="str">
        <f>IF(Saisie!G1004=0,"",Saisie!G1004)</f>
        <v>01013019</v>
      </c>
      <c r="AC1004" s="8" t="str">
        <f t="shared" si="175"/>
        <v xml:space="preserve">                    </v>
      </c>
    </row>
    <row r="1005" spans="1:29" x14ac:dyDescent="0.25">
      <c r="A1005" s="3" t="s">
        <v>1060</v>
      </c>
      <c r="B1005" s="15" t="str">
        <f t="shared" si="165"/>
        <v xml:space="preserve">  </v>
      </c>
      <c r="C1005" s="26" t="str">
        <f>Saisie!D1005</f>
        <v>000000000999</v>
      </c>
      <c r="D1005" s="24" t="str">
        <f>Saisie!B1005</f>
        <v>NOM1000</v>
      </c>
      <c r="E1005" s="16" t="str">
        <f>VLOOKUP((25-LEN(D1005)),'Data S'!AE$5:AF$10000,2,FALSE)</f>
        <v xml:space="preserve">                  </v>
      </c>
      <c r="F1005" s="25" t="str">
        <f>Saisie!C1005</f>
        <v>PRENOM1000</v>
      </c>
      <c r="G1005" s="15" t="str">
        <f>VLOOKUP((25-LEN(F1005)),'Data S'!AE$5:AF$10000,2,FALSE)</f>
        <v xml:space="preserve">               </v>
      </c>
      <c r="H1005" s="3" t="str">
        <f>Saisie!E1005</f>
        <v>01012998</v>
      </c>
      <c r="I1005" s="15" t="str">
        <f t="shared" si="166"/>
        <v xml:space="preserve">  </v>
      </c>
      <c r="J1005" s="24">
        <f>Saisie!L1005</f>
        <v>0</v>
      </c>
      <c r="K1005" s="15" t="str">
        <f t="shared" si="167"/>
        <v xml:space="preserve">       </v>
      </c>
      <c r="L1005" s="24" t="str">
        <f>IF(Saisie!K1005=0,"000",Saisie!K1005*100)</f>
        <v>000</v>
      </c>
      <c r="M1005" s="15" t="str">
        <f t="shared" si="168"/>
        <v xml:space="preserve">  </v>
      </c>
      <c r="N1005" s="24">
        <f>Saisie!Q1005</f>
        <v>0</v>
      </c>
      <c r="O1005" s="15" t="str">
        <f t="shared" si="169"/>
        <v xml:space="preserve">       </v>
      </c>
      <c r="P1005" s="24" t="str">
        <f>IF(Saisie!P1005=0,"000",Saisie!P1005*100)</f>
        <v>000</v>
      </c>
      <c r="Q1005" s="15" t="str">
        <f t="shared" si="170"/>
        <v xml:space="preserve">  </v>
      </c>
      <c r="R1005" s="24">
        <f>Saisie!V1005</f>
        <v>0</v>
      </c>
      <c r="S1005" s="15" t="str">
        <f t="shared" si="171"/>
        <v xml:space="preserve">       </v>
      </c>
      <c r="T1005" s="24" t="str">
        <f>IF(Saisie!U1005=0,"000",Saisie!U1005*100)</f>
        <v>000</v>
      </c>
      <c r="U1005" s="15" t="str">
        <f t="shared" si="172"/>
        <v xml:space="preserve">  </v>
      </c>
      <c r="V1005" s="24">
        <f>Saisie!AA1005</f>
        <v>0</v>
      </c>
      <c r="W1005" s="15" t="str">
        <f t="shared" si="173"/>
        <v xml:space="preserve">       </v>
      </c>
      <c r="X1005" s="24" t="str">
        <f>IF(Saisie!Z1005=0,"000",Saisie!Z1005*100)</f>
        <v>000</v>
      </c>
      <c r="Y1005" s="15" t="str">
        <f t="shared" si="174"/>
        <v xml:space="preserve">         </v>
      </c>
      <c r="Z1005" s="24" t="str">
        <f>IF(Saisie!AB1005=0,"000",Saisie!AB1005*100)</f>
        <v>000</v>
      </c>
      <c r="AA1005" s="24" t="str">
        <f>IF(Saisie!F1005=0,"",Saisie!F1005)</f>
        <v>26112017</v>
      </c>
      <c r="AB1005" s="24" t="str">
        <f>IF(Saisie!G1005=0,"",Saisie!G1005)</f>
        <v>01013020</v>
      </c>
      <c r="AC1005" s="8" t="str">
        <f t="shared" si="175"/>
        <v xml:space="preserve">                    </v>
      </c>
    </row>
  </sheetData>
  <sheetProtection password="ED4D" sheet="1" formatCells="0" formatColumns="0" formatRows="0" insertColumns="0" insertRows="0" insertHyperlinks="0" deleteColumns="0" deleteRows="0" sort="0" autoFilter="0" pivotTables="0"/>
  <mergeCells count="1">
    <mergeCell ref="A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Auteur</vt:lpstr>
      <vt:lpstr>Saisie</vt:lpstr>
      <vt:lpstr>DAS employés</vt:lpstr>
      <vt:lpstr>DAS employeur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2020-09-19T20:37:39Z</dcterms:created>
  <dcterms:modified xsi:type="dcterms:W3CDTF">2021-01-24T19:37:18Z</dcterms:modified>
</cp:coreProperties>
</file>