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100" windowHeight="7935" activeTab="3"/>
  </bookViews>
  <sheets>
    <sheet name="دعواتكم" sheetId="1" r:id="rId1"/>
    <sheet name="FACTURE" sheetId="2" r:id="rId2"/>
    <sheet name="VENDEUR" sheetId="3" r:id="rId3"/>
    <sheet name="ACHETEUR" sheetId="4" r:id="rId4"/>
  </sheets>
  <calcPr calcId="124519"/>
</workbook>
</file>

<file path=xl/calcChain.xml><?xml version="1.0" encoding="utf-8"?>
<calcChain xmlns="http://schemas.openxmlformats.org/spreadsheetml/2006/main">
  <c r="F13" i="2"/>
  <c r="D2" i="3"/>
  <c r="D2" i="4" s="1"/>
  <c r="D17" i="2"/>
  <c r="F17"/>
  <c r="H4" i="3" s="1"/>
  <c r="H5" s="1"/>
  <c r="H10"/>
  <c r="G7" i="4" l="1"/>
  <c r="G3"/>
  <c r="H8"/>
  <c r="G3" i="3"/>
  <c r="G5" s="1"/>
  <c r="G8"/>
  <c r="F11" i="2"/>
  <c r="G12" i="4" l="1"/>
  <c r="G6"/>
  <c r="G11" s="1"/>
  <c r="H4"/>
  <c r="H5" s="1"/>
  <c r="G5"/>
  <c r="H9" i="3"/>
  <c r="H11" s="1"/>
  <c r="F15" i="2"/>
  <c r="H13" i="4" l="1"/>
  <c r="H14" s="1"/>
  <c r="G14"/>
  <c r="F19" i="2"/>
  <c r="G21" i="4" l="1"/>
  <c r="G18"/>
  <c r="H10"/>
  <c r="F21" i="2"/>
  <c r="G6" i="3" s="1"/>
  <c r="G14"/>
  <c r="G17"/>
  <c r="G19" s="1"/>
  <c r="G7"/>
  <c r="H18"/>
  <c r="H19" s="1"/>
  <c r="H22" i="4" l="1"/>
  <c r="H23" s="1"/>
  <c r="G23"/>
  <c r="H19"/>
  <c r="H20" s="1"/>
  <c r="G20"/>
  <c r="G11" i="3"/>
  <c r="H15"/>
  <c r="H16" s="1"/>
  <c r="G16"/>
  <c r="G15" i="4"/>
  <c r="H9"/>
  <c r="H11" s="1"/>
  <c r="G12" i="3"/>
  <c r="H13"/>
  <c r="G17" i="4" l="1"/>
  <c r="H16"/>
  <c r="H17" s="1"/>
</calcChain>
</file>

<file path=xl/sharedStrings.xml><?xml version="1.0" encoding="utf-8"?>
<sst xmlns="http://schemas.openxmlformats.org/spreadsheetml/2006/main" count="60" uniqueCount="31">
  <si>
    <t xml:space="preserve">N° compte   </t>
  </si>
  <si>
    <t>Débit</t>
  </si>
  <si>
    <t>Crédit</t>
  </si>
  <si>
    <t>Banque</t>
  </si>
  <si>
    <t>Client Avance reçue</t>
  </si>
  <si>
    <t xml:space="preserve">Client Entreprise </t>
  </si>
  <si>
    <t>Retenue de Garantie</t>
  </si>
  <si>
    <t xml:space="preserve">Client Avance reçue            </t>
  </si>
  <si>
    <t>Vente de Marchandises</t>
  </si>
  <si>
    <t>TVA sur Vente</t>
  </si>
  <si>
    <t>Retenue de garantie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</si>
  <si>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i/>
        <sz val="11"/>
        <color theme="1"/>
        <rFont val="Calibri"/>
        <family val="2"/>
        <scheme val="minor"/>
      </rPr>
      <t>TVA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1"/>
        <rFont val="Calibri"/>
        <family val="2"/>
        <scheme val="minor"/>
      </rPr>
      <t>19%.</t>
    </r>
  </si>
  <si>
    <t xml:space="preserve">Avance forfaitaire d’approvisionnement de </t>
  </si>
  <si>
    <t xml:space="preserve">retenue de garantie, </t>
  </si>
  <si>
    <t>La facture de vendeur et présenter comme suite :</t>
  </si>
  <si>
    <t>Montant HT</t>
  </si>
  <si>
    <t>TVA 19 %</t>
  </si>
  <si>
    <t>Montant TTC</t>
  </si>
  <si>
    <t>Retenue de Garantie 5%</t>
  </si>
  <si>
    <t>Net à Payer</t>
  </si>
  <si>
    <t xml:space="preserve">Montant Globale </t>
  </si>
  <si>
    <t xml:space="preserve">Facture N° </t>
  </si>
  <si>
    <t>TOTAL</t>
  </si>
  <si>
    <t xml:space="preserve">Avance </t>
  </si>
  <si>
    <t>Fournisseur avance verser</t>
  </si>
  <si>
    <t xml:space="preserve">Achat de  Marchandises </t>
  </si>
  <si>
    <t xml:space="preserve">TVA sur Achat            </t>
  </si>
  <si>
    <t xml:space="preserve">Fournisseur Entreprise </t>
  </si>
  <si>
    <t>Marchandises</t>
  </si>
  <si>
    <t xml:space="preserve">أكتب </t>
  </si>
  <si>
    <t>05/2019    28/05/2019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</si>
</sst>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_€"/>
  </numFmts>
  <fonts count="1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entury"/>
      <family val="1"/>
    </font>
    <font>
      <i/>
      <sz val="11"/>
      <color theme="1"/>
      <name val="Century"/>
      <family val="1"/>
    </font>
    <font>
      <b/>
      <i/>
      <sz val="11"/>
      <color theme="1"/>
      <name val="Century"/>
      <family val="1"/>
    </font>
    <font>
      <b/>
      <i/>
      <sz val="10"/>
      <color theme="1"/>
      <name val="Century"/>
      <family val="1"/>
    </font>
    <font>
      <b/>
      <i/>
      <sz val="11"/>
      <color theme="1"/>
      <name val="Centaur"/>
      <family val="1"/>
    </font>
    <font>
      <sz val="11"/>
      <color theme="1"/>
      <name val="Calibri"/>
      <family val="2"/>
      <scheme val="minor"/>
    </font>
    <font>
      <b/>
      <i/>
      <sz val="18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03">
    <xf numFmtId="0" fontId="0" fillId="0" borderId="0" xfId="0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left" indent="4"/>
    </xf>
    <xf numFmtId="0" fontId="0" fillId="0" borderId="2" xfId="0" applyBorder="1"/>
    <xf numFmtId="0" fontId="0" fillId="0" borderId="4" xfId="0" applyBorder="1"/>
    <xf numFmtId="0" fontId="5" fillId="0" borderId="6" xfId="0" applyFont="1" applyBorder="1"/>
    <xf numFmtId="0" fontId="6" fillId="0" borderId="0" xfId="0" applyFont="1"/>
    <xf numFmtId="0" fontId="7" fillId="0" borderId="0" xfId="0" applyFont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2" fillId="0" borderId="2" xfId="0" applyFont="1" applyBorder="1"/>
    <xf numFmtId="0" fontId="0" fillId="0" borderId="26" xfId="0" applyBorder="1"/>
    <xf numFmtId="0" fontId="0" fillId="0" borderId="27" xfId="0" applyBorder="1"/>
    <xf numFmtId="0" fontId="7" fillId="0" borderId="0" xfId="0" applyFont="1" applyAlignment="1">
      <alignment horizontal="left"/>
    </xf>
    <xf numFmtId="4" fontId="0" fillId="0" borderId="8" xfId="0" applyNumberFormat="1" applyBorder="1"/>
    <xf numFmtId="4" fontId="0" fillId="0" borderId="1" xfId="0" applyNumberFormat="1" applyBorder="1"/>
    <xf numFmtId="4" fontId="1" fillId="0" borderId="4" xfId="0" applyNumberFormat="1" applyFont="1" applyBorder="1" applyAlignment="1">
      <alignment horizontal="center"/>
    </xf>
    <xf numFmtId="0" fontId="6" fillId="0" borderId="25" xfId="0" applyFont="1" applyBorder="1"/>
    <xf numFmtId="0" fontId="6" fillId="0" borderId="2" xfId="0" applyFont="1" applyBorder="1"/>
    <xf numFmtId="0" fontId="0" fillId="0" borderId="0" xfId="0" applyBorder="1" applyAlignment="1">
      <alignment vertical="center"/>
    </xf>
    <xf numFmtId="0" fontId="1" fillId="0" borderId="10" xfId="0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5" fillId="0" borderId="0" xfId="0" applyFont="1" applyBorder="1"/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4" fontId="0" fillId="0" borderId="33" xfId="0" applyNumberFormat="1" applyBorder="1"/>
    <xf numFmtId="4" fontId="0" fillId="0" borderId="25" xfId="0" applyNumberFormat="1" applyBorder="1"/>
    <xf numFmtId="4" fontId="0" fillId="0" borderId="35" xfId="0" applyNumberFormat="1" applyBorder="1"/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4" fontId="0" fillId="0" borderId="17" xfId="0" applyNumberFormat="1" applyBorder="1"/>
    <xf numFmtId="0" fontId="0" fillId="0" borderId="38" xfId="0" applyBorder="1"/>
    <xf numFmtId="4" fontId="1" fillId="0" borderId="41" xfId="0" applyNumberFormat="1" applyFont="1" applyBorder="1" applyAlignment="1">
      <alignment horizontal="center"/>
    </xf>
    <xf numFmtId="4" fontId="1" fillId="0" borderId="42" xfId="0" applyNumberFormat="1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4" fontId="1" fillId="0" borderId="38" xfId="0" applyNumberFormat="1" applyFont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4" fontId="1" fillId="0" borderId="43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4" fontId="1" fillId="0" borderId="35" xfId="0" applyNumberFormat="1" applyFont="1" applyBorder="1" applyAlignment="1">
      <alignment horizontal="center"/>
    </xf>
    <xf numFmtId="4" fontId="0" fillId="0" borderId="45" xfId="0" applyNumberFormat="1" applyBorder="1"/>
    <xf numFmtId="4" fontId="0" fillId="0" borderId="44" xfId="0" applyNumberFormat="1" applyBorder="1"/>
    <xf numFmtId="0" fontId="4" fillId="0" borderId="22" xfId="0" applyFont="1" applyBorder="1"/>
    <xf numFmtId="9" fontId="0" fillId="0" borderId="3" xfId="0" applyNumberFormat="1" applyBorder="1" applyAlignment="1">
      <alignment horizontal="center"/>
    </xf>
    <xf numFmtId="43" fontId="0" fillId="0" borderId="0" xfId="1" applyFont="1"/>
    <xf numFmtId="0" fontId="10" fillId="5" borderId="10" xfId="0" applyFont="1" applyFill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9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43" fontId="0" fillId="2" borderId="4" xfId="0" applyNumberForma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1" fillId="3" borderId="39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1" fillId="3" borderId="41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1</xdr:row>
      <xdr:rowOff>66675</xdr:rowOff>
    </xdr:from>
    <xdr:ext cx="6648449" cy="1689052"/>
    <xdr:sp macro="" textlink="">
      <xdr:nvSpPr>
        <xdr:cNvPr id="3" name="Rectangle 2"/>
        <xdr:cNvSpPr/>
      </xdr:nvSpPr>
      <xdr:spPr>
        <a:xfrm>
          <a:off x="3819525" y="257175"/>
          <a:ext cx="6648449" cy="168905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r>
            <a:rPr lang="fr-FR" sz="4800" b="1" i="1" u="sng">
              <a:latin typeface="+mn-lt"/>
              <a:ea typeface="+mn-ea"/>
              <a:cs typeface="+mn-cs"/>
            </a:rPr>
            <a:t>LA RETENUE DE GARANTIE</a:t>
          </a:r>
          <a:endParaRPr lang="fr-FR" sz="1100">
            <a:latin typeface="+mn-lt"/>
            <a:ea typeface="+mn-ea"/>
            <a:cs typeface="+mn-cs"/>
          </a:endParaRPr>
        </a:p>
      </xdr:txBody>
    </xdr:sp>
    <xdr:clientData/>
  </xdr:oneCellAnchor>
  <xdr:twoCellAnchor editAs="oneCell">
    <xdr:from>
      <xdr:col>0</xdr:col>
      <xdr:colOff>0</xdr:colOff>
      <xdr:row>1</xdr:row>
      <xdr:rowOff>28575</xdr:rowOff>
    </xdr:from>
    <xdr:to>
      <xdr:col>6</xdr:col>
      <xdr:colOff>0</xdr:colOff>
      <xdr:row>14</xdr:row>
      <xdr:rowOff>152400</xdr:rowOff>
    </xdr:to>
    <xdr:pic>
      <xdr:nvPicPr>
        <xdr:cNvPr id="4" name="Image 3" descr="12717542_548324328662312_3480563632482031430_n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9075"/>
          <a:ext cx="4572000" cy="26003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9525</xdr:rowOff>
    </xdr:from>
    <xdr:to>
      <xdr:col>3</xdr:col>
      <xdr:colOff>352425</xdr:colOff>
      <xdr:row>29</xdr:row>
      <xdr:rowOff>9525</xdr:rowOff>
    </xdr:to>
    <xdr:pic>
      <xdr:nvPicPr>
        <xdr:cNvPr id="5" name="Image 4" descr="40092258_459646561201418_2873936332000854016_n.jp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867025"/>
          <a:ext cx="2638425" cy="2667000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16</xdr:row>
      <xdr:rowOff>0</xdr:rowOff>
    </xdr:from>
    <xdr:ext cx="6648449" cy="1282082"/>
    <xdr:sp macro="" textlink="">
      <xdr:nvSpPr>
        <xdr:cNvPr id="7" name="Rectangle 6"/>
        <xdr:cNvSpPr/>
      </xdr:nvSpPr>
      <xdr:spPr>
        <a:xfrm>
          <a:off x="3048000" y="3048000"/>
          <a:ext cx="6648449" cy="1282082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1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  <a:r>
            <a:rPr lang="ar-DZ" sz="16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ثنية الاحد ولاية تيسمسليت </a:t>
          </a: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(عبد</a:t>
          </a:r>
          <a:r>
            <a:rPr lang="ar-DZ" sz="3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الرحمان </a:t>
          </a: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داود)</a:t>
          </a:r>
          <a:r>
            <a:rPr lang="fr-FR" sz="4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DZ" sz="32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دعواتكم</a:t>
          </a:r>
          <a:r>
            <a:rPr lang="ar-DZ" sz="32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لنا بالرحمة و المغفرة </a:t>
          </a:r>
          <a:endParaRPr lang="fr-FR" sz="1100"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"/>
  <sheetViews>
    <sheetView workbookViewId="0">
      <selection activeCell="H15" sqref="H15"/>
    </sheetView>
  </sheetViews>
  <sheetFormatPr baseColWidth="10" defaultRowHeight="15"/>
  <sheetData/>
  <sheetProtection password="DABC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2:L27"/>
  <sheetViews>
    <sheetView workbookViewId="0">
      <selection activeCell="F19" sqref="F19:G19"/>
    </sheetView>
  </sheetViews>
  <sheetFormatPr baseColWidth="10" defaultRowHeight="15"/>
  <cols>
    <col min="12" max="12" width="16.42578125" bestFit="1" customWidth="1"/>
  </cols>
  <sheetData>
    <row r="2" spans="1:12" ht="23.25">
      <c r="E2" s="79" t="s">
        <v>29</v>
      </c>
      <c r="F2" s="79"/>
    </row>
    <row r="3" spans="1:12">
      <c r="A3" s="31" t="s">
        <v>20</v>
      </c>
      <c r="E3" s="85">
        <v>15000</v>
      </c>
      <c r="F3" s="86"/>
    </row>
    <row r="4" spans="1:12">
      <c r="A4" s="13" t="s">
        <v>11</v>
      </c>
      <c r="E4" s="87">
        <v>0.19</v>
      </c>
      <c r="F4" s="89"/>
      <c r="L4" s="78"/>
    </row>
    <row r="5" spans="1:12">
      <c r="A5" s="14" t="s">
        <v>12</v>
      </c>
      <c r="E5" s="87">
        <v>0.3</v>
      </c>
      <c r="F5" s="88"/>
      <c r="L5" s="78"/>
    </row>
    <row r="6" spans="1:12">
      <c r="A6" s="13" t="s">
        <v>13</v>
      </c>
      <c r="E6" s="87">
        <v>0.05</v>
      </c>
      <c r="F6" s="88"/>
      <c r="L6" s="78"/>
    </row>
    <row r="7" spans="1:12">
      <c r="L7" s="78"/>
    </row>
    <row r="8" spans="1:12">
      <c r="A8" s="13" t="s">
        <v>14</v>
      </c>
      <c r="L8" s="78"/>
    </row>
    <row r="9" spans="1:12" ht="15.75" thickBot="1">
      <c r="L9" s="78"/>
    </row>
    <row r="10" spans="1:12" ht="15.75" thickTop="1">
      <c r="A10" s="16"/>
      <c r="B10" s="17"/>
      <c r="C10" s="17"/>
      <c r="D10" s="25"/>
      <c r="E10" s="17"/>
      <c r="F10" s="30"/>
      <c r="G10" s="18"/>
      <c r="L10" s="78"/>
    </row>
    <row r="11" spans="1:12">
      <c r="A11" s="24"/>
      <c r="B11" s="35" t="s">
        <v>15</v>
      </c>
      <c r="C11" s="26"/>
      <c r="D11" s="5"/>
      <c r="E11" s="1"/>
      <c r="F11" s="84">
        <f>E3-F13</f>
        <v>12150</v>
      </c>
      <c r="G11" s="81"/>
      <c r="H11" s="19"/>
      <c r="L11" s="78"/>
    </row>
    <row r="12" spans="1:12">
      <c r="A12" s="19"/>
      <c r="B12" s="15"/>
      <c r="C12" s="15"/>
      <c r="D12" s="15"/>
      <c r="E12" s="1"/>
      <c r="F12" s="15"/>
      <c r="G12" s="27"/>
      <c r="L12" s="78"/>
    </row>
    <row r="13" spans="1:12">
      <c r="A13" s="19"/>
      <c r="B13" s="35" t="s">
        <v>16</v>
      </c>
      <c r="C13" s="15"/>
      <c r="D13" s="15"/>
      <c r="E13" s="5"/>
      <c r="F13" s="84">
        <f>E3*E4</f>
        <v>2850</v>
      </c>
      <c r="G13" s="81"/>
      <c r="H13" s="19"/>
      <c r="L13" s="78"/>
    </row>
    <row r="14" spans="1:12">
      <c r="A14" s="19"/>
      <c r="B14" s="15"/>
      <c r="C14" s="15"/>
      <c r="D14" s="15"/>
      <c r="E14" s="15"/>
      <c r="F14" s="10"/>
      <c r="G14" s="27"/>
      <c r="L14" s="78"/>
    </row>
    <row r="15" spans="1:12">
      <c r="A15" s="19"/>
      <c r="B15" s="35" t="s">
        <v>17</v>
      </c>
      <c r="C15" s="1"/>
      <c r="D15" s="15"/>
      <c r="E15" s="15"/>
      <c r="F15" s="80">
        <f>F11+F13</f>
        <v>15000</v>
      </c>
      <c r="G15" s="81"/>
      <c r="H15" s="19"/>
      <c r="L15" s="78"/>
    </row>
    <row r="16" spans="1:12">
      <c r="A16" s="19"/>
      <c r="B16" s="5"/>
      <c r="C16" s="5"/>
      <c r="D16" s="15"/>
      <c r="E16" s="15"/>
      <c r="F16" s="10"/>
      <c r="G16" s="27"/>
      <c r="L16" s="78"/>
    </row>
    <row r="17" spans="1:12">
      <c r="A17" s="19"/>
      <c r="B17" s="36" t="s">
        <v>23</v>
      </c>
      <c r="C17" s="1"/>
      <c r="D17" s="77">
        <f>E5</f>
        <v>0.3</v>
      </c>
      <c r="E17" s="11"/>
      <c r="F17" s="80">
        <f>E3*E5</f>
        <v>4500</v>
      </c>
      <c r="G17" s="81"/>
      <c r="H17" s="19"/>
      <c r="L17" s="78"/>
    </row>
    <row r="18" spans="1:12">
      <c r="A18" s="19"/>
      <c r="B18" s="5"/>
      <c r="C18" s="15"/>
      <c r="D18" s="15"/>
      <c r="E18" s="15"/>
      <c r="F18" s="10"/>
      <c r="G18" s="27"/>
    </row>
    <row r="19" spans="1:12">
      <c r="A19" s="19"/>
      <c r="B19" s="35" t="s">
        <v>18</v>
      </c>
      <c r="C19" s="1"/>
      <c r="D19" s="1"/>
      <c r="E19" s="11"/>
      <c r="F19" s="80">
        <f>F15*E6</f>
        <v>750</v>
      </c>
      <c r="G19" s="81"/>
      <c r="H19" s="19"/>
    </row>
    <row r="20" spans="1:12">
      <c r="A20" s="19"/>
      <c r="B20" s="15"/>
      <c r="C20" s="5"/>
      <c r="D20" s="5"/>
      <c r="E20" s="11"/>
      <c r="F20" s="1"/>
      <c r="G20" s="29"/>
    </row>
    <row r="21" spans="1:12">
      <c r="A21" s="19"/>
      <c r="B21" s="28" t="s">
        <v>19</v>
      </c>
      <c r="C21" s="1"/>
      <c r="D21" s="1"/>
      <c r="E21" s="5"/>
      <c r="F21" s="80">
        <f>F15-F17-F19</f>
        <v>9750</v>
      </c>
      <c r="G21" s="81"/>
      <c r="H21" s="19"/>
    </row>
    <row r="22" spans="1:12">
      <c r="A22" s="19"/>
      <c r="B22" s="5"/>
      <c r="C22" s="5"/>
      <c r="D22" s="15"/>
      <c r="E22" s="15"/>
      <c r="F22" s="5"/>
      <c r="G22" s="20"/>
    </row>
    <row r="23" spans="1:12">
      <c r="A23" s="19"/>
      <c r="B23" s="5"/>
      <c r="C23" s="5"/>
      <c r="D23" s="5"/>
      <c r="E23" s="5"/>
      <c r="F23" s="5"/>
      <c r="G23" s="20"/>
    </row>
    <row r="24" spans="1:12">
      <c r="A24" s="19"/>
      <c r="B24" s="5"/>
      <c r="C24" s="5"/>
      <c r="D24" s="5"/>
      <c r="E24" s="5"/>
      <c r="F24" s="5"/>
      <c r="G24" s="20"/>
    </row>
    <row r="25" spans="1:12">
      <c r="A25" s="19"/>
      <c r="B25" s="9" t="s">
        <v>21</v>
      </c>
      <c r="C25" s="5"/>
      <c r="D25" s="82" t="s">
        <v>30</v>
      </c>
      <c r="E25" s="82"/>
      <c r="F25" s="82"/>
      <c r="G25" s="83"/>
    </row>
    <row r="26" spans="1:12" ht="15.75" thickBot="1">
      <c r="A26" s="21"/>
      <c r="B26" s="22"/>
      <c r="C26" s="22"/>
      <c r="D26" s="22"/>
      <c r="E26" s="22"/>
      <c r="F26" s="22"/>
      <c r="G26" s="23"/>
    </row>
    <row r="27" spans="1:12" ht="15.75" thickTop="1"/>
  </sheetData>
  <sheetProtection formatCells="0" formatColumns="0" selectLockedCells="1" selectUnlockedCells="1"/>
  <mergeCells count="12">
    <mergeCell ref="D25:G25"/>
    <mergeCell ref="F13:G13"/>
    <mergeCell ref="E3:F3"/>
    <mergeCell ref="E6:F6"/>
    <mergeCell ref="E4:F4"/>
    <mergeCell ref="E5:F5"/>
    <mergeCell ref="F11:G11"/>
    <mergeCell ref="E2:F2"/>
    <mergeCell ref="F15:G15"/>
    <mergeCell ref="F17:G17"/>
    <mergeCell ref="F19:G19"/>
    <mergeCell ref="F21:G21"/>
  </mergeCells>
  <pageMargins left="0.25" right="0.25" top="0.75" bottom="0.75" header="0.3" footer="0.3"/>
  <pageSetup paperSize="9" orientation="portrait" horizontalDpi="3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H22"/>
  <sheetViews>
    <sheetView topLeftCell="A7" workbookViewId="0">
      <selection activeCell="F10" sqref="F10"/>
    </sheetView>
  </sheetViews>
  <sheetFormatPr baseColWidth="10" defaultRowHeight="15"/>
  <cols>
    <col min="1" max="1" width="10.7109375" customWidth="1"/>
    <col min="2" max="2" width="3.42578125" customWidth="1"/>
    <col min="7" max="8" width="15.7109375" customWidth="1"/>
  </cols>
  <sheetData>
    <row r="1" spans="1:8" ht="15.75" thickBot="1"/>
    <row r="2" spans="1:8" ht="15.75" thickTop="1">
      <c r="A2" s="90" t="s">
        <v>0</v>
      </c>
      <c r="B2" s="91"/>
      <c r="C2" s="76" t="s">
        <v>21</v>
      </c>
      <c r="D2" s="102" t="str">
        <f>FACTURE!D25</f>
        <v>05/2019    28/05/2019</v>
      </c>
      <c r="E2" s="102"/>
      <c r="F2" s="91"/>
      <c r="G2" s="52" t="s">
        <v>1</v>
      </c>
      <c r="H2" s="53" t="s">
        <v>2</v>
      </c>
    </row>
    <row r="3" spans="1:8" ht="21" customHeight="1">
      <c r="A3" s="54">
        <v>512</v>
      </c>
      <c r="B3" s="4"/>
      <c r="C3" s="51" t="s">
        <v>3</v>
      </c>
      <c r="D3" s="5"/>
      <c r="E3" s="5"/>
      <c r="F3" s="5"/>
      <c r="G3" s="32">
        <f>FACTURE!F17</f>
        <v>4500</v>
      </c>
      <c r="H3" s="20"/>
    </row>
    <row r="4" spans="1:8" ht="21.75" customHeight="1">
      <c r="A4" s="54">
        <v>4190</v>
      </c>
      <c r="B4" s="6"/>
      <c r="C4" s="2"/>
      <c r="D4" s="51" t="s">
        <v>4</v>
      </c>
      <c r="E4" s="7"/>
      <c r="F4" s="3"/>
      <c r="G4" s="6"/>
      <c r="H4" s="55">
        <f>FACTURE!F17</f>
        <v>4500</v>
      </c>
    </row>
    <row r="5" spans="1:8">
      <c r="A5" s="96" t="s">
        <v>22</v>
      </c>
      <c r="B5" s="97"/>
      <c r="C5" s="97"/>
      <c r="D5" s="97"/>
      <c r="E5" s="97"/>
      <c r="F5" s="98"/>
      <c r="G5" s="33">
        <f>G3</f>
        <v>4500</v>
      </c>
      <c r="H5" s="56">
        <f>H4</f>
        <v>4500</v>
      </c>
    </row>
    <row r="6" spans="1:8" ht="20.25" customHeight="1">
      <c r="A6" s="54">
        <v>4110</v>
      </c>
      <c r="B6" s="4"/>
      <c r="C6" s="51" t="s">
        <v>5</v>
      </c>
      <c r="D6" s="5"/>
      <c r="E6" s="5"/>
      <c r="F6" s="5"/>
      <c r="G6" s="32">
        <f>FACTURE!F21</f>
        <v>9750</v>
      </c>
      <c r="H6" s="20"/>
    </row>
    <row r="7" spans="1:8" ht="20.25" customHeight="1">
      <c r="A7" s="54">
        <v>4117</v>
      </c>
      <c r="B7" s="4"/>
      <c r="C7" s="51" t="s">
        <v>6</v>
      </c>
      <c r="D7" s="5"/>
      <c r="E7" s="5"/>
      <c r="F7" s="5"/>
      <c r="G7" s="32">
        <f>FACTURE!F19</f>
        <v>750</v>
      </c>
      <c r="H7" s="20"/>
    </row>
    <row r="8" spans="1:8" ht="20.25" customHeight="1">
      <c r="A8" s="54">
        <v>4190</v>
      </c>
      <c r="B8" s="4"/>
      <c r="C8" s="51" t="s">
        <v>7</v>
      </c>
      <c r="D8" s="5"/>
      <c r="E8" s="5"/>
      <c r="F8" s="5"/>
      <c r="G8" s="32">
        <f>FACTURE!F17</f>
        <v>4500</v>
      </c>
      <c r="H8" s="20"/>
    </row>
    <row r="9" spans="1:8" ht="20.25" customHeight="1">
      <c r="A9" s="54">
        <v>700</v>
      </c>
      <c r="B9" s="4"/>
      <c r="C9" s="5"/>
      <c r="D9" s="51" t="s">
        <v>8</v>
      </c>
      <c r="E9" s="5"/>
      <c r="F9" s="5"/>
      <c r="G9" s="4"/>
      <c r="H9" s="57">
        <f>FACTURE!F11</f>
        <v>12150</v>
      </c>
    </row>
    <row r="10" spans="1:8" ht="20.25" customHeight="1">
      <c r="A10" s="54">
        <v>4457</v>
      </c>
      <c r="B10" s="6"/>
      <c r="C10" s="2"/>
      <c r="D10" s="51" t="s">
        <v>9</v>
      </c>
      <c r="E10" s="7"/>
      <c r="F10" s="3"/>
      <c r="G10" s="6"/>
      <c r="H10" s="57">
        <f>FACTURE!F13</f>
        <v>2850</v>
      </c>
    </row>
    <row r="11" spans="1:8">
      <c r="A11" s="93" t="s">
        <v>22</v>
      </c>
      <c r="B11" s="94"/>
      <c r="C11" s="94"/>
      <c r="D11" s="94"/>
      <c r="E11" s="94"/>
      <c r="F11" s="95"/>
      <c r="G11" s="33">
        <f>G6+G7+G8</f>
        <v>15000</v>
      </c>
      <c r="H11" s="56">
        <f>H9+H10</f>
        <v>15000</v>
      </c>
    </row>
    <row r="12" spans="1:8" ht="20.25" customHeight="1">
      <c r="A12" s="54">
        <v>512</v>
      </c>
      <c r="B12" s="4"/>
      <c r="C12" s="51" t="s">
        <v>3</v>
      </c>
      <c r="D12" s="5"/>
      <c r="E12" s="5"/>
      <c r="F12" s="5"/>
      <c r="G12" s="32">
        <f>FACTURE!F21</f>
        <v>9750</v>
      </c>
      <c r="H12" s="20"/>
    </row>
    <row r="13" spans="1:8" ht="21" customHeight="1">
      <c r="A13" s="58">
        <v>4110</v>
      </c>
      <c r="B13" s="6"/>
      <c r="C13" s="12" t="s">
        <v>5</v>
      </c>
      <c r="D13" s="7"/>
      <c r="E13" s="7"/>
      <c r="F13" s="3"/>
      <c r="G13" s="6"/>
      <c r="H13" s="55">
        <f>FACTURE!F21</f>
        <v>9750</v>
      </c>
    </row>
    <row r="14" spans="1:8" ht="20.25" customHeight="1">
      <c r="A14" s="59">
        <v>4110</v>
      </c>
      <c r="B14" s="4"/>
      <c r="C14" s="51" t="s">
        <v>5</v>
      </c>
      <c r="D14" s="5"/>
      <c r="E14" s="5"/>
      <c r="F14" s="5"/>
      <c r="G14" s="32">
        <f>FACTURE!F19</f>
        <v>750</v>
      </c>
      <c r="H14" s="20"/>
    </row>
    <row r="15" spans="1:8" ht="20.25" customHeight="1">
      <c r="A15" s="58">
        <v>4117</v>
      </c>
      <c r="B15" s="6"/>
      <c r="C15" s="2"/>
      <c r="D15" s="51" t="s">
        <v>10</v>
      </c>
      <c r="E15" s="7"/>
      <c r="F15" s="3"/>
      <c r="G15" s="6"/>
      <c r="H15" s="55">
        <f>G14</f>
        <v>750</v>
      </c>
    </row>
    <row r="16" spans="1:8">
      <c r="A16" s="93" t="s">
        <v>22</v>
      </c>
      <c r="B16" s="94"/>
      <c r="C16" s="94"/>
      <c r="D16" s="94"/>
      <c r="E16" s="94"/>
      <c r="F16" s="95"/>
      <c r="G16" s="33">
        <f>G14</f>
        <v>750</v>
      </c>
      <c r="H16" s="60">
        <f>H15</f>
        <v>750</v>
      </c>
    </row>
    <row r="17" spans="1:8" ht="21.75" customHeight="1">
      <c r="A17" s="59">
        <v>512</v>
      </c>
      <c r="B17" s="8"/>
      <c r="C17" s="51" t="s">
        <v>3</v>
      </c>
      <c r="D17" s="5"/>
      <c r="E17" s="5"/>
      <c r="F17" s="5"/>
      <c r="G17" s="32">
        <f>FACTURE!F19</f>
        <v>750</v>
      </c>
      <c r="H17" s="61"/>
    </row>
    <row r="18" spans="1:8" ht="22.5" customHeight="1">
      <c r="A18" s="58">
        <v>4110</v>
      </c>
      <c r="B18" s="6"/>
      <c r="C18" s="5"/>
      <c r="D18" s="51" t="s">
        <v>5</v>
      </c>
      <c r="E18" s="5"/>
      <c r="F18" s="5"/>
      <c r="G18" s="4"/>
      <c r="H18" s="60">
        <f>FACTURE!F19</f>
        <v>750</v>
      </c>
    </row>
    <row r="19" spans="1:8" ht="15.75" thickBot="1">
      <c r="A19" s="99" t="s">
        <v>22</v>
      </c>
      <c r="B19" s="100"/>
      <c r="C19" s="100"/>
      <c r="D19" s="100"/>
      <c r="E19" s="100"/>
      <c r="F19" s="101"/>
      <c r="G19" s="62">
        <f>G17</f>
        <v>750</v>
      </c>
      <c r="H19" s="63">
        <f>H18</f>
        <v>750</v>
      </c>
    </row>
    <row r="20" spans="1:8" ht="15.75" thickTop="1">
      <c r="A20" s="2"/>
      <c r="B20" s="6"/>
      <c r="C20" s="7"/>
      <c r="D20" s="7"/>
      <c r="E20" s="7"/>
      <c r="F20" s="7"/>
      <c r="G20" s="6"/>
      <c r="H20" s="3"/>
    </row>
    <row r="22" spans="1:8">
      <c r="B22" s="9"/>
      <c r="E22" s="92"/>
      <c r="F22" s="92"/>
      <c r="G22" s="92"/>
      <c r="H22" s="92"/>
    </row>
  </sheetData>
  <sheetProtection sheet="1" objects="1" scenarios="1"/>
  <mergeCells count="7">
    <mergeCell ref="A2:B2"/>
    <mergeCell ref="E22:H22"/>
    <mergeCell ref="A11:F11"/>
    <mergeCell ref="A5:F5"/>
    <mergeCell ref="A16:F16"/>
    <mergeCell ref="A19:F19"/>
    <mergeCell ref="D2:F2"/>
  </mergeCells>
  <pageMargins left="0.25" right="0.25" top="0.75" bottom="0.75" header="0.3" footer="0.3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2060"/>
  </sheetPr>
  <dimension ref="A1:H25"/>
  <sheetViews>
    <sheetView tabSelected="1" workbookViewId="0">
      <selection activeCell="G5" sqref="G5"/>
    </sheetView>
  </sheetViews>
  <sheetFormatPr baseColWidth="10" defaultRowHeight="15"/>
  <cols>
    <col min="2" max="2" width="2" customWidth="1"/>
    <col min="7" max="7" width="15.140625" customWidth="1"/>
    <col min="8" max="8" width="14.5703125" customWidth="1"/>
  </cols>
  <sheetData>
    <row r="1" spans="1:8" ht="15.75" thickBot="1"/>
    <row r="2" spans="1:8" ht="15.75" thickTop="1">
      <c r="A2" s="90" t="s">
        <v>0</v>
      </c>
      <c r="B2" s="91"/>
      <c r="C2" s="76" t="s">
        <v>21</v>
      </c>
      <c r="D2" s="102" t="str">
        <f>VENDEUR!D2</f>
        <v>05/2019    28/05/2019</v>
      </c>
      <c r="E2" s="102"/>
      <c r="F2" s="91"/>
      <c r="G2" s="52" t="s">
        <v>1</v>
      </c>
      <c r="H2" s="53" t="s">
        <v>2</v>
      </c>
    </row>
    <row r="3" spans="1:8" ht="22.5" customHeight="1">
      <c r="A3" s="54">
        <v>4090</v>
      </c>
      <c r="B3" s="4"/>
      <c r="C3" s="64" t="s">
        <v>24</v>
      </c>
      <c r="D3" s="37"/>
      <c r="E3" s="5"/>
      <c r="F3" s="5"/>
      <c r="G3" s="32">
        <f>FACTURE!F17</f>
        <v>4500</v>
      </c>
      <c r="H3" s="20"/>
    </row>
    <row r="4" spans="1:8" ht="21" customHeight="1">
      <c r="A4" s="54">
        <v>512</v>
      </c>
      <c r="B4" s="6"/>
      <c r="C4" s="2"/>
      <c r="D4" s="64" t="s">
        <v>3</v>
      </c>
      <c r="E4" s="7"/>
      <c r="F4" s="3"/>
      <c r="G4" s="6"/>
      <c r="H4" s="55">
        <f>G3</f>
        <v>4500</v>
      </c>
    </row>
    <row r="5" spans="1:8">
      <c r="A5" s="96" t="s">
        <v>22</v>
      </c>
      <c r="B5" s="97"/>
      <c r="C5" s="97"/>
      <c r="D5" s="97"/>
      <c r="E5" s="97"/>
      <c r="F5" s="98"/>
      <c r="G5" s="33">
        <f>G3</f>
        <v>4500</v>
      </c>
      <c r="H5" s="56">
        <f>H4</f>
        <v>4500</v>
      </c>
    </row>
    <row r="6" spans="1:8" ht="20.25" customHeight="1">
      <c r="A6" s="65">
        <v>380</v>
      </c>
      <c r="B6" s="4"/>
      <c r="C6" s="64" t="s">
        <v>25</v>
      </c>
      <c r="D6" s="5"/>
      <c r="E6" s="5"/>
      <c r="F6" s="5"/>
      <c r="G6" s="32">
        <f>FACTURE!F11</f>
        <v>12150</v>
      </c>
      <c r="H6" s="20"/>
    </row>
    <row r="7" spans="1:8" ht="20.25" customHeight="1">
      <c r="A7" s="65">
        <v>456</v>
      </c>
      <c r="B7" s="4"/>
      <c r="C7" s="64" t="s">
        <v>26</v>
      </c>
      <c r="D7" s="5"/>
      <c r="E7" s="5"/>
      <c r="F7" s="5"/>
      <c r="G7" s="32">
        <f>FACTURE!F13</f>
        <v>2850</v>
      </c>
      <c r="H7" s="20"/>
    </row>
    <row r="8" spans="1:8" ht="20.25" customHeight="1">
      <c r="A8" s="54">
        <v>4090</v>
      </c>
      <c r="B8" s="4"/>
      <c r="C8" s="64" t="s">
        <v>24</v>
      </c>
      <c r="D8" s="5"/>
      <c r="E8" s="5"/>
      <c r="F8" s="5"/>
      <c r="G8" s="32"/>
      <c r="H8" s="60">
        <f>FACTURE!F17</f>
        <v>4500</v>
      </c>
    </row>
    <row r="9" spans="1:8" ht="21" customHeight="1">
      <c r="A9" s="54">
        <v>4010</v>
      </c>
      <c r="B9" s="4"/>
      <c r="C9" s="64" t="s">
        <v>27</v>
      </c>
      <c r="D9" s="51"/>
      <c r="E9" s="5"/>
      <c r="F9" s="5"/>
      <c r="G9" s="4"/>
      <c r="H9" s="57">
        <f>FACTURE!F21</f>
        <v>9750</v>
      </c>
    </row>
    <row r="10" spans="1:8">
      <c r="A10" s="54">
        <v>4017</v>
      </c>
      <c r="B10" s="6"/>
      <c r="C10" s="64" t="s">
        <v>10</v>
      </c>
      <c r="D10" s="51"/>
      <c r="E10" s="7"/>
      <c r="F10" s="3"/>
      <c r="G10" s="6"/>
      <c r="H10" s="57">
        <f>FACTURE!F19</f>
        <v>750</v>
      </c>
    </row>
    <row r="11" spans="1:8">
      <c r="A11" s="93" t="s">
        <v>22</v>
      </c>
      <c r="B11" s="94"/>
      <c r="C11" s="94"/>
      <c r="D11" s="94"/>
      <c r="E11" s="94"/>
      <c r="F11" s="95"/>
      <c r="G11" s="33">
        <f>G6+G7+G8</f>
        <v>15000</v>
      </c>
      <c r="H11" s="56">
        <f>H8+H9+H10</f>
        <v>15000</v>
      </c>
    </row>
    <row r="12" spans="1:8" ht="20.25" customHeight="1">
      <c r="A12" s="66">
        <v>300</v>
      </c>
      <c r="B12" s="4"/>
      <c r="C12" s="64" t="s">
        <v>28</v>
      </c>
      <c r="D12" s="5"/>
      <c r="E12" s="5"/>
      <c r="F12" s="5"/>
      <c r="G12" s="32">
        <f>FACTURE!F11</f>
        <v>12150</v>
      </c>
      <c r="H12" s="20"/>
    </row>
    <row r="13" spans="1:8" ht="21.75" customHeight="1">
      <c r="A13" s="66">
        <v>380</v>
      </c>
      <c r="B13" s="6"/>
      <c r="C13" s="64" t="s">
        <v>25</v>
      </c>
      <c r="D13" s="7"/>
      <c r="E13" s="7"/>
      <c r="F13" s="3"/>
      <c r="G13" s="6"/>
      <c r="H13" s="55">
        <f>G12</f>
        <v>12150</v>
      </c>
    </row>
    <row r="14" spans="1:8">
      <c r="A14" s="93" t="s">
        <v>22</v>
      </c>
      <c r="B14" s="94"/>
      <c r="C14" s="94"/>
      <c r="D14" s="94"/>
      <c r="E14" s="94"/>
      <c r="F14" s="95"/>
      <c r="G14" s="33">
        <f>G12</f>
        <v>12150</v>
      </c>
      <c r="H14" s="60">
        <f>H13</f>
        <v>12150</v>
      </c>
    </row>
    <row r="15" spans="1:8" ht="20.25" customHeight="1">
      <c r="A15" s="59">
        <v>4010</v>
      </c>
      <c r="B15" s="8"/>
      <c r="C15" s="51" t="s">
        <v>27</v>
      </c>
      <c r="D15" s="5"/>
      <c r="E15" s="5"/>
      <c r="F15" s="5"/>
      <c r="G15" s="32">
        <f>FACTURE!F21</f>
        <v>9750</v>
      </c>
      <c r="H15" s="61"/>
    </row>
    <row r="16" spans="1:8" ht="20.25" customHeight="1">
      <c r="A16" s="66">
        <v>4110</v>
      </c>
      <c r="B16" s="6"/>
      <c r="C16" s="51" t="s">
        <v>3</v>
      </c>
      <c r="D16" s="51"/>
      <c r="E16" s="5"/>
      <c r="F16" s="5"/>
      <c r="G16" s="4"/>
      <c r="H16" s="60">
        <f>G15</f>
        <v>9750</v>
      </c>
    </row>
    <row r="17" spans="1:8">
      <c r="A17" s="93" t="s">
        <v>22</v>
      </c>
      <c r="B17" s="94"/>
      <c r="C17" s="94"/>
      <c r="D17" s="94"/>
      <c r="E17" s="94"/>
      <c r="F17" s="95"/>
      <c r="G17" s="34">
        <f>G15</f>
        <v>9750</v>
      </c>
      <c r="H17" s="67">
        <f>H16</f>
        <v>9750</v>
      </c>
    </row>
    <row r="18" spans="1:8">
      <c r="A18" s="68">
        <v>4017</v>
      </c>
      <c r="B18" s="48"/>
      <c r="C18" s="51" t="s">
        <v>10</v>
      </c>
      <c r="D18" s="44"/>
      <c r="E18" s="42"/>
      <c r="F18" s="42"/>
      <c r="G18" s="45">
        <f>FACTURE!F19</f>
        <v>750</v>
      </c>
      <c r="H18" s="69"/>
    </row>
    <row r="19" spans="1:8">
      <c r="A19" s="70">
        <v>4010</v>
      </c>
      <c r="B19" s="40"/>
      <c r="C19" s="51" t="s">
        <v>27</v>
      </c>
      <c r="D19" s="38"/>
      <c r="E19" s="38"/>
      <c r="F19" s="43"/>
      <c r="G19" s="41"/>
      <c r="H19" s="71">
        <f>G18</f>
        <v>750</v>
      </c>
    </row>
    <row r="20" spans="1:8">
      <c r="A20" s="93" t="s">
        <v>22</v>
      </c>
      <c r="B20" s="94"/>
      <c r="C20" s="94"/>
      <c r="D20" s="94"/>
      <c r="E20" s="94"/>
      <c r="F20" s="95"/>
      <c r="G20" s="39">
        <f>G18</f>
        <v>750</v>
      </c>
      <c r="H20" s="72">
        <f>H19</f>
        <v>750</v>
      </c>
    </row>
    <row r="21" spans="1:8" ht="22.5" customHeight="1">
      <c r="A21" s="66">
        <v>4010</v>
      </c>
      <c r="B21" s="49"/>
      <c r="C21" s="64" t="s">
        <v>27</v>
      </c>
      <c r="D21" s="44"/>
      <c r="E21" s="42"/>
      <c r="F21" s="46"/>
      <c r="G21" s="47">
        <f>FACTURE!F19</f>
        <v>750</v>
      </c>
      <c r="H21" s="69"/>
    </row>
    <row r="22" spans="1:8" ht="21" customHeight="1">
      <c r="A22" s="66">
        <v>512</v>
      </c>
      <c r="B22" s="49"/>
      <c r="C22" s="64" t="s">
        <v>3</v>
      </c>
      <c r="D22" s="42"/>
      <c r="E22" s="42"/>
      <c r="F22" s="50"/>
      <c r="G22" s="47"/>
      <c r="H22" s="73">
        <f>G21</f>
        <v>750</v>
      </c>
    </row>
    <row r="23" spans="1:8" ht="15.75" thickBot="1">
      <c r="A23" s="99" t="s">
        <v>22</v>
      </c>
      <c r="B23" s="100"/>
      <c r="C23" s="100"/>
      <c r="D23" s="100"/>
      <c r="E23" s="100"/>
      <c r="F23" s="101"/>
      <c r="G23" s="75">
        <f>G21</f>
        <v>750</v>
      </c>
      <c r="H23" s="74">
        <f>H22</f>
        <v>750</v>
      </c>
    </row>
    <row r="24" spans="1:8" ht="15.75" thickTop="1"/>
    <row r="25" spans="1:8">
      <c r="B25" s="9"/>
      <c r="E25" s="92"/>
      <c r="F25" s="92"/>
      <c r="G25" s="92"/>
      <c r="H25" s="92"/>
    </row>
  </sheetData>
  <sheetProtection sheet="1" objects="1" scenarios="1"/>
  <mergeCells count="9">
    <mergeCell ref="E25:H25"/>
    <mergeCell ref="A2:B2"/>
    <mergeCell ref="A5:F5"/>
    <mergeCell ref="A11:F11"/>
    <mergeCell ref="A14:F14"/>
    <mergeCell ref="A17:F17"/>
    <mergeCell ref="A20:F20"/>
    <mergeCell ref="A23:F23"/>
    <mergeCell ref="D2:F2"/>
  </mergeCells>
  <pageMargins left="0.25" right="0.25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دعواتكم</vt:lpstr>
      <vt:lpstr>FACTURE</vt:lpstr>
      <vt:lpstr>VENDEUR</vt:lpstr>
      <vt:lpstr>ACHETEUR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/>
  <dcterms:created xsi:type="dcterms:W3CDTF">2019-05-23T13:56:05Z</dcterms:created>
  <dcterms:modified xsi:type="dcterms:W3CDTF">2019-12-08T17:31:16Z</dcterms:modified>
</cp:coreProperties>
</file>