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filterPrivacy="1" defaultThemeVersion="124226"/>
  <xr:revisionPtr revIDLastSave="0" documentId="13_ncr:1000001_{A6809960-52B6-6746-A19D-66C7EFC5F0B4}" xr6:coauthVersionLast="47" xr6:coauthVersionMax="47" xr10:uidLastSave="{00000000-0000-0000-0000-000000000000}"/>
  <bookViews>
    <workbookView xWindow="480" yWindow="300" windowWidth="18495" windowHeight="11700" activeTab="4" xr2:uid="{00000000-000D-0000-FFFF-FFFF00000000}"/>
  </bookViews>
  <sheets>
    <sheet name="G12 page 01" sheetId="1" r:id="rId1"/>
    <sheet name="G12 page 02" sheetId="2" r:id="rId2"/>
    <sheet name="G12 BIS page 01" sheetId="5" r:id="rId3"/>
    <sheet name="G12 BIS page  02" sheetId="6" r:id="rId4"/>
    <sheet name="CLIENTS" sheetId="7" r:id="rId5"/>
  </sheets>
  <externalReferences>
    <externalReference r:id="rId6"/>
  </externalReferences>
  <definedNames>
    <definedName name="Client">Tableau1[]</definedName>
    <definedName name="Liste_client">Tableau1[Nom&amp;prénom]</definedName>
    <definedName name="_xlnm.Print_Area" localSheetId="3">'G12 BIS page  02'!$A$1:$J$78</definedName>
    <definedName name="_xlnm.Print_Area" localSheetId="2">'G12 BIS page 01'!$A$1:$BK$77</definedName>
    <definedName name="_xlnm.Print_Area" localSheetId="0">'G12 page 01'!$A$1:$BK$80</definedName>
    <definedName name="_xlnm.Print_Area" localSheetId="1">'G12 page 02'!$A$1:$BJ$73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32" i="1" l="1"/>
  <c r="C36" i="6"/>
  <c r="C12" i="1"/>
  <c r="C7" i="6"/>
  <c r="E7" i="6"/>
  <c r="C11" i="6"/>
  <c r="E11" i="6"/>
  <c r="G7" i="6"/>
  <c r="G11" i="6"/>
  <c r="W52" i="1"/>
  <c r="AG52" i="1"/>
  <c r="AW52" i="1"/>
  <c r="W49" i="1"/>
  <c r="AG49" i="1"/>
  <c r="F7" i="6"/>
  <c r="H7" i="6"/>
  <c r="M17" i="1"/>
  <c r="BA21" i="1"/>
  <c r="D36" i="6"/>
  <c r="L14" i="1"/>
  <c r="E76" i="1"/>
  <c r="C10" i="1"/>
  <c r="C10" i="5"/>
  <c r="V39" i="1"/>
  <c r="V40" i="5"/>
  <c r="W38" i="1"/>
  <c r="W39" i="5"/>
  <c r="S41" i="1"/>
  <c r="O9" i="2"/>
  <c r="Q31" i="1"/>
  <c r="Q32" i="5"/>
  <c r="A25" i="7"/>
  <c r="J25" i="7"/>
  <c r="U31" i="5"/>
  <c r="BQ14" i="5"/>
  <c r="O7" i="2"/>
  <c r="Q76" i="1"/>
  <c r="P13" i="1"/>
  <c r="R33" i="5"/>
  <c r="I7" i="6"/>
  <c r="J7" i="6"/>
  <c r="F11" i="6"/>
  <c r="H11" i="6"/>
  <c r="I11" i="6"/>
  <c r="J11" i="6"/>
  <c r="K14" i="2"/>
  <c r="AZ15" i="2"/>
  <c r="P24" i="1"/>
  <c r="AX25" i="1"/>
  <c r="M17" i="5"/>
  <c r="C12" i="5"/>
  <c r="S42" i="5"/>
  <c r="E27" i="6"/>
  <c r="H27" i="6"/>
  <c r="I27" i="6"/>
  <c r="G16" i="6"/>
  <c r="D16" i="6"/>
  <c r="C16" i="6"/>
  <c r="AE67" i="1"/>
  <c r="AO52" i="1"/>
  <c r="AO49" i="1"/>
  <c r="AZ67" i="1"/>
  <c r="AG55" i="1"/>
  <c r="AW49" i="1"/>
  <c r="AW55" i="1"/>
  <c r="K17" i="2"/>
  <c r="W55" i="1"/>
  <c r="J18" i="2"/>
  <c r="AC23" i="5"/>
  <c r="AS21" i="5"/>
  <c r="BQ13" i="5"/>
  <c r="H16" i="6"/>
  <c r="F16" i="6"/>
  <c r="J16" i="6"/>
  <c r="I16" i="6"/>
  <c r="E16" i="6"/>
  <c r="AO55" i="1"/>
  <c r="A36" i="6"/>
  <c r="BQ16" i="5"/>
  <c r="Z23" i="5"/>
  <c r="BB68" i="5"/>
</calcChain>
</file>

<file path=xl/sharedStrings.xml><?xml version="1.0" encoding="utf-8"?>
<sst xmlns="http://schemas.openxmlformats.org/spreadsheetml/2006/main" count="445" uniqueCount="253">
  <si>
    <t>الجمهورية الجزائرية الديمقراطية الشعبية</t>
  </si>
  <si>
    <t>REPUBLIQUE ALGERIENNE DEMOCRATIQUE ET POPULAIRE</t>
  </si>
  <si>
    <t>Série G N°12</t>
  </si>
  <si>
    <t>DIRECTION GENERALE DES IMPOTS</t>
  </si>
  <si>
    <t>DIRECTION DES IMPOTS DE LA WILAYA DE</t>
  </si>
  <si>
    <t>المديرية العامة للضرائب</t>
  </si>
  <si>
    <t>مــديريــة الضـــرائـب لولايـــة</t>
  </si>
  <si>
    <t>مركز الضرائب الجواري/ مفتشية الضرائب ل :</t>
  </si>
  <si>
    <t>CPI / Inspection des Impots de :</t>
  </si>
  <si>
    <t>قباضة الضرائب ل :</t>
  </si>
  <si>
    <t>Recette des Impots de :</t>
  </si>
  <si>
    <t>بلدية :</t>
  </si>
  <si>
    <t>Commune de</t>
  </si>
  <si>
    <t>…………………………………………..</t>
  </si>
  <si>
    <t>- نظام الضريبة الجزافية الوحيدة -</t>
  </si>
  <si>
    <t>التصريح التقديري برقم الأعمال أو الإيرادات المهنية لسنة</t>
  </si>
  <si>
    <t>- REGIME DE L'IMPOT FORFAITAIRE UNIQUE (IFU) -</t>
  </si>
  <si>
    <t>DECLARATION PREVISIONNELLE DU CHIFFRE D'AFFAIRES OU DES RECETTES PROFESSIONNELES DE L'ANNEE</t>
  </si>
  <si>
    <t>……………………………………………</t>
  </si>
  <si>
    <t>…………………………………………………….</t>
  </si>
  <si>
    <t>…………………………</t>
  </si>
  <si>
    <t>تكتتب لدى قباضة الضرائب في أجل أقصاه 30 جوان للسنة</t>
  </si>
  <si>
    <t>A souscrire auprès de la recette des impots au plus tard le 30 juin de l'année</t>
  </si>
  <si>
    <t>I - IDENTIFICATION DU CONTRUBUABLE</t>
  </si>
  <si>
    <t xml:space="preserve">  معلومات خاصة بالمكلف بالضريبة  </t>
  </si>
  <si>
    <t>-   Nom, Prénoms / Raison sociale :</t>
  </si>
  <si>
    <t>-</t>
  </si>
  <si>
    <t>-  I</t>
  </si>
  <si>
    <t>Date du début d'activité :</t>
  </si>
  <si>
    <t>Activité exonérée :</t>
  </si>
  <si>
    <t>النشاط أو النشاطات الممارسة :</t>
  </si>
  <si>
    <t>تاريخ بداية النشاط :</t>
  </si>
  <si>
    <t>نشاط معفى :</t>
  </si>
  <si>
    <t>الإسم و اللقب/ إسم المؤسسة :</t>
  </si>
  <si>
    <t>ANADE (Ex-ANSEJ)</t>
  </si>
  <si>
    <t>CNAC</t>
  </si>
  <si>
    <t>ANGEM</t>
  </si>
  <si>
    <t>Autres exonérations</t>
  </si>
  <si>
    <t>ص.و.ت.ب</t>
  </si>
  <si>
    <t>و.و.د.ت.م</t>
  </si>
  <si>
    <t>و.و.ت.ق.م</t>
  </si>
  <si>
    <t>إعفاء الأنشطة الحرفية</t>
  </si>
  <si>
    <t>إعفاءات أخرى</t>
  </si>
  <si>
    <t>Adresse du lieu d'exercice de l'activité :</t>
  </si>
  <si>
    <t>Adresse du domicile du contribuable :</t>
  </si>
  <si>
    <t>Numéro d'Identification Fiscale (NIF) :</t>
  </si>
  <si>
    <t>Numéro d'article d'imposition :</t>
  </si>
  <si>
    <t>عنوان ممارسة النشاط :</t>
  </si>
  <si>
    <t>عنوان إقامة المكلف بالضريبة :</t>
  </si>
  <si>
    <t>رقم التعريف الجبائي :</t>
  </si>
  <si>
    <t>رقم المادة :</t>
  </si>
  <si>
    <t>طبيعة النشاط</t>
  </si>
  <si>
    <t>Nature de l'activité</t>
  </si>
  <si>
    <t>معدل الضريبة</t>
  </si>
  <si>
    <t>Taux de l'IFU</t>
  </si>
  <si>
    <t>الضريبة الجزافية الوحيدة المستحقة</t>
  </si>
  <si>
    <t>IFU du</t>
  </si>
  <si>
    <t>رقم الأعمال/ الإيرادات المهنية التقديريين</t>
  </si>
  <si>
    <t>Chiffre d'affaires/Recettes professionnelles prévisionnels</t>
  </si>
  <si>
    <t>الإجمالي</t>
  </si>
  <si>
    <t>خاضع</t>
  </si>
  <si>
    <t>معفى</t>
  </si>
  <si>
    <t>Imposable</t>
  </si>
  <si>
    <t>Global</t>
  </si>
  <si>
    <t>Exonéré</t>
  </si>
  <si>
    <t>نشاطات الإنتاج أو بيع السلع</t>
  </si>
  <si>
    <t>خدمــات أو نشاطات أخرى</t>
  </si>
  <si>
    <t>II -</t>
  </si>
  <si>
    <t>CHIFFRE D'AFFAIRES/RECETTES PROFESSIONNELLES PREVISIONNELS EN (DA)</t>
  </si>
  <si>
    <t>- II</t>
  </si>
  <si>
    <t>رقم الأعمال/ الإيرادات المهنية التقديريين بــ (دج)</t>
  </si>
  <si>
    <t>المجمــوع</t>
  </si>
  <si>
    <t>Total</t>
  </si>
  <si>
    <t xml:space="preserve">المكلفون بالضريبة الخاضعون لنظام الضريبة الجزافية الوحيدة حسب هامش الربح </t>
  </si>
  <si>
    <t>Contribuables relevant du régime de l'IFU suivant la marge bénéficiaire</t>
  </si>
  <si>
    <t>(1)</t>
  </si>
  <si>
    <t>III-</t>
  </si>
  <si>
    <t>MARGE BENEFICIAIRE EN DA</t>
  </si>
  <si>
    <t>- III</t>
  </si>
  <si>
    <t>هامش الربح بــ ( دج )</t>
  </si>
  <si>
    <t>طبيعة النــشاط</t>
  </si>
  <si>
    <t>الضريبة</t>
  </si>
  <si>
    <t>رقم الأعمال التــقديري</t>
  </si>
  <si>
    <t xml:space="preserve">مبلغ هامش الربح التقديري </t>
  </si>
  <si>
    <t>الخاضع للضـــريبة</t>
  </si>
  <si>
    <t>مــعــدل</t>
  </si>
  <si>
    <t>الضريبة الجزافية الوحيدة</t>
  </si>
  <si>
    <t>المستحقـــة</t>
  </si>
  <si>
    <t>Taux de</t>
  </si>
  <si>
    <t>l'IFU</t>
  </si>
  <si>
    <t>Chiffre d'affaires prévisionnel</t>
  </si>
  <si>
    <t>montant de la marge bénéficiaire</t>
  </si>
  <si>
    <t>prévisionnelle imposable</t>
  </si>
  <si>
    <t>خــاضع</t>
  </si>
  <si>
    <t>مــعــفى</t>
  </si>
  <si>
    <t>Activités de production ou de vente de marchandises</t>
  </si>
  <si>
    <t>أشهد بصحة المعلومات الواردة في هذا التصريح</t>
  </si>
  <si>
    <t>J'atteste de l'exactitude des renseignements portés sur la présente déclaration.</t>
  </si>
  <si>
    <t>بــ</t>
  </si>
  <si>
    <t>في</t>
  </si>
  <si>
    <t>……………………..</t>
  </si>
  <si>
    <t>…………………..</t>
  </si>
  <si>
    <t>A</t>
  </si>
  <si>
    <t>,</t>
  </si>
  <si>
    <t>le</t>
  </si>
  <si>
    <t>………………………..</t>
  </si>
  <si>
    <t>ختم و إمضاء المكلف بالضريبة :</t>
  </si>
  <si>
    <t>Cachet et signature du constribuable :</t>
  </si>
  <si>
    <t>إطار مخصص للمكلفين بالضريبة الذين يمارسون، بصفة حصرية، نشاطات بيع منتجات ذات هامش ربح محدد، يقل عن معدل الضريبة الجزافية الوحيدة.</t>
  </si>
  <si>
    <t>Cadre réservé aux consribuables commercialisant exclusivement des produits dont la marge bénéficiaire réglementée est inférieure au taux de l'IFU.</t>
  </si>
  <si>
    <t xml:space="preserve">Exonération des </t>
  </si>
  <si>
    <t>activités artisanales</t>
  </si>
  <si>
    <t xml:space="preserve">Activités de production ou </t>
  </si>
  <si>
    <t>de vente de marchandies</t>
  </si>
  <si>
    <t xml:space="preserve">Préstations de services ou </t>
  </si>
  <si>
    <t>autres activités</t>
  </si>
  <si>
    <t>Activité (s) exercée (s) :</t>
  </si>
  <si>
    <t>PAIMENT DE L'IFU</t>
  </si>
  <si>
    <t>تسديد الضريبة الجزافية الوحيدة</t>
  </si>
  <si>
    <t>Identification du contribuable</t>
  </si>
  <si>
    <t>معلومات خاصة بالمكلف بالضريبة</t>
  </si>
  <si>
    <t>Nom, Prénom / Raison Sociale :</t>
  </si>
  <si>
    <t>NIF :</t>
  </si>
  <si>
    <t>الإسم و اللقب / اسم المؤسسة :</t>
  </si>
  <si>
    <t>MODALITES DE PAIMENT DE L'IFU</t>
  </si>
  <si>
    <t>طريق تسديد الضريبة الجزافية الوحيدة</t>
  </si>
  <si>
    <t>Paiment intégral de l'IFU</t>
  </si>
  <si>
    <t>Paiment total des droits dus lors du dépôt de la déclaration prévisionnelle au plus tard le 30 juin de l'année</t>
  </si>
  <si>
    <t>التسديد الكلي للضريبة الجزافية الوحيدة</t>
  </si>
  <si>
    <t>التسديد الكلي للحقوق المستحقة عند إيداع التصريح التقديري في أجل أقصاه 30 جوان للسنة</t>
  </si>
  <si>
    <t>Montant total de l'IFU acquitté :</t>
  </si>
  <si>
    <t>En chiffres :</t>
  </si>
  <si>
    <t>En lettres :</t>
  </si>
  <si>
    <t>……………………………………………………………….</t>
  </si>
  <si>
    <t>Quittance N°</t>
  </si>
  <si>
    <t>du</t>
  </si>
  <si>
    <t>………………….</t>
  </si>
  <si>
    <t>Cachet et signature du caissier :</t>
  </si>
  <si>
    <t>المبلغ الإجمالي للضريبة الجزافية الوحيدة المسددة :</t>
  </si>
  <si>
    <t>بالأرقــام :</t>
  </si>
  <si>
    <t>بالحـروف :</t>
  </si>
  <si>
    <t>وصل الدفع رقم :</t>
  </si>
  <si>
    <t>………………………………………………………………..</t>
  </si>
  <si>
    <t>…………………………….</t>
  </si>
  <si>
    <t>خـتم و إمضاء أمين الصــندوق :</t>
  </si>
  <si>
    <t>التسديد بالتقسـيط للضريبة الجزافية الوحيدة</t>
  </si>
  <si>
    <t>Paiment fractionné de l'IFU</t>
  </si>
  <si>
    <t>تسديد القسط الأول المقدر ب %50 من الحقوق عند إيداع التصريح في أجل أقصاه 30 جوان للسنة</t>
  </si>
  <si>
    <t>20.........</t>
  </si>
  <si>
    <t>20………..</t>
  </si>
  <si>
    <r>
      <t>Paiment de la 1</t>
    </r>
    <r>
      <rPr>
        <b/>
        <vertAlign val="superscript"/>
        <sz val="9"/>
        <color theme="1"/>
        <rFont val="Calibri"/>
        <family val="2"/>
        <scheme val="minor"/>
      </rPr>
      <t>ère</t>
    </r>
    <r>
      <rPr>
        <b/>
        <sz val="9"/>
        <color theme="1"/>
        <rFont val="Calibri"/>
        <family val="2"/>
        <scheme val="minor"/>
      </rPr>
      <t xml:space="preserve"> tranche de 50% des droits au dépôt de la déclaration au plus tard le 30 juin de l'année</t>
    </r>
  </si>
  <si>
    <t>تسديد القسط الثاني المقدر ب %25 من الحقوق من أول إلى 15 سبتمبر للسنة</t>
  </si>
  <si>
    <t>20.......</t>
  </si>
  <si>
    <t>20……..</t>
  </si>
  <si>
    <r>
      <t>Paiment de la 2</t>
    </r>
    <r>
      <rPr>
        <b/>
        <vertAlign val="superscript"/>
        <sz val="9"/>
        <color theme="1"/>
        <rFont val="Calibri"/>
        <family val="2"/>
        <scheme val="minor"/>
      </rPr>
      <t>ème</t>
    </r>
    <r>
      <rPr>
        <b/>
        <sz val="9"/>
        <color theme="1"/>
        <rFont val="Calibri"/>
        <family val="2"/>
        <scheme val="minor"/>
      </rPr>
      <t xml:space="preserve"> tranche de 25% des droit du 1</t>
    </r>
    <r>
      <rPr>
        <b/>
        <vertAlign val="superscript"/>
        <sz val="9"/>
        <color theme="1"/>
        <rFont val="Calibri"/>
        <family val="2"/>
        <scheme val="minor"/>
      </rPr>
      <t>er</t>
    </r>
    <r>
      <rPr>
        <b/>
        <sz val="9"/>
        <color theme="1"/>
        <rFont val="Calibri"/>
        <family val="2"/>
        <scheme val="minor"/>
      </rPr>
      <t xml:space="preserve"> au 15 Septembre de l'année</t>
    </r>
  </si>
  <si>
    <t>تسديد القسط الثالث المقدر ب %25 من الحقوق من أول إلى 15 ديسمبر للسنة</t>
  </si>
  <si>
    <r>
      <t>Paiment de la 3</t>
    </r>
    <r>
      <rPr>
        <b/>
        <vertAlign val="superscript"/>
        <sz val="9"/>
        <color theme="1"/>
        <rFont val="Calibri"/>
        <family val="2"/>
        <scheme val="minor"/>
      </rPr>
      <t>ème</t>
    </r>
    <r>
      <rPr>
        <b/>
        <sz val="9"/>
        <color theme="1"/>
        <rFont val="Calibri"/>
        <family val="2"/>
        <scheme val="minor"/>
      </rPr>
      <t xml:space="preserve"> tranche de 25% des droit du 1</t>
    </r>
    <r>
      <rPr>
        <b/>
        <vertAlign val="superscript"/>
        <sz val="9"/>
        <color theme="1"/>
        <rFont val="Calibri"/>
        <family val="2"/>
        <scheme val="minor"/>
      </rPr>
      <t>er</t>
    </r>
    <r>
      <rPr>
        <b/>
        <sz val="9"/>
        <color theme="1"/>
        <rFont val="Calibri"/>
        <family val="2"/>
        <scheme val="minor"/>
      </rPr>
      <t xml:space="preserve"> au 15 Décembre de l'année</t>
    </r>
  </si>
  <si>
    <t>التسديد الكلي للحد الأدنى (10.000 دج) في أجل أقصاه 30 جوان للسنة</t>
  </si>
  <si>
    <t>Paiment intégral du minimum d'imposition (10.000 DA) au plus tard le 30 juin de l'année</t>
  </si>
  <si>
    <t>Montant du minimum d'imposition / IFU acquitté :  10.000 DA</t>
  </si>
  <si>
    <t>Quittance n°</t>
  </si>
  <si>
    <t>Cachet et signature du Caissier :</t>
  </si>
  <si>
    <t>مبلغ الحد الأدنى للضريبة الجزافية الوحيدة المسددة :  10.000 دج</t>
  </si>
  <si>
    <t>........................</t>
  </si>
  <si>
    <t>......................</t>
  </si>
  <si>
    <t>ختم و إمضـاء أمين الصندوق :</t>
  </si>
  <si>
    <t xml:space="preserve">Série G N°12 Bis </t>
  </si>
  <si>
    <t>التصريح النهائي  برقم الأعمال أو الإيرادات المهنية لسنة</t>
  </si>
  <si>
    <t>الفترة من : ................................ إلى .......................................</t>
  </si>
  <si>
    <t>تكتتب لدى قباضة الضرائب في أجل أقصاه 20 جانفي للسنة س+ 1</t>
  </si>
  <si>
    <t>A souscrire auprès de la recette des impôts au plus tard le 20 janvier de l’année N+1</t>
  </si>
  <si>
    <t>رقم الهاتف :</t>
  </si>
  <si>
    <t>II - VOLET RESERVE AUX SALAIRES</t>
  </si>
  <si>
    <t xml:space="preserve"> إطار مخصص للأجور </t>
  </si>
  <si>
    <t>Nombre de salariés :</t>
  </si>
  <si>
    <t>عدد المستخدمين:</t>
  </si>
  <si>
    <t>Montant global brut des salaires versés * :</t>
  </si>
  <si>
    <t>المبلغ الكلي الخام للأجور المدفوعة :</t>
  </si>
  <si>
    <t>مبلغ الأعباء الإجمالية المدفوعة *:</t>
  </si>
  <si>
    <t>Montant annuel de l’IRG acquitté * :</t>
  </si>
  <si>
    <t>المبلغ السنوي للضريبة على الدخل الاجمالي المسدد *:</t>
  </si>
  <si>
    <t>(*) Ces informations concernent l’année N</t>
  </si>
  <si>
    <t xml:space="preserve">هذه المعلومات تتعلق بالسنة  ن </t>
  </si>
  <si>
    <t>(*)</t>
  </si>
  <si>
    <t>Si vous êtes un nouveau contribuable, cocher la case suivante</t>
  </si>
  <si>
    <t xml:space="preserve">إذا كنت مكلف بالضريبة جديد، ضع علامة في الخانة الموالية </t>
  </si>
  <si>
    <t>III- CHIFFRE D’AFFAIRES/RECETTES PROFESSIONNELLES DEFINITIFS EN (DA)</t>
  </si>
  <si>
    <t xml:space="preserve">  رقم الاعمال / الإيرادات المهنية النهائيين بـ (دج)</t>
  </si>
  <si>
    <t>طبيعة النشاط        Nature de  l’activité</t>
  </si>
  <si>
    <t>المعدل Taux</t>
  </si>
  <si>
    <t xml:space="preserve">رقم الاعمال / الإيرادات المهنية المحققين </t>
  </si>
  <si>
    <t>رقم الاعمال / الإيرادات المهنية التقديرين</t>
  </si>
  <si>
    <t>رقم الاعمال / الإيرادات المهنية التكمليين CA /Recettes professionnelles complémentaires
 (2) – (1)=(3)</t>
  </si>
  <si>
    <t>الضريبة الجزافية الوحيدة التكميلية  IFU Complémentaire</t>
  </si>
  <si>
    <t>Chiffre d’affaires/Recettes professionnelles réalisés</t>
  </si>
  <si>
    <t>Chiffre d’affaires/Recettes professionnelles prévisionnels</t>
  </si>
  <si>
    <t xml:space="preserve">خاضع  (1)Imposable </t>
  </si>
  <si>
    <t xml:space="preserve">معفى     Exonéré   </t>
  </si>
  <si>
    <t>الاجمالي Global</t>
  </si>
  <si>
    <t xml:space="preserve">خاضع  (2)Imposable </t>
  </si>
  <si>
    <t xml:space="preserve">نشاطات الإنتاج أو بيع السلع Activité de production ou de vente de marchandises </t>
  </si>
  <si>
    <t xml:space="preserve">خدمات أو نشاطات أخرى Prestations de services ou autres activités </t>
  </si>
  <si>
    <t xml:space="preserve">المجموع </t>
  </si>
  <si>
    <t>المكلفون بالضريبة الخاضعون لنظام الضريبة الجزافية الوحيدة حسب هامش الربح (1)</t>
  </si>
  <si>
    <t>Contribuables relevant du régime de l’IFU suivant la marge bénéficiaire (1)</t>
  </si>
  <si>
    <t>V- MARGE BENEFICIAIRE EN DA</t>
  </si>
  <si>
    <t>. هامش الربح ب (دج - VI</t>
  </si>
  <si>
    <t xml:space="preserve">مبلغ هامش الربح المحقق Montant de la marge bénéficiaire  (1)réalisé </t>
  </si>
  <si>
    <t>مبلغ هامش الربح التقديري  Montant de la marge bénéficiaire (prévisionnel (2</t>
  </si>
  <si>
    <t>المبلغ التكميلي  /Montant complémentaire
 (2) – (1)=(3)</t>
  </si>
  <si>
    <t>Chiffre d’affaires réalisé</t>
  </si>
  <si>
    <t xml:space="preserve">خاضع   Imposable </t>
  </si>
  <si>
    <t>أشهد بصحة المعلومات الواردة في هذا التصريح.</t>
  </si>
  <si>
    <t>J’atteste de l’exactitude des renseignements portés sur la présente déclaration.</t>
  </si>
  <si>
    <t>A ……………………………………., le …………………………….………………</t>
  </si>
  <si>
    <t>بـ .......................................... في .................................</t>
  </si>
  <si>
    <t>Cachet et signature du contribuable :</t>
  </si>
  <si>
    <t xml:space="preserve">ختم و إمضاء المكلف بالضريبة </t>
  </si>
  <si>
    <t>PAIEMENT INTEGRAL DE L’IFU</t>
  </si>
  <si>
    <t xml:space="preserve">التسديد الكلي لمبلغ الضريبة الجزافية الوحيدة </t>
  </si>
  <si>
    <t>Montant de l’IFU acquitté :</t>
  </si>
  <si>
    <t xml:space="preserve">مبلغ  الضريبة الجزافية الوحيدة </t>
  </si>
  <si>
    <t>En chiffres : ……………………………………..……………..…………. DA</t>
  </si>
  <si>
    <t>بالارقام : ........................................................................................................................ دج</t>
  </si>
  <si>
    <t xml:space="preserve">En lettres :……………………………………….………… ……………………………… </t>
  </si>
  <si>
    <t xml:space="preserve"> بالحرف: ........................................................................................................................</t>
  </si>
  <si>
    <t>…………………………………………………………………………  DA</t>
  </si>
  <si>
    <t>………………………………………………………………………………………………...</t>
  </si>
  <si>
    <t>Quittance N° …………………….………… du……………….…………………</t>
  </si>
  <si>
    <t>وصل الدفع رقم : .......................................................    في  ..............................................</t>
  </si>
  <si>
    <t xml:space="preserve">ختم و إمضاء أمين الصندوق </t>
  </si>
  <si>
    <t xml:space="preserve">إطار مخصص للمكلفين بالضريبة الذين يمارسون ، بصفة حصرية ، نشاطات بيع منتجات ذات هامش ربح محدد ، يقل عن معدل الضريبة الجزافية الوحيدة </t>
  </si>
  <si>
    <t>(1) Cadre réservé aux contribuables commercialisant, exclusivement, des produits dont la marge bénéficiaire réglementée est inférieure au taux de l‘IFU.</t>
  </si>
  <si>
    <t>KHEMIS EL KHECHNA</t>
  </si>
  <si>
    <t>X</t>
  </si>
  <si>
    <t>DECLARATION DEFINITIVE DU CHIFFRE D’AFFAIRES OU DES RECETTES PROFESSIONNELLES DE L’ANNEE :</t>
  </si>
  <si>
    <t>Numéro de téléphone :</t>
  </si>
  <si>
    <t>Activité</t>
  </si>
  <si>
    <t>Adresse</t>
  </si>
  <si>
    <t>Wilaya</t>
  </si>
  <si>
    <t>Commune</t>
  </si>
  <si>
    <t>CA</t>
  </si>
  <si>
    <t>regime</t>
  </si>
  <si>
    <t>Nom&amp;prénom</t>
  </si>
  <si>
    <t>Compliment G12 bis</t>
  </si>
  <si>
    <t>LARBATACHE</t>
  </si>
  <si>
    <t>GUERAHLI ZAKARIA</t>
  </si>
  <si>
    <t>DEBUT D'ACTIVITE</t>
  </si>
  <si>
    <t>AU</t>
  </si>
  <si>
    <t>Periode du</t>
  </si>
  <si>
    <t>Num Article</t>
  </si>
  <si>
    <t>Inspection</t>
  </si>
  <si>
    <t>Année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</si>
</sst>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€_-;\-* #,##0\ _€_-;_-* &quot;-&quot;\ _€_-;_-@_-"/>
    <numFmt numFmtId="165" formatCode="_-* #,##0.00\ _€_-;\-* #,##0.00\ _€_-;_-* &quot;-&quot;??\ _€_-;_-@_-"/>
    <numFmt numFmtId="166" formatCode="00000"/>
  </numFmts>
  <fonts count="19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vertAlign val="superscript"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53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mediumDashed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thick">
        <color indexed="64"/>
      </right>
      <top/>
      <bottom style="mediumDashed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5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481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2" xfId="0" applyFont="1" applyBorder="1"/>
    <xf numFmtId="0" fontId="0" fillId="0" borderId="3" xfId="0" applyFont="1" applyBorder="1"/>
    <xf numFmtId="0" fontId="0" fillId="0" borderId="4" xfId="0" applyFont="1" applyBorder="1"/>
    <xf numFmtId="0" fontId="0" fillId="0" borderId="0" xfId="0" applyFont="1" applyBorder="1"/>
    <xf numFmtId="0" fontId="0" fillId="0" borderId="5" xfId="0" applyFont="1" applyBorder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0" fillId="0" borderId="16" xfId="0" applyFont="1" applyBorder="1"/>
    <xf numFmtId="0" fontId="0" fillId="0" borderId="19" xfId="0" applyFont="1" applyBorder="1"/>
    <xf numFmtId="0" fontId="0" fillId="2" borderId="16" xfId="0" applyFont="1" applyFill="1" applyBorder="1"/>
    <xf numFmtId="0" fontId="0" fillId="2" borderId="19" xfId="0" applyFont="1" applyFill="1" applyBorder="1"/>
    <xf numFmtId="0" fontId="0" fillId="2" borderId="0" xfId="0" applyFont="1" applyFill="1" applyBorder="1"/>
    <xf numFmtId="0" fontId="0" fillId="2" borderId="0" xfId="0" applyFont="1" applyFill="1"/>
    <xf numFmtId="0" fontId="7" fillId="2" borderId="0" xfId="0" applyFont="1" applyFill="1" applyBorder="1" applyAlignment="1">
      <alignment vertical="center"/>
    </xf>
    <xf numFmtId="0" fontId="6" fillId="2" borderId="0" xfId="0" applyFont="1" applyFill="1" applyBorder="1" applyAlignment="1">
      <alignment vertical="center"/>
    </xf>
    <xf numFmtId="49" fontId="2" fillId="2" borderId="0" xfId="0" applyNumberFormat="1" applyFont="1" applyFill="1" applyBorder="1" applyAlignment="1">
      <alignment vertical="center"/>
    </xf>
    <xf numFmtId="0" fontId="4" fillId="2" borderId="0" xfId="0" applyFont="1" applyFill="1" applyBorder="1"/>
    <xf numFmtId="0" fontId="0" fillId="2" borderId="1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2" borderId="4" xfId="0" applyFont="1" applyFill="1" applyBorder="1"/>
    <xf numFmtId="0" fontId="0" fillId="2" borderId="5" xfId="0" applyFont="1" applyFill="1" applyBorder="1"/>
    <xf numFmtId="0" fontId="0" fillId="2" borderId="6" xfId="0" applyFont="1" applyFill="1" applyBorder="1"/>
    <xf numFmtId="0" fontId="0" fillId="2" borderId="7" xfId="0" applyFont="1" applyFill="1" applyBorder="1"/>
    <xf numFmtId="0" fontId="0" fillId="2" borderId="8" xfId="0" applyFont="1" applyFill="1" applyBorder="1"/>
    <xf numFmtId="0" fontId="0" fillId="0" borderId="21" xfId="0" applyFont="1" applyBorder="1"/>
    <xf numFmtId="0" fontId="10" fillId="0" borderId="0" xfId="0" applyFont="1" applyBorder="1"/>
    <xf numFmtId="0" fontId="11" fillId="0" borderId="0" xfId="0" applyFont="1" applyBorder="1"/>
    <xf numFmtId="0" fontId="11" fillId="0" borderId="4" xfId="0" applyFont="1" applyBorder="1"/>
    <xf numFmtId="0" fontId="11" fillId="0" borderId="5" xfId="0" applyFont="1" applyBorder="1"/>
    <xf numFmtId="0" fontId="11" fillId="0" borderId="0" xfId="0" applyFont="1"/>
    <xf numFmtId="0" fontId="11" fillId="0" borderId="0" xfId="0" applyFont="1" applyBorder="1" applyAlignment="1">
      <alignment vertical="center" wrapText="1"/>
    </xf>
    <xf numFmtId="0" fontId="10" fillId="0" borderId="4" xfId="0" applyFont="1" applyBorder="1"/>
    <xf numFmtId="0" fontId="10" fillId="0" borderId="0" xfId="0" applyFont="1"/>
    <xf numFmtId="0" fontId="10" fillId="0" borderId="5" xfId="0" applyFont="1" applyBorder="1"/>
    <xf numFmtId="0" fontId="0" fillId="0" borderId="25" xfId="0" applyFont="1" applyBorder="1"/>
    <xf numFmtId="0" fontId="0" fillId="0" borderId="26" xfId="0" applyFont="1" applyBorder="1"/>
    <xf numFmtId="0" fontId="11" fillId="0" borderId="25" xfId="0" applyFont="1" applyBorder="1"/>
    <xf numFmtId="0" fontId="11" fillId="0" borderId="26" xfId="0" applyFont="1" applyBorder="1"/>
    <xf numFmtId="0" fontId="10" fillId="0" borderId="25" xfId="0" applyFont="1" applyBorder="1"/>
    <xf numFmtId="0" fontId="10" fillId="0" borderId="26" xfId="0" applyFont="1" applyBorder="1"/>
    <xf numFmtId="0" fontId="0" fillId="0" borderId="18" xfId="0" applyFont="1" applyBorder="1"/>
    <xf numFmtId="0" fontId="11" fillId="0" borderId="19" xfId="0" applyFont="1" applyBorder="1"/>
    <xf numFmtId="0" fontId="0" fillId="0" borderId="20" xfId="0" applyFont="1" applyBorder="1"/>
    <xf numFmtId="49" fontId="4" fillId="0" borderId="22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0" fontId="4" fillId="0" borderId="23" xfId="0" applyFont="1" applyBorder="1" applyAlignment="1">
      <alignment vertical="center"/>
    </xf>
    <xf numFmtId="49" fontId="3" fillId="0" borderId="24" xfId="0" applyNumberFormat="1" applyFont="1" applyBorder="1" applyAlignment="1">
      <alignment vertical="center"/>
    </xf>
    <xf numFmtId="0" fontId="4" fillId="0" borderId="15" xfId="0" applyFont="1" applyBorder="1"/>
    <xf numFmtId="0" fontId="12" fillId="0" borderId="16" xfId="0" applyFont="1" applyBorder="1"/>
    <xf numFmtId="0" fontId="13" fillId="0" borderId="16" xfId="0" applyFont="1" applyBorder="1"/>
    <xf numFmtId="0" fontId="3" fillId="0" borderId="16" xfId="0" applyFont="1" applyBorder="1"/>
    <xf numFmtId="0" fontId="12" fillId="0" borderId="16" xfId="0" applyFont="1" applyFill="1" applyBorder="1"/>
    <xf numFmtId="49" fontId="3" fillId="0" borderId="17" xfId="0" applyNumberFormat="1" applyFont="1" applyBorder="1"/>
    <xf numFmtId="49" fontId="4" fillId="0" borderId="22" xfId="0" applyNumberFormat="1" applyFont="1" applyBorder="1"/>
    <xf numFmtId="0" fontId="4" fillId="0" borderId="23" xfId="0" applyFont="1" applyBorder="1"/>
    <xf numFmtId="49" fontId="4" fillId="0" borderId="24" xfId="0" applyNumberFormat="1" applyFont="1" applyBorder="1"/>
    <xf numFmtId="0" fontId="4" fillId="0" borderId="23" xfId="0" applyFont="1" applyFill="1" applyBorder="1"/>
    <xf numFmtId="0" fontId="0" fillId="0" borderId="27" xfId="0" applyFont="1" applyBorder="1"/>
    <xf numFmtId="0" fontId="0" fillId="0" borderId="28" xfId="0" applyFont="1" applyBorder="1"/>
    <xf numFmtId="0" fontId="0" fillId="0" borderId="29" xfId="0" applyFont="1" applyBorder="1"/>
    <xf numFmtId="0" fontId="0" fillId="0" borderId="16" xfId="0" applyFont="1" applyBorder="1" applyAlignment="1"/>
    <xf numFmtId="0" fontId="0" fillId="0" borderId="15" xfId="0" applyFont="1" applyBorder="1" applyAlignment="1"/>
    <xf numFmtId="0" fontId="0" fillId="0" borderId="17" xfId="0" applyFont="1" applyBorder="1" applyAlignment="1"/>
    <xf numFmtId="0" fontId="0" fillId="0" borderId="18" xfId="0" applyFont="1" applyBorder="1" applyAlignment="1"/>
    <xf numFmtId="0" fontId="0" fillId="0" borderId="19" xfId="0" applyFont="1" applyBorder="1" applyAlignment="1"/>
    <xf numFmtId="0" fontId="0" fillId="0" borderId="20" xfId="0" applyFont="1" applyBorder="1" applyAlignment="1"/>
    <xf numFmtId="0" fontId="0" fillId="0" borderId="15" xfId="0" applyFont="1" applyBorder="1"/>
    <xf numFmtId="0" fontId="0" fillId="0" borderId="17" xfId="0" applyFont="1" applyBorder="1"/>
    <xf numFmtId="0" fontId="0" fillId="0" borderId="30" xfId="0" applyFont="1" applyBorder="1"/>
    <xf numFmtId="0" fontId="11" fillId="2" borderId="23" xfId="0" applyFont="1" applyFill="1" applyBorder="1"/>
    <xf numFmtId="0" fontId="0" fillId="2" borderId="23" xfId="0" applyFont="1" applyFill="1" applyBorder="1"/>
    <xf numFmtId="0" fontId="10" fillId="2" borderId="23" xfId="0" applyFont="1" applyFill="1" applyBorder="1"/>
    <xf numFmtId="0" fontId="10" fillId="0" borderId="19" xfId="0" applyFont="1" applyBorder="1"/>
    <xf numFmtId="0" fontId="2" fillId="2" borderId="15" xfId="0" applyFont="1" applyFill="1" applyBorder="1" applyAlignment="1"/>
    <xf numFmtId="0" fontId="2" fillId="2" borderId="16" xfId="0" applyFont="1" applyFill="1" applyBorder="1" applyAlignment="1"/>
    <xf numFmtId="0" fontId="2" fillId="2" borderId="17" xfId="0" applyFont="1" applyFill="1" applyBorder="1" applyAlignment="1"/>
    <xf numFmtId="0" fontId="2" fillId="2" borderId="18" xfId="0" applyFont="1" applyFill="1" applyBorder="1" applyAlignment="1"/>
    <xf numFmtId="0" fontId="2" fillId="2" borderId="19" xfId="0" applyFont="1" applyFill="1" applyBorder="1" applyAlignment="1"/>
    <xf numFmtId="0" fontId="2" fillId="2" borderId="20" xfId="0" applyFont="1" applyFill="1" applyBorder="1" applyAlignment="1"/>
    <xf numFmtId="0" fontId="0" fillId="2" borderId="17" xfId="0" applyFont="1" applyFill="1" applyBorder="1"/>
    <xf numFmtId="0" fontId="0" fillId="2" borderId="20" xfId="0" applyFont="1" applyFill="1" applyBorder="1"/>
    <xf numFmtId="49" fontId="2" fillId="2" borderId="16" xfId="0" applyNumberFormat="1" applyFont="1" applyFill="1" applyBorder="1" applyAlignment="1"/>
    <xf numFmtId="0" fontId="14" fillId="2" borderId="16" xfId="0" applyNumberFormat="1" applyFont="1" applyFill="1" applyBorder="1" applyAlignment="1">
      <alignment horizontal="left" vertical="center"/>
    </xf>
    <xf numFmtId="0" fontId="14" fillId="2" borderId="19" xfId="0" applyNumberFormat="1" applyFont="1" applyFill="1" applyBorder="1" applyAlignment="1">
      <alignment horizontal="center" vertical="center"/>
    </xf>
    <xf numFmtId="0" fontId="0" fillId="0" borderId="0" xfId="0" applyBorder="1"/>
    <xf numFmtId="0" fontId="10" fillId="0" borderId="4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5" xfId="0" applyFont="1" applyBorder="1" applyAlignment="1">
      <alignment vertical="center"/>
    </xf>
    <xf numFmtId="0" fontId="10" fillId="2" borderId="22" xfId="0" applyFont="1" applyFill="1" applyBorder="1" applyAlignment="1">
      <alignment vertical="center"/>
    </xf>
    <xf numFmtId="49" fontId="10" fillId="2" borderId="23" xfId="0" applyNumberFormat="1" applyFont="1" applyFill="1" applyBorder="1" applyAlignment="1">
      <alignment vertical="center"/>
    </xf>
    <xf numFmtId="0" fontId="10" fillId="2" borderId="23" xfId="0" applyFont="1" applyFill="1" applyBorder="1" applyAlignment="1">
      <alignment vertical="center"/>
    </xf>
    <xf numFmtId="0" fontId="10" fillId="2" borderId="24" xfId="0" applyFont="1" applyFill="1" applyBorder="1" applyAlignment="1">
      <alignment vertical="center"/>
    </xf>
    <xf numFmtId="0" fontId="0" fillId="0" borderId="31" xfId="0" applyFont="1" applyBorder="1"/>
    <xf numFmtId="0" fontId="10" fillId="0" borderId="17" xfId="0" applyFont="1" applyBorder="1"/>
    <xf numFmtId="0" fontId="10" fillId="0" borderId="18" xfId="0" applyFont="1" applyBorder="1"/>
    <xf numFmtId="0" fontId="10" fillId="0" borderId="20" xfId="0" applyFont="1" applyBorder="1"/>
    <xf numFmtId="0" fontId="9" fillId="0" borderId="0" xfId="0" applyFont="1" applyBorder="1"/>
    <xf numFmtId="0" fontId="0" fillId="0" borderId="23" xfId="0" applyFont="1" applyBorder="1"/>
    <xf numFmtId="0" fontId="9" fillId="2" borderId="0" xfId="0" applyFont="1" applyFill="1" applyBorder="1"/>
    <xf numFmtId="0" fontId="0" fillId="2" borderId="26" xfId="0" applyFont="1" applyFill="1" applyBorder="1"/>
    <xf numFmtId="0" fontId="0" fillId="2" borderId="18" xfId="0" applyFont="1" applyFill="1" applyBorder="1"/>
    <xf numFmtId="0" fontId="11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11" fillId="0" borderId="0" xfId="0" applyFont="1" applyAlignment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5" xfId="0" applyFont="1" applyBorder="1" applyAlignment="1"/>
    <xf numFmtId="0" fontId="9" fillId="0" borderId="2" xfId="0" applyFont="1" applyBorder="1" applyAlignment="1"/>
    <xf numFmtId="0" fontId="9" fillId="0" borderId="3" xfId="0" applyFont="1" applyBorder="1" applyAlignment="1"/>
    <xf numFmtId="0" fontId="0" fillId="2" borderId="16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0" borderId="21" xfId="0" applyBorder="1"/>
    <xf numFmtId="0" fontId="9" fillId="2" borderId="22" xfId="0" applyFont="1" applyFill="1" applyBorder="1"/>
    <xf numFmtId="0" fontId="9" fillId="2" borderId="23" xfId="0" applyFont="1" applyFill="1" applyBorder="1"/>
    <xf numFmtId="49" fontId="9" fillId="2" borderId="23" xfId="0" applyNumberFormat="1" applyFont="1" applyFill="1" applyBorder="1"/>
    <xf numFmtId="0" fontId="9" fillId="2" borderId="24" xfId="0" applyFont="1" applyFill="1" applyBorder="1"/>
    <xf numFmtId="0" fontId="4" fillId="0" borderId="22" xfId="0" applyFont="1" applyBorder="1"/>
    <xf numFmtId="49" fontId="4" fillId="0" borderId="23" xfId="0" applyNumberFormat="1" applyFont="1" applyBorder="1"/>
    <xf numFmtId="0" fontId="4" fillId="0" borderId="24" xfId="0" applyFont="1" applyBorder="1"/>
    <xf numFmtId="0" fontId="0" fillId="0" borderId="17" xfId="0" applyBorder="1"/>
    <xf numFmtId="0" fontId="0" fillId="0" borderId="26" xfId="0" applyBorder="1"/>
    <xf numFmtId="0" fontId="0" fillId="2" borderId="15" xfId="0" applyFill="1" applyBorder="1"/>
    <xf numFmtId="0" fontId="0" fillId="2" borderId="17" xfId="0" applyFill="1" applyBorder="1"/>
    <xf numFmtId="0" fontId="0" fillId="2" borderId="25" xfId="0" applyFill="1" applyBorder="1"/>
    <xf numFmtId="0" fontId="0" fillId="2" borderId="0" xfId="0" applyFill="1" applyBorder="1"/>
    <xf numFmtId="0" fontId="0" fillId="2" borderId="26" xfId="0" applyFill="1" applyBorder="1"/>
    <xf numFmtId="0" fontId="4" fillId="0" borderId="0" xfId="0" applyFont="1" applyBorder="1"/>
    <xf numFmtId="0" fontId="0" fillId="0" borderId="25" xfId="0" applyBorder="1"/>
    <xf numFmtId="0" fontId="0" fillId="0" borderId="30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3" fillId="0" borderId="0" xfId="0" applyFont="1" applyBorder="1"/>
    <xf numFmtId="0" fontId="0" fillId="0" borderId="16" xfId="0" applyBorder="1"/>
    <xf numFmtId="0" fontId="0" fillId="2" borderId="32" xfId="0" applyFill="1" applyBorder="1"/>
    <xf numFmtId="0" fontId="2" fillId="2" borderId="16" xfId="0" applyFont="1" applyFill="1" applyBorder="1"/>
    <xf numFmtId="0" fontId="4" fillId="2" borderId="16" xfId="0" applyFont="1" applyFill="1" applyBorder="1"/>
    <xf numFmtId="0" fontId="10" fillId="2" borderId="19" xfId="0" applyFont="1" applyFill="1" applyBorder="1"/>
    <xf numFmtId="0" fontId="0" fillId="2" borderId="0" xfId="0" applyFill="1"/>
    <xf numFmtId="0" fontId="4" fillId="2" borderId="19" xfId="0" applyFont="1" applyFill="1" applyBorder="1" applyAlignment="1"/>
    <xf numFmtId="0" fontId="4" fillId="0" borderId="0" xfId="0" applyFont="1"/>
    <xf numFmtId="0" fontId="0" fillId="0" borderId="31" xfId="0" applyBorder="1"/>
    <xf numFmtId="0" fontId="0" fillId="0" borderId="2" xfId="0" applyBorder="1"/>
    <xf numFmtId="0" fontId="0" fillId="2" borderId="15" xfId="0" applyFont="1" applyFill="1" applyBorder="1"/>
    <xf numFmtId="0" fontId="0" fillId="2" borderId="32" xfId="0" applyFont="1" applyFill="1" applyBorder="1"/>
    <xf numFmtId="0" fontId="0" fillId="2" borderId="22" xfId="0" applyFont="1" applyFill="1" applyBorder="1"/>
    <xf numFmtId="49" fontId="2" fillId="2" borderId="23" xfId="0" applyNumberFormat="1" applyFont="1" applyFill="1" applyBorder="1"/>
    <xf numFmtId="0" fontId="0" fillId="2" borderId="24" xfId="0" applyFont="1" applyFill="1" applyBorder="1"/>
    <xf numFmtId="0" fontId="0" fillId="0" borderId="8" xfId="0" applyBorder="1"/>
    <xf numFmtId="0" fontId="10" fillId="0" borderId="0" xfId="0" applyFont="1" applyAlignment="1">
      <alignment horizontal="right"/>
    </xf>
    <xf numFmtId="0" fontId="14" fillId="0" borderId="0" xfId="0" applyNumberFormat="1" applyFont="1" applyFill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4" fillId="2" borderId="0" xfId="0" applyFont="1" applyFill="1" applyBorder="1" applyAlignment="1">
      <alignment horizontal="left" vertical="center"/>
    </xf>
    <xf numFmtId="0" fontId="0" fillId="0" borderId="9" xfId="0" applyFont="1" applyBorder="1"/>
    <xf numFmtId="0" fontId="0" fillId="0" borderId="10" xfId="0" applyFont="1" applyBorder="1"/>
    <xf numFmtId="0" fontId="0" fillId="0" borderId="11" xfId="0" applyFont="1" applyBorder="1"/>
    <xf numFmtId="0" fontId="0" fillId="0" borderId="35" xfId="0" applyFont="1" applyBorder="1"/>
    <xf numFmtId="0" fontId="0" fillId="0" borderId="36" xfId="0" applyFont="1" applyBorder="1"/>
    <xf numFmtId="0" fontId="11" fillId="0" borderId="35" xfId="0" applyFont="1" applyBorder="1"/>
    <xf numFmtId="0" fontId="11" fillId="0" borderId="36" xfId="0" applyFont="1" applyBorder="1"/>
    <xf numFmtId="0" fontId="10" fillId="0" borderId="35" xfId="0" applyFont="1" applyBorder="1"/>
    <xf numFmtId="0" fontId="10" fillId="0" borderId="36" xfId="0" applyFont="1" applyBorder="1"/>
    <xf numFmtId="166" fontId="4" fillId="0" borderId="23" xfId="0" applyNumberFormat="1" applyFont="1" applyBorder="1" applyAlignment="1">
      <alignment vertical="center"/>
    </xf>
    <xf numFmtId="0" fontId="4" fillId="0" borderId="24" xfId="0" applyFont="1" applyFill="1" applyBorder="1" applyAlignment="1">
      <alignment horizontal="center"/>
    </xf>
    <xf numFmtId="49" fontId="4" fillId="0" borderId="16" xfId="0" applyNumberFormat="1" applyFont="1" applyBorder="1"/>
    <xf numFmtId="0" fontId="4" fillId="0" borderId="16" xfId="0" applyFont="1" applyFill="1" applyBorder="1"/>
    <xf numFmtId="0" fontId="4" fillId="0" borderId="16" xfId="0" applyFont="1" applyBorder="1"/>
    <xf numFmtId="166" fontId="4" fillId="0" borderId="16" xfId="0" applyNumberFormat="1" applyFont="1" applyBorder="1" applyAlignment="1">
      <alignment horizontal="right" vertical="center"/>
    </xf>
    <xf numFmtId="166" fontId="4" fillId="0" borderId="16" xfId="0" applyNumberFormat="1" applyFont="1" applyBorder="1" applyAlignment="1">
      <alignment vertical="center"/>
    </xf>
    <xf numFmtId="0" fontId="11" fillId="0" borderId="0" xfId="0" applyFont="1" applyBorder="1" applyAlignment="1"/>
    <xf numFmtId="0" fontId="2" fillId="0" borderId="0" xfId="0" applyFont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0" fillId="0" borderId="35" xfId="0" applyFont="1" applyFill="1" applyBorder="1"/>
    <xf numFmtId="0" fontId="0" fillId="0" borderId="0" xfId="0" applyFont="1" applyFill="1" applyBorder="1"/>
    <xf numFmtId="0" fontId="0" fillId="0" borderId="36" xfId="0" applyFont="1" applyFill="1" applyBorder="1"/>
    <xf numFmtId="0" fontId="2" fillId="0" borderId="0" xfId="0" applyFont="1" applyFill="1" applyBorder="1" applyAlignment="1"/>
    <xf numFmtId="49" fontId="2" fillId="0" borderId="0" xfId="0" applyNumberFormat="1" applyFont="1" applyFill="1" applyBorder="1" applyAlignment="1"/>
    <xf numFmtId="0" fontId="14" fillId="0" borderId="0" xfId="0" applyNumberFormat="1" applyFont="1" applyFill="1" applyBorder="1" applyAlignment="1">
      <alignment horizontal="center" vertical="center"/>
    </xf>
    <xf numFmtId="0" fontId="10" fillId="0" borderId="0" xfId="0" applyFont="1" applyBorder="1" applyAlignment="1">
      <alignment vertical="center"/>
    </xf>
    <xf numFmtId="0" fontId="10" fillId="0" borderId="35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9" fontId="10" fillId="0" borderId="0" xfId="0" applyNumberFormat="1" applyFont="1" applyFill="1" applyBorder="1" applyAlignment="1">
      <alignment vertical="center"/>
    </xf>
    <xf numFmtId="0" fontId="10" fillId="0" borderId="36" xfId="0" applyFont="1" applyFill="1" applyBorder="1" applyAlignment="1">
      <alignment vertical="center"/>
    </xf>
    <xf numFmtId="0" fontId="8" fillId="2" borderId="19" xfId="0" applyFont="1" applyFill="1" applyBorder="1" applyAlignment="1">
      <alignment horizontal="center" vertical="center"/>
    </xf>
    <xf numFmtId="0" fontId="9" fillId="0" borderId="0" xfId="0" applyFont="1" applyFill="1" applyBorder="1"/>
    <xf numFmtId="0" fontId="10" fillId="0" borderId="0" xfId="0" applyFont="1" applyBorder="1" applyAlignment="1">
      <alignment horizontal="right"/>
    </xf>
    <xf numFmtId="0" fontId="11" fillId="0" borderId="13" xfId="0" applyFont="1" applyBorder="1" applyAlignment="1">
      <alignment horizontal="left"/>
    </xf>
    <xf numFmtId="0" fontId="0" fillId="0" borderId="13" xfId="0" applyFont="1" applyBorder="1"/>
    <xf numFmtId="0" fontId="11" fillId="0" borderId="14" xfId="0" applyFont="1" applyBorder="1" applyAlignment="1">
      <alignment horizontal="left"/>
    </xf>
    <xf numFmtId="0" fontId="11" fillId="0" borderId="0" xfId="0" applyFont="1" applyBorder="1" applyAlignment="1">
      <alignment horizontal="left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35" xfId="0" applyBorder="1"/>
    <xf numFmtId="0" fontId="0" fillId="0" borderId="36" xfId="0" applyBorder="1"/>
    <xf numFmtId="0" fontId="2" fillId="0" borderId="35" xfId="0" applyFont="1" applyBorder="1"/>
    <xf numFmtId="0" fontId="2" fillId="0" borderId="36" xfId="0" applyFont="1" applyBorder="1"/>
    <xf numFmtId="164" fontId="10" fillId="0" borderId="0" xfId="0" applyNumberFormat="1" applyFont="1" applyBorder="1" applyAlignment="1">
      <alignment vertical="top"/>
    </xf>
    <xf numFmtId="0" fontId="0" fillId="0" borderId="0" xfId="0" applyAlignment="1">
      <alignment vertical="top"/>
    </xf>
    <xf numFmtId="164" fontId="18" fillId="0" borderId="0" xfId="0" applyNumberFormat="1" applyFont="1" applyAlignment="1">
      <alignment vertical="top"/>
    </xf>
    <xf numFmtId="0" fontId="0" fillId="0" borderId="0" xfId="0" applyAlignment="1">
      <alignment vertical="center"/>
    </xf>
    <xf numFmtId="0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49" fontId="4" fillId="0" borderId="23" xfId="0" applyNumberFormat="1" applyFont="1" applyBorder="1" applyAlignment="1"/>
    <xf numFmtId="14" fontId="9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9" xfId="0" applyFont="1" applyFill="1" applyBorder="1"/>
    <xf numFmtId="14" fontId="0" fillId="0" borderId="0" xfId="0" applyNumberFormat="1" applyAlignment="1">
      <alignment vertical="center"/>
    </xf>
    <xf numFmtId="0" fontId="9" fillId="2" borderId="7" xfId="0" applyFont="1" applyFill="1" applyBorder="1" applyAlignment="1"/>
    <xf numFmtId="14" fontId="9" fillId="2" borderId="7" xfId="0" applyNumberFormat="1" applyFont="1" applyFill="1" applyBorder="1" applyAlignment="1"/>
    <xf numFmtId="0" fontId="9" fillId="2" borderId="7" xfId="0" applyFont="1" applyFill="1" applyBorder="1" applyAlignment="1">
      <alignment horizontal="right"/>
    </xf>
    <xf numFmtId="0" fontId="4" fillId="2" borderId="0" xfId="0" applyFont="1" applyFill="1" applyBorder="1" applyAlignment="1"/>
    <xf numFmtId="0" fontId="5" fillId="2" borderId="0" xfId="0" applyFont="1" applyFill="1" applyBorder="1" applyAlignment="1">
      <alignment vertical="center"/>
    </xf>
    <xf numFmtId="14" fontId="0" fillId="0" borderId="0" xfId="0" applyNumberFormat="1" applyFont="1"/>
    <xf numFmtId="4" fontId="0" fillId="0" borderId="0" xfId="0" applyNumberFormat="1" applyFont="1" applyAlignment="1">
      <alignment vertical="center"/>
    </xf>
    <xf numFmtId="0" fontId="10" fillId="0" borderId="0" xfId="0" applyFont="1" applyAlignment="1">
      <alignment horizontal="right"/>
    </xf>
    <xf numFmtId="0" fontId="14" fillId="0" borderId="0" xfId="0" applyNumberFormat="1" applyFont="1" applyFill="1" applyBorder="1" applyAlignment="1">
      <alignment horizontal="left" vertical="center"/>
    </xf>
    <xf numFmtId="0" fontId="14" fillId="0" borderId="5" xfId="0" applyNumberFormat="1" applyFont="1" applyFill="1" applyBorder="1" applyAlignment="1">
      <alignment horizontal="left" vertical="center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4" fillId="0" borderId="6" xfId="0" applyNumberFormat="1" applyFont="1" applyFill="1" applyBorder="1" applyAlignment="1">
      <alignment horizontal="right" vertical="center"/>
    </xf>
    <xf numFmtId="0" fontId="14" fillId="0" borderId="7" xfId="0" applyNumberFormat="1" applyFont="1" applyFill="1" applyBorder="1" applyAlignment="1">
      <alignment horizontal="right" vertical="center"/>
    </xf>
    <xf numFmtId="0" fontId="11" fillId="0" borderId="15" xfId="0" applyFont="1" applyBorder="1" applyAlignment="1">
      <alignment horizontal="center"/>
    </xf>
    <xf numFmtId="0" fontId="11" fillId="0" borderId="16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11" fillId="0" borderId="18" xfId="0" applyFont="1" applyBorder="1" applyAlignment="1">
      <alignment horizontal="center"/>
    </xf>
    <xf numFmtId="0" fontId="11" fillId="0" borderId="19" xfId="0" applyFont="1" applyBorder="1" applyAlignment="1">
      <alignment horizontal="center"/>
    </xf>
    <xf numFmtId="0" fontId="11" fillId="0" borderId="20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6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0" xfId="0" applyFont="1" applyBorder="1" applyAlignment="1">
      <alignment horizontal="center"/>
    </xf>
    <xf numFmtId="0" fontId="10" fillId="0" borderId="26" xfId="0" applyFont="1" applyBorder="1" applyAlignment="1">
      <alignment horizontal="center"/>
    </xf>
    <xf numFmtId="0" fontId="10" fillId="0" borderId="15" xfId="0" applyFont="1" applyBorder="1" applyAlignment="1">
      <alignment horizont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10" fillId="0" borderId="18" xfId="0" applyFont="1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>
      <alignment horizontal="center" vertical="center"/>
    </xf>
    <xf numFmtId="14" fontId="4" fillId="0" borderId="23" xfId="0" applyNumberFormat="1" applyFont="1" applyBorder="1" applyAlignment="1">
      <alignment horizontal="center" vertical="center"/>
    </xf>
    <xf numFmtId="166" fontId="9" fillId="0" borderId="23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166" fontId="4" fillId="0" borderId="23" xfId="0" applyNumberFormat="1" applyFont="1" applyBorder="1" applyAlignment="1">
      <alignment horizontal="center" vertical="center"/>
    </xf>
    <xf numFmtId="49" fontId="2" fillId="2" borderId="23" xfId="0" applyNumberFormat="1" applyFont="1" applyFill="1" applyBorder="1" applyAlignment="1">
      <alignment horizontal="center"/>
    </xf>
    <xf numFmtId="49" fontId="2" fillId="2" borderId="24" xfId="0" applyNumberFormat="1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2" fillId="2" borderId="23" xfId="0" applyFont="1" applyFill="1" applyBorder="1" applyAlignment="1">
      <alignment horizontal="center"/>
    </xf>
    <xf numFmtId="9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164" fontId="15" fillId="0" borderId="15" xfId="0" applyNumberFormat="1" applyFont="1" applyBorder="1" applyAlignment="1">
      <alignment horizontal="center" vertical="center"/>
    </xf>
    <xf numFmtId="164" fontId="15" fillId="0" borderId="16" xfId="0" applyNumberFormat="1" applyFont="1" applyBorder="1" applyAlignment="1">
      <alignment horizontal="center" vertical="center"/>
    </xf>
    <xf numFmtId="164" fontId="15" fillId="0" borderId="17" xfId="0" applyNumberFormat="1" applyFont="1" applyBorder="1" applyAlignment="1">
      <alignment horizontal="center" vertical="center"/>
    </xf>
    <xf numFmtId="164" fontId="15" fillId="0" borderId="25" xfId="0" applyNumberFormat="1" applyFont="1" applyBorder="1" applyAlignment="1">
      <alignment horizontal="center" vertical="center"/>
    </xf>
    <xf numFmtId="164" fontId="15" fillId="0" borderId="0" xfId="0" applyNumberFormat="1" applyFont="1" applyBorder="1" applyAlignment="1">
      <alignment horizontal="center" vertical="center"/>
    </xf>
    <xf numFmtId="164" fontId="15" fillId="0" borderId="26" xfId="0" applyNumberFormat="1" applyFont="1" applyBorder="1" applyAlignment="1">
      <alignment horizontal="center" vertical="center"/>
    </xf>
    <xf numFmtId="164" fontId="15" fillId="0" borderId="18" xfId="0" applyNumberFormat="1" applyFont="1" applyBorder="1" applyAlignment="1">
      <alignment horizontal="center" vertical="center"/>
    </xf>
    <xf numFmtId="164" fontId="15" fillId="0" borderId="19" xfId="0" applyNumberFormat="1" applyFont="1" applyBorder="1" applyAlignment="1">
      <alignment horizontal="center" vertical="center"/>
    </xf>
    <xf numFmtId="164" fontId="15" fillId="0" borderId="2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10" fillId="0" borderId="2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9" fontId="10" fillId="0" borderId="15" xfId="0" applyNumberFormat="1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9" fillId="0" borderId="0" xfId="0" applyFont="1" applyBorder="1" applyAlignment="1" applyProtection="1">
      <alignment horizontal="left" vertical="center"/>
      <protection locked="0"/>
    </xf>
    <xf numFmtId="0" fontId="5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49" fontId="8" fillId="2" borderId="16" xfId="0" applyNumberFormat="1" applyFont="1" applyFill="1" applyBorder="1" applyAlignment="1">
      <alignment horizontal="center" vertical="center"/>
    </xf>
    <xf numFmtId="49" fontId="8" fillId="2" borderId="17" xfId="0" applyNumberFormat="1" applyFont="1" applyFill="1" applyBorder="1" applyAlignment="1">
      <alignment horizontal="center" vertical="center"/>
    </xf>
    <xf numFmtId="49" fontId="8" fillId="2" borderId="19" xfId="0" applyNumberFormat="1" applyFont="1" applyFill="1" applyBorder="1" applyAlignment="1">
      <alignment horizontal="center" vertical="center"/>
    </xf>
    <xf numFmtId="49" fontId="8" fillId="2" borderId="2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 vertical="center"/>
    </xf>
    <xf numFmtId="0" fontId="8" fillId="2" borderId="19" xfId="0" applyFont="1" applyFill="1" applyBorder="1" applyAlignment="1">
      <alignment horizontal="right" vertical="center"/>
    </xf>
    <xf numFmtId="0" fontId="4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right" vertical="center"/>
    </xf>
    <xf numFmtId="49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right"/>
    </xf>
    <xf numFmtId="49" fontId="6" fillId="2" borderId="0" xfId="0" applyNumberFormat="1" applyFont="1" applyFill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2" borderId="0" xfId="0" applyFont="1" applyFill="1" applyBorder="1" applyAlignment="1">
      <alignment horizontal="left"/>
    </xf>
    <xf numFmtId="0" fontId="9" fillId="2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164" fontId="1" fillId="0" borderId="15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7" xfId="0" applyNumberFormat="1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25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164" fontId="1" fillId="0" borderId="26" xfId="0" applyNumberFormat="1" applyFont="1" applyBorder="1" applyAlignment="1">
      <alignment horizontal="center" vertical="center"/>
    </xf>
    <xf numFmtId="164" fontId="1" fillId="0" borderId="15" xfId="2" applyNumberFormat="1" applyFont="1" applyBorder="1" applyAlignment="1">
      <alignment horizontal="center" vertical="center"/>
    </xf>
    <xf numFmtId="9" fontId="1" fillId="0" borderId="16" xfId="2" applyFont="1" applyBorder="1" applyAlignment="1">
      <alignment horizontal="center" vertical="center"/>
    </xf>
    <xf numFmtId="9" fontId="1" fillId="0" borderId="17" xfId="2" applyFont="1" applyBorder="1" applyAlignment="1">
      <alignment horizontal="center" vertical="center"/>
    </xf>
    <xf numFmtId="9" fontId="1" fillId="0" borderId="25" xfId="2" applyFont="1" applyBorder="1" applyAlignment="1">
      <alignment horizontal="center" vertical="center"/>
    </xf>
    <xf numFmtId="9" fontId="1" fillId="0" borderId="0" xfId="2" applyFont="1" applyBorder="1" applyAlignment="1">
      <alignment horizontal="center" vertical="center"/>
    </xf>
    <xf numFmtId="9" fontId="1" fillId="0" borderId="26" xfId="2" applyFont="1" applyBorder="1" applyAlignment="1">
      <alignment horizontal="center" vertical="center"/>
    </xf>
    <xf numFmtId="9" fontId="1" fillId="0" borderId="18" xfId="2" applyFont="1" applyBorder="1" applyAlignment="1">
      <alignment horizontal="center" vertical="center"/>
    </xf>
    <xf numFmtId="9" fontId="1" fillId="0" borderId="19" xfId="2" applyFont="1" applyBorder="1" applyAlignment="1">
      <alignment horizontal="center" vertical="center"/>
    </xf>
    <xf numFmtId="9" fontId="1" fillId="0" borderId="20" xfId="2" applyFont="1" applyBorder="1" applyAlignment="1">
      <alignment horizontal="center" vertical="center"/>
    </xf>
    <xf numFmtId="0" fontId="4" fillId="0" borderId="23" xfId="0" applyFont="1" applyBorder="1" applyAlignment="1">
      <alignment horizontal="center"/>
    </xf>
    <xf numFmtId="0" fontId="9" fillId="2" borderId="15" xfId="0" applyFont="1" applyFill="1" applyBorder="1" applyAlignment="1">
      <alignment horizontal="center"/>
    </xf>
    <xf numFmtId="0" fontId="9" fillId="2" borderId="16" xfId="0" applyFont="1" applyFill="1" applyBorder="1" applyAlignment="1">
      <alignment horizontal="center"/>
    </xf>
    <xf numFmtId="0" fontId="9" fillId="2" borderId="17" xfId="0" applyFont="1" applyFill="1" applyBorder="1" applyAlignment="1">
      <alignment horizontal="center"/>
    </xf>
    <xf numFmtId="0" fontId="9" fillId="2" borderId="18" xfId="0" applyFont="1" applyFill="1" applyBorder="1" applyAlignment="1">
      <alignment horizontal="center"/>
    </xf>
    <xf numFmtId="0" fontId="9" fillId="2" borderId="19" xfId="0" applyFont="1" applyFill="1" applyBorder="1" applyAlignment="1">
      <alignment horizontal="center"/>
    </xf>
    <xf numFmtId="0" fontId="9" fillId="2" borderId="20" xfId="0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10" fillId="2" borderId="19" xfId="0" applyFont="1" applyFill="1" applyBorder="1" applyAlignment="1">
      <alignment horizontal="right"/>
    </xf>
    <xf numFmtId="0" fontId="10" fillId="2" borderId="19" xfId="0" applyFont="1" applyFill="1" applyBorder="1" applyAlignment="1">
      <alignment horizontal="left"/>
    </xf>
    <xf numFmtId="0" fontId="8" fillId="0" borderId="33" xfId="0" applyFont="1" applyFill="1" applyBorder="1" applyAlignment="1">
      <alignment horizontal="center" vertical="center"/>
    </xf>
    <xf numFmtId="0" fontId="8" fillId="0" borderId="34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right"/>
    </xf>
    <xf numFmtId="0" fontId="10" fillId="0" borderId="0" xfId="0" applyFont="1" applyBorder="1" applyAlignment="1">
      <alignment horizontal="left"/>
    </xf>
    <xf numFmtId="0" fontId="4" fillId="2" borderId="16" xfId="0" applyFont="1" applyFill="1" applyBorder="1" applyAlignment="1">
      <alignment horizontal="right"/>
    </xf>
    <xf numFmtId="0" fontId="4" fillId="2" borderId="16" xfId="0" applyFont="1" applyFill="1" applyBorder="1" applyAlignment="1">
      <alignment horizontal="left"/>
    </xf>
    <xf numFmtId="0" fontId="10" fillId="0" borderId="0" xfId="0" applyFont="1" applyAlignment="1">
      <alignment horizontal="center"/>
    </xf>
    <xf numFmtId="0" fontId="4" fillId="2" borderId="19" xfId="0" applyFont="1" applyFill="1" applyBorder="1" applyAlignment="1">
      <alignment horizontal="right"/>
    </xf>
    <xf numFmtId="0" fontId="4" fillId="2" borderId="19" xfId="0" applyFont="1" applyFill="1" applyBorder="1" applyAlignment="1">
      <alignment horizontal="left"/>
    </xf>
    <xf numFmtId="0" fontId="14" fillId="0" borderId="36" xfId="0" applyNumberFormat="1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right"/>
    </xf>
    <xf numFmtId="0" fontId="14" fillId="0" borderId="12" xfId="0" applyNumberFormat="1" applyFont="1" applyFill="1" applyBorder="1" applyAlignment="1">
      <alignment horizontal="right" vertical="center"/>
    </xf>
    <xf numFmtId="0" fontId="14" fillId="0" borderId="13" xfId="0" applyNumberFormat="1" applyFont="1" applyFill="1" applyBorder="1" applyAlignment="1">
      <alignment horizontal="right" vertical="center"/>
    </xf>
    <xf numFmtId="0" fontId="8" fillId="2" borderId="16" xfId="0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9" fontId="10" fillId="0" borderId="0" xfId="0" applyNumberFormat="1" applyFont="1" applyBorder="1" applyAlignment="1">
      <alignment horizontal="center" vertical="center"/>
    </xf>
    <xf numFmtId="0" fontId="4" fillId="0" borderId="23" xfId="0" applyFont="1" applyFill="1" applyBorder="1" applyAlignment="1">
      <alignment horizontal="center"/>
    </xf>
    <xf numFmtId="166" fontId="4" fillId="0" borderId="16" xfId="0" applyNumberFormat="1" applyFont="1" applyBorder="1" applyAlignment="1">
      <alignment horizontal="right" vertical="center"/>
    </xf>
    <xf numFmtId="166" fontId="2" fillId="0" borderId="23" xfId="0" applyNumberFormat="1" applyFont="1" applyBorder="1" applyAlignment="1">
      <alignment horizontal="center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left" vertical="center"/>
    </xf>
    <xf numFmtId="0" fontId="4" fillId="0" borderId="23" xfId="0" applyFont="1" applyFill="1" applyBorder="1" applyAlignment="1">
      <alignment horizontal="right"/>
    </xf>
    <xf numFmtId="0" fontId="2" fillId="2" borderId="0" xfId="0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left" vertical="center"/>
    </xf>
    <xf numFmtId="0" fontId="2" fillId="0" borderId="35" xfId="0" applyFont="1" applyBorder="1" applyAlignment="1">
      <alignment horizontal="center"/>
    </xf>
    <xf numFmtId="0" fontId="2" fillId="0" borderId="36" xfId="0" applyFont="1" applyBorder="1" applyAlignment="1">
      <alignment horizontal="center"/>
    </xf>
    <xf numFmtId="0" fontId="2" fillId="0" borderId="3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36" xfId="0" applyFont="1" applyBorder="1" applyAlignment="1">
      <alignment horizontal="right" vertical="center"/>
    </xf>
    <xf numFmtId="0" fontId="2" fillId="0" borderId="35" xfId="0" applyFont="1" applyBorder="1" applyAlignment="1">
      <alignment horizontal="left" vertical="center" indent="6"/>
    </xf>
    <xf numFmtId="0" fontId="2" fillId="0" borderId="0" xfId="0" applyFont="1" applyBorder="1" applyAlignment="1">
      <alignment horizontal="left" vertical="center" indent="6"/>
    </xf>
    <xf numFmtId="0" fontId="2" fillId="0" borderId="36" xfId="0" applyFont="1" applyBorder="1" applyAlignment="1">
      <alignment horizontal="left" vertical="center" indent="6"/>
    </xf>
    <xf numFmtId="0" fontId="2" fillId="0" borderId="0" xfId="0" applyFont="1" applyBorder="1" applyAlignment="1">
      <alignment horizontal="left" indent="1"/>
    </xf>
    <xf numFmtId="0" fontId="2" fillId="0" borderId="36" xfId="0" applyFont="1" applyBorder="1" applyAlignment="1">
      <alignment horizontal="left" indent="1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36" xfId="0" applyFont="1" applyBorder="1" applyAlignment="1">
      <alignment horizontal="right"/>
    </xf>
    <xf numFmtId="0" fontId="9" fillId="0" borderId="35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6" fillId="3" borderId="37" xfId="0" applyFont="1" applyFill="1" applyBorder="1" applyAlignment="1">
      <alignment horizontal="left"/>
    </xf>
    <xf numFmtId="0" fontId="6" fillId="3" borderId="23" xfId="0" applyFont="1" applyFill="1" applyBorder="1" applyAlignment="1">
      <alignment horizontal="left"/>
    </xf>
    <xf numFmtId="0" fontId="6" fillId="3" borderId="23" xfId="0" applyFont="1" applyFill="1" applyBorder="1" applyAlignment="1">
      <alignment horizontal="right" vertical="center"/>
    </xf>
    <xf numFmtId="0" fontId="6" fillId="3" borderId="38" xfId="0" applyFont="1" applyFill="1" applyBorder="1" applyAlignment="1">
      <alignment horizontal="right" vertical="center"/>
    </xf>
    <xf numFmtId="0" fontId="9" fillId="0" borderId="35" xfId="0" applyFont="1" applyBorder="1" applyAlignment="1">
      <alignment horizontal="right"/>
    </xf>
    <xf numFmtId="0" fontId="9" fillId="0" borderId="0" xfId="0" applyFont="1" applyBorder="1" applyAlignment="1">
      <alignment horizontal="right"/>
    </xf>
    <xf numFmtId="0" fontId="6" fillId="3" borderId="51" xfId="0" applyFont="1" applyFill="1" applyBorder="1" applyAlignment="1">
      <alignment horizontal="center"/>
    </xf>
    <xf numFmtId="0" fontId="6" fillId="3" borderId="19" xfId="0" applyFont="1" applyFill="1" applyBorder="1" applyAlignment="1">
      <alignment horizontal="center"/>
    </xf>
    <xf numFmtId="0" fontId="6" fillId="3" borderId="52" xfId="0" applyFont="1" applyFill="1" applyBorder="1" applyAlignment="1">
      <alignment horizontal="center"/>
    </xf>
    <xf numFmtId="0" fontId="2" fillId="0" borderId="18" xfId="0" applyFont="1" applyBorder="1" applyAlignment="1">
      <alignment horizontal="center" wrapText="1"/>
    </xf>
    <xf numFmtId="0" fontId="2" fillId="0" borderId="19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wrapText="1"/>
    </xf>
    <xf numFmtId="0" fontId="2" fillId="0" borderId="42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9" fontId="0" fillId="0" borderId="48" xfId="0" applyNumberForma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165" fontId="3" fillId="0" borderId="48" xfId="1" applyFont="1" applyBorder="1" applyAlignment="1">
      <alignment horizontal="center" vertical="center"/>
    </xf>
    <xf numFmtId="165" fontId="3" fillId="0" borderId="40" xfId="1" applyFont="1" applyBorder="1" applyAlignment="1">
      <alignment horizontal="center" vertical="center"/>
    </xf>
    <xf numFmtId="165" fontId="3" fillId="0" borderId="43" xfId="1" applyFont="1" applyBorder="1" applyAlignment="1">
      <alignment horizontal="center" vertical="center"/>
    </xf>
    <xf numFmtId="165" fontId="3" fillId="0" borderId="46" xfId="1" applyFont="1" applyBorder="1" applyAlignment="1">
      <alignment horizontal="center" vertical="center"/>
    </xf>
    <xf numFmtId="0" fontId="6" fillId="3" borderId="5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/>
    </xf>
    <xf numFmtId="0" fontId="6" fillId="3" borderId="32" xfId="0" applyFont="1" applyFill="1" applyBorder="1" applyAlignment="1">
      <alignment horizontal="center"/>
    </xf>
    <xf numFmtId="0" fontId="2" fillId="0" borderId="37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right" vertical="center"/>
    </xf>
    <xf numFmtId="0" fontId="2" fillId="0" borderId="24" xfId="0" applyFont="1" applyBorder="1" applyAlignment="1">
      <alignment horizontal="right" vertical="center"/>
    </xf>
    <xf numFmtId="0" fontId="0" fillId="0" borderId="44" xfId="0" applyBorder="1" applyAlignment="1">
      <alignment horizontal="center"/>
    </xf>
    <xf numFmtId="0" fontId="2" fillId="0" borderId="39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7" xfId="0" applyFont="1" applyBorder="1" applyAlignment="1">
      <alignment horizontal="center" wrapText="1"/>
    </xf>
    <xf numFmtId="0" fontId="2" fillId="0" borderId="48" xfId="0" applyFont="1" applyBorder="1" applyAlignment="1">
      <alignment horizontal="center" vertical="center" wrapText="1"/>
    </xf>
    <xf numFmtId="165" fontId="2" fillId="0" borderId="40" xfId="1" applyFont="1" applyBorder="1" applyAlignment="1">
      <alignment horizontal="center" vertical="center"/>
    </xf>
    <xf numFmtId="165" fontId="2" fillId="0" borderId="43" xfId="1" applyFont="1" applyBorder="1" applyAlignment="1">
      <alignment horizontal="center" vertical="center"/>
    </xf>
    <xf numFmtId="165" fontId="2" fillId="0" borderId="46" xfId="1" applyFont="1" applyBorder="1" applyAlignment="1">
      <alignment horizontal="center" vertical="center"/>
    </xf>
    <xf numFmtId="165" fontId="2" fillId="0" borderId="41" xfId="1" applyFont="1" applyBorder="1" applyAlignment="1">
      <alignment horizontal="center" vertical="center"/>
    </xf>
    <xf numFmtId="165" fontId="2" fillId="0" borderId="44" xfId="1" applyFont="1" applyBorder="1" applyAlignment="1">
      <alignment horizontal="center" vertical="center"/>
    </xf>
    <xf numFmtId="165" fontId="2" fillId="0" borderId="47" xfId="1" applyFont="1" applyBorder="1" applyAlignment="1">
      <alignment horizontal="center" vertical="center"/>
    </xf>
    <xf numFmtId="0" fontId="2" fillId="0" borderId="50" xfId="0" applyFont="1" applyBorder="1" applyAlignment="1">
      <alignment horizontal="right" vertical="center"/>
    </xf>
    <xf numFmtId="0" fontId="2" fillId="0" borderId="17" xfId="0" applyFont="1" applyBorder="1" applyAlignment="1">
      <alignment horizontal="right" vertical="center"/>
    </xf>
    <xf numFmtId="0" fontId="2" fillId="0" borderId="51" xfId="0" applyFont="1" applyBorder="1" applyAlignment="1">
      <alignment horizontal="right" vertical="center"/>
    </xf>
    <xf numFmtId="0" fontId="2" fillId="0" borderId="20" xfId="0" applyFont="1" applyBorder="1" applyAlignment="1">
      <alignment horizontal="right" vertical="center"/>
    </xf>
    <xf numFmtId="165" fontId="2" fillId="0" borderId="48" xfId="1" applyFont="1" applyBorder="1" applyAlignment="1">
      <alignment horizontal="center" vertical="center"/>
    </xf>
    <xf numFmtId="165" fontId="2" fillId="0" borderId="49" xfId="1" applyFont="1" applyBorder="1" applyAlignment="1">
      <alignment horizontal="center" vertical="center"/>
    </xf>
    <xf numFmtId="9" fontId="2" fillId="0" borderId="40" xfId="0" applyNumberFormat="1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9" fontId="2" fillId="0" borderId="48" xfId="0" applyNumberFormat="1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3" borderId="37" xfId="0" applyFont="1" applyFill="1" applyBorder="1" applyAlignment="1">
      <alignment horizontal="left"/>
    </xf>
    <xf numFmtId="0" fontId="2" fillId="3" borderId="23" xfId="0" applyFont="1" applyFill="1" applyBorder="1" applyAlignment="1">
      <alignment horizontal="left"/>
    </xf>
    <xf numFmtId="0" fontId="2" fillId="3" borderId="23" xfId="0" applyFont="1" applyFill="1" applyBorder="1" applyAlignment="1">
      <alignment horizontal="right" vertical="center"/>
    </xf>
    <xf numFmtId="0" fontId="2" fillId="3" borderId="38" xfId="0" applyFont="1" applyFill="1" applyBorder="1" applyAlignment="1">
      <alignment horizontal="right" vertic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5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18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</cellXfs>
  <cellStyles count="3">
    <cellStyle name="Milliers" xfId="1" builtinId="3"/>
    <cellStyle name="Normal" xfId="0" builtinId="0"/>
    <cellStyle name="Pourcentage" xfId="2" builtinId="5"/>
  </cellStyles>
  <dxfs count="26">
    <dxf>
      <alignment horizontal="general" vertical="center" textRotation="0" wrapText="0" relativeIndent="0" justifyLastLine="0" shrinkToFit="0" readingOrder="0"/>
    </dxf>
    <dxf>
      <alignment horizontal="general" vertical="center" textRotation="0" wrapText="0" indent="0" justifyLastLine="0" shrinkToFit="0" readingOrder="0"/>
    </dxf>
    <dxf>
      <numFmt numFmtId="4" formatCode="#,##0.00"/>
      <alignment horizontal="general" vertical="center" textRotation="0" wrapText="0" relativeIndent="0" justifyLastLine="0" shrinkToFit="0" readingOrder="0"/>
    </dxf>
    <dxf>
      <numFmt numFmtId="4" formatCode="#,##0.00"/>
      <alignment horizontal="general" vertical="center" textRotation="0" wrapText="0" indent="0" justifyLastLine="0" shrinkToFit="0" readingOrder="0"/>
    </dxf>
    <dxf>
      <alignment horizontal="center" vertical="center" textRotation="0" wrapText="0" relative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general" vertical="center" textRotation="0" wrapText="0" relativeIndent="0" justifyLastLine="0" shrinkToFit="0" readingOrder="0"/>
    </dxf>
    <dxf>
      <numFmt numFmtId="4" formatCode="#,##0.00"/>
      <alignment horizontal="general" vertical="center" textRotation="0" wrapText="0" indent="0" justifyLastLine="0" shrinkToFit="0" readingOrder="0"/>
    </dxf>
    <dxf>
      <alignment horizontal="general" vertical="center" textRotation="0" wrapText="0" relative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relativeIndent="0" justifyLastLine="0" shrinkToFit="0" readingOrder="0"/>
    </dxf>
    <dxf>
      <numFmt numFmtId="0" formatCode="General"/>
      <alignment horizontal="general" vertical="center" textRotation="0" wrapText="0" indent="0" justifyLastLine="0" shrinkToFit="0" readingOrder="0"/>
    </dxf>
    <dxf>
      <alignment horizontal="general" vertical="center" textRotation="0" wrapText="0" relative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relative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relative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relative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relative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relative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  <dxf>
      <alignment horizontal="general"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FFFFCC"/>
      <color rgb="FFCCFF99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 /><Relationship Id="rId3" Type="http://schemas.openxmlformats.org/officeDocument/2006/relationships/worksheet" Target="worksheets/sheet3.xml" /><Relationship Id="rId7" Type="http://schemas.openxmlformats.org/officeDocument/2006/relationships/theme" Target="theme/theme1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externalLink" Target="externalLinks/externalLink1.xml" /><Relationship Id="rId5" Type="http://schemas.openxmlformats.org/officeDocument/2006/relationships/worksheet" Target="worksheets/sheet5.xml" /><Relationship Id="rId10" Type="http://schemas.openxmlformats.org/officeDocument/2006/relationships/calcChain" Target="calcChain.xml" /><Relationship Id="rId4" Type="http://schemas.openxmlformats.org/officeDocument/2006/relationships/worksheet" Target="worksheets/sheet4.xml" /><Relationship Id="rId9" Type="http://schemas.openxmlformats.org/officeDocument/2006/relationships/sharedStrings" Target="sharedStrings.xml" 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ACER/AppData/Roaming/Microsoft/AddIns/Chi2Let.xla" TargetMode="External" 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euil1"/>
      <sheetName val="Chi2Let"/>
    </sheetNames>
    <definedNames>
      <definedName name="ConvNumberLetter"/>
    </definedNames>
    <sheetDataSet>
      <sheetData sheetId="0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au1" displayName="Tableau1" ref="A1:L25" totalsRowCount="1" headerRowDxfId="25" dataDxfId="24">
  <autoFilter ref="A1:L24" xr:uid="{00000000-0009-0000-0100-000001000000}"/>
  <tableColumns count="12">
    <tableColumn id="1" xr3:uid="{00000000-0010-0000-0000-000001000000}" name="Nom&amp;prénom" totalsRowFunction="countNums" dataDxfId="23" totalsRowDxfId="22"/>
    <tableColumn id="2" xr3:uid="{00000000-0010-0000-0000-000002000000}" name="Activité" dataDxfId="21" totalsRowDxfId="20"/>
    <tableColumn id="3" xr3:uid="{00000000-0010-0000-0000-000003000000}" name="Num Article" dataDxfId="19" totalsRowDxfId="18"/>
    <tableColumn id="4" xr3:uid="{00000000-0010-0000-0000-000004000000}" name="Adresse" dataDxfId="17" totalsRowDxfId="16"/>
    <tableColumn id="5" xr3:uid="{00000000-0010-0000-0000-000005000000}" name="Commune" dataDxfId="15" totalsRowDxfId="14"/>
    <tableColumn id="6" xr3:uid="{00000000-0010-0000-0000-000006000000}" name="Wilaya" dataDxfId="13" totalsRowDxfId="12"/>
    <tableColumn id="7" xr3:uid="{00000000-0010-0000-0000-000007000000}" name="Inspection" dataDxfId="11" totalsRowDxfId="10"/>
    <tableColumn id="8" xr3:uid="{00000000-0010-0000-0000-000008000000}" name="Année" dataDxfId="9" totalsRowDxfId="8"/>
    <tableColumn id="10" xr3:uid="{00000000-0010-0000-0000-00000A000000}" name="CA" dataDxfId="7" totalsRowDxfId="6"/>
    <tableColumn id="11" xr3:uid="{00000000-0010-0000-0000-00000B000000}" name="regime" totalsRowFunction="sum" dataDxfId="5" totalsRowDxfId="4"/>
    <tableColumn id="12" xr3:uid="{00000000-0010-0000-0000-00000C000000}" name="Compliment G12 bis" dataDxfId="3" totalsRowDxfId="2"/>
    <tableColumn id="13" xr3:uid="{00000000-0010-0000-0000-00000D000000}" name="DEBUT D'ACTIVITE" dataDxfId="1" totalsRow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 /><Relationship Id="rId1" Type="http://schemas.openxmlformats.org/officeDocument/2006/relationships/printerSettings" Target="../printerSettings/printerSettings5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J81"/>
  <sheetViews>
    <sheetView showGridLines="0" view="pageBreakPreview" zoomScaleSheetLayoutView="100" workbookViewId="0">
      <selection activeCell="U30" sqref="U30:AU30"/>
    </sheetView>
  </sheetViews>
  <sheetFormatPr defaultColWidth="1.74609375" defaultRowHeight="12.95" customHeight="1" x14ac:dyDescent="0.2"/>
  <cols>
    <col min="1" max="16384" width="1.74609375" style="1"/>
  </cols>
  <sheetData>
    <row r="1" spans="2:62" ht="12.95" customHeight="1" thickBot="1" x14ac:dyDescent="0.25"/>
    <row r="2" spans="2:62" ht="3" customHeight="1" thickTop="1" thickBot="1" x14ac:dyDescent="0.25">
      <c r="B2" s="2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4"/>
    </row>
    <row r="3" spans="2:62" ht="9.9499999999999993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00" t="s">
        <v>0</v>
      </c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6"/>
      <c r="AU3" s="6"/>
      <c r="AV3" s="6"/>
      <c r="AW3" s="6"/>
      <c r="AX3" s="6"/>
      <c r="AY3" s="6"/>
      <c r="AZ3" s="302" t="s">
        <v>2</v>
      </c>
      <c r="BA3" s="303"/>
      <c r="BB3" s="303"/>
      <c r="BC3" s="303"/>
      <c r="BD3" s="303"/>
      <c r="BE3" s="303"/>
      <c r="BF3" s="303"/>
      <c r="BG3" s="303"/>
      <c r="BH3" s="303"/>
      <c r="BI3" s="304"/>
      <c r="BJ3" s="7"/>
    </row>
    <row r="4" spans="2:62" ht="9.75" customHeight="1" thickBot="1" x14ac:dyDescent="0.25">
      <c r="B4" s="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  <c r="AT4" s="6"/>
      <c r="AU4" s="6"/>
      <c r="AV4" s="6"/>
      <c r="AW4" s="6"/>
      <c r="AX4" s="6"/>
      <c r="AY4" s="6"/>
      <c r="AZ4" s="305"/>
      <c r="BA4" s="306"/>
      <c r="BB4" s="306"/>
      <c r="BC4" s="306"/>
      <c r="BD4" s="306"/>
      <c r="BE4" s="306"/>
      <c r="BF4" s="306"/>
      <c r="BG4" s="306"/>
      <c r="BH4" s="306"/>
      <c r="BI4" s="307"/>
      <c r="BJ4" s="7"/>
    </row>
    <row r="5" spans="2:62" ht="9.9499999999999993" customHeight="1" x14ac:dyDescent="0.2">
      <c r="B5" s="5"/>
      <c r="C5" s="6"/>
      <c r="D5" s="6"/>
      <c r="E5" s="6"/>
      <c r="F5" s="6"/>
      <c r="G5" s="6"/>
      <c r="H5" s="6"/>
      <c r="I5" s="6"/>
      <c r="J5" s="6"/>
      <c r="K5" s="6"/>
      <c r="L5" s="6"/>
      <c r="M5" s="301" t="s">
        <v>1</v>
      </c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7"/>
    </row>
    <row r="6" spans="2:62" ht="7.5" customHeight="1" x14ac:dyDescent="0.2">
      <c r="B6" s="5"/>
      <c r="C6" s="6"/>
      <c r="D6" s="6"/>
      <c r="E6" s="6"/>
      <c r="F6" s="6"/>
      <c r="G6" s="6"/>
      <c r="H6" s="6"/>
      <c r="I6" s="6"/>
      <c r="J6" s="6"/>
      <c r="K6" s="6"/>
      <c r="L6" s="6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7"/>
    </row>
    <row r="7" spans="2:62" ht="7.5" customHeight="1" x14ac:dyDescent="0.2">
      <c r="B7" s="5"/>
      <c r="C7" s="6"/>
      <c r="D7" s="6"/>
      <c r="E7" s="6"/>
      <c r="F7" s="6"/>
      <c r="G7" s="6"/>
      <c r="H7" s="6"/>
      <c r="I7" s="6"/>
      <c r="J7" s="6"/>
      <c r="K7" s="6"/>
      <c r="L7" s="6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7"/>
    </row>
    <row r="8" spans="2:62" ht="14.1" customHeight="1" x14ac:dyDescent="0.2">
      <c r="B8" s="5"/>
      <c r="C8" s="9" t="s">
        <v>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9" t="s">
        <v>5</v>
      </c>
      <c r="BI8" s="6"/>
      <c r="BJ8" s="7"/>
    </row>
    <row r="9" spans="2:62" ht="14.1" customHeight="1" x14ac:dyDescent="0.2">
      <c r="B9" s="5"/>
      <c r="C9" s="9" t="s">
        <v>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9" t="s">
        <v>6</v>
      </c>
      <c r="BI9" s="6"/>
      <c r="BJ9" s="7"/>
    </row>
    <row r="10" spans="2:62" ht="14.1" customHeight="1" x14ac:dyDescent="0.2">
      <c r="B10" s="5"/>
      <c r="C10" s="308" t="e">
        <f>VLOOKUP(U30,Client,6,0)</f>
        <v>#N/A</v>
      </c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308"/>
      <c r="Q10" s="308"/>
      <c r="R10" s="308"/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268" t="s">
        <v>18</v>
      </c>
      <c r="AT10" s="268"/>
      <c r="AU10" s="268"/>
      <c r="AV10" s="268"/>
      <c r="AW10" s="268"/>
      <c r="AX10" s="268"/>
      <c r="AY10" s="268"/>
      <c r="AZ10" s="268"/>
      <c r="BA10" s="268"/>
      <c r="BB10" s="268"/>
      <c r="BC10" s="268"/>
      <c r="BD10" s="268"/>
      <c r="BE10" s="268"/>
      <c r="BF10" s="268"/>
      <c r="BG10" s="268"/>
      <c r="BH10" s="268"/>
      <c r="BI10" s="6"/>
      <c r="BJ10" s="7"/>
    </row>
    <row r="11" spans="2:62" ht="14.1" customHeight="1" x14ac:dyDescent="0.2">
      <c r="B11" s="5"/>
      <c r="C11" s="9" t="s">
        <v>8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9" t="s">
        <v>7</v>
      </c>
      <c r="BI11" s="6"/>
      <c r="BJ11" s="7"/>
    </row>
    <row r="12" spans="2:62" ht="14.1" customHeight="1" x14ac:dyDescent="0.2">
      <c r="B12" s="5"/>
      <c r="C12" s="299" t="e">
        <f>VLOOKUP(U30,Client,7,0)</f>
        <v>#N/A</v>
      </c>
      <c r="D12" s="299"/>
      <c r="E12" s="299"/>
      <c r="F12" s="299"/>
      <c r="G12" s="299"/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268" t="s">
        <v>19</v>
      </c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8"/>
      <c r="BB12" s="268"/>
      <c r="BC12" s="268"/>
      <c r="BD12" s="268"/>
      <c r="BE12" s="268"/>
      <c r="BF12" s="268"/>
      <c r="BG12" s="268"/>
      <c r="BH12" s="268"/>
      <c r="BI12" s="6"/>
      <c r="BJ12" s="7"/>
    </row>
    <row r="13" spans="2:62" ht="14.1" customHeight="1" x14ac:dyDescent="0.2">
      <c r="B13" s="5"/>
      <c r="C13" s="9" t="s">
        <v>10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299" t="e">
        <f>IF(L14="LARBATACHE","KHEMIS EL KHECHNA",L14)</f>
        <v>#N/A</v>
      </c>
      <c r="Q13" s="299"/>
      <c r="R13" s="299"/>
      <c r="S13" s="299"/>
      <c r="T13" s="299"/>
      <c r="U13" s="299"/>
      <c r="V13" s="299"/>
      <c r="W13" s="299"/>
      <c r="X13" s="299"/>
      <c r="Y13" s="299"/>
      <c r="Z13" s="299"/>
      <c r="AA13" s="299"/>
      <c r="AB13" s="299"/>
      <c r="AC13" s="299"/>
      <c r="AD13" s="299"/>
      <c r="AE13" s="299"/>
      <c r="AF13" s="299"/>
      <c r="AG13" s="6"/>
      <c r="AH13" s="6"/>
      <c r="AI13" s="6"/>
      <c r="AJ13" s="6"/>
      <c r="AK13" s="6"/>
      <c r="AL13" s="6"/>
      <c r="AM13" s="6"/>
      <c r="AN13" s="6"/>
      <c r="AO13" s="6"/>
      <c r="AP13" s="321" t="s">
        <v>20</v>
      </c>
      <c r="AQ13" s="321"/>
      <c r="AR13" s="321"/>
      <c r="AS13" s="321"/>
      <c r="AT13" s="321"/>
      <c r="AU13" s="321"/>
      <c r="AV13" s="321"/>
      <c r="AW13" s="321"/>
      <c r="AX13" s="321"/>
      <c r="AY13" s="321"/>
      <c r="AZ13" s="6"/>
      <c r="BA13" s="6"/>
      <c r="BB13" s="6"/>
      <c r="BC13" s="6"/>
      <c r="BD13" s="6"/>
      <c r="BE13" s="6"/>
      <c r="BF13" s="6"/>
      <c r="BG13" s="6"/>
      <c r="BH13" s="9" t="s">
        <v>9</v>
      </c>
      <c r="BI13" s="6"/>
      <c r="BJ13" s="7"/>
    </row>
    <row r="14" spans="2:62" ht="14.1" customHeight="1" x14ac:dyDescent="0.2">
      <c r="B14" s="5"/>
      <c r="C14" s="9" t="s">
        <v>12</v>
      </c>
      <c r="D14" s="6"/>
      <c r="E14" s="6"/>
      <c r="F14" s="6"/>
      <c r="G14" s="6"/>
      <c r="H14" s="6"/>
      <c r="I14" s="6"/>
      <c r="J14" s="6"/>
      <c r="K14" s="6"/>
      <c r="L14" s="299" t="e">
        <f>VLOOKUP(U30,Client,5,0)</f>
        <v>#N/A</v>
      </c>
      <c r="M14" s="299"/>
      <c r="N14" s="299"/>
      <c r="O14" s="299"/>
      <c r="P14" s="299"/>
      <c r="Q14" s="299"/>
      <c r="R14" s="299"/>
      <c r="S14" s="299"/>
      <c r="T14" s="299"/>
      <c r="U14" s="299"/>
      <c r="V14" s="299"/>
      <c r="W14" s="299"/>
      <c r="X14" s="299"/>
      <c r="Y14" s="299"/>
      <c r="Z14" s="299"/>
      <c r="AA14" s="299"/>
      <c r="AB14" s="299"/>
      <c r="AC14" s="299"/>
      <c r="AD14" s="299"/>
      <c r="AE14" s="299"/>
      <c r="AF14" s="299"/>
      <c r="AG14" s="6"/>
      <c r="AH14" s="6"/>
      <c r="AI14" s="6"/>
      <c r="AJ14" s="6"/>
      <c r="AK14" s="6"/>
      <c r="AL14" s="6"/>
      <c r="AM14" s="6"/>
      <c r="AN14" s="6"/>
      <c r="AO14" s="6"/>
      <c r="AP14" s="321" t="s">
        <v>13</v>
      </c>
      <c r="AQ14" s="321"/>
      <c r="AR14" s="321"/>
      <c r="AS14" s="321"/>
      <c r="AT14" s="321"/>
      <c r="AU14" s="321"/>
      <c r="AV14" s="321"/>
      <c r="AW14" s="321"/>
      <c r="AX14" s="321"/>
      <c r="AY14" s="321"/>
      <c r="AZ14" s="321"/>
      <c r="BA14" s="321"/>
      <c r="BB14" s="321"/>
      <c r="BC14" s="321"/>
      <c r="BD14" s="321"/>
      <c r="BE14" s="321"/>
      <c r="BF14" s="6"/>
      <c r="BG14" s="6"/>
      <c r="BH14" s="9" t="s">
        <v>11</v>
      </c>
      <c r="BI14" s="6"/>
      <c r="BJ14" s="7"/>
    </row>
    <row r="15" spans="2:62" ht="6.75" customHeight="1" x14ac:dyDescent="0.2">
      <c r="B15" s="5"/>
      <c r="C15" s="6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320" t="s">
        <v>14</v>
      </c>
      <c r="Y15" s="320"/>
      <c r="Z15" s="320"/>
      <c r="AA15" s="320"/>
      <c r="AB15" s="320"/>
      <c r="AC15" s="320"/>
      <c r="AD15" s="320"/>
      <c r="AE15" s="320"/>
      <c r="AF15" s="320"/>
      <c r="AG15" s="320"/>
      <c r="AH15" s="320"/>
      <c r="AI15" s="320"/>
      <c r="AJ15" s="320"/>
      <c r="AK15" s="320"/>
      <c r="AL15" s="320"/>
      <c r="AM15" s="320"/>
      <c r="AN15" s="320"/>
      <c r="AO15" s="320"/>
      <c r="AP15" s="320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6"/>
      <c r="BJ15" s="7"/>
    </row>
    <row r="16" spans="2:62" ht="7.5" customHeight="1" x14ac:dyDescent="0.2">
      <c r="B16" s="5"/>
      <c r="C16" s="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320"/>
      <c r="Y16" s="320"/>
      <c r="Z16" s="320"/>
      <c r="AA16" s="320"/>
      <c r="AB16" s="320"/>
      <c r="AC16" s="320"/>
      <c r="AD16" s="320"/>
      <c r="AE16" s="320"/>
      <c r="AF16" s="320"/>
      <c r="AG16" s="320"/>
      <c r="AH16" s="320"/>
      <c r="AI16" s="320"/>
      <c r="AJ16" s="320"/>
      <c r="AK16" s="320"/>
      <c r="AL16" s="320"/>
      <c r="AM16" s="320"/>
      <c r="AN16" s="320"/>
      <c r="AO16" s="320"/>
      <c r="AP16" s="320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6"/>
      <c r="BJ16" s="7"/>
    </row>
    <row r="17" spans="2:62" ht="8.1" customHeight="1" x14ac:dyDescent="0.2">
      <c r="B17" s="5"/>
      <c r="C17" s="6"/>
      <c r="D17" s="14"/>
      <c r="E17" s="14"/>
      <c r="F17" s="14"/>
      <c r="G17" s="14"/>
      <c r="H17" s="14"/>
      <c r="I17" s="14"/>
      <c r="J17" s="14"/>
      <c r="K17" s="15"/>
      <c r="L17" s="16"/>
      <c r="M17" s="317" t="e">
        <f>VLOOKUP(U30,Client,8,0)</f>
        <v>#N/A</v>
      </c>
      <c r="N17" s="317"/>
      <c r="O17" s="317"/>
      <c r="P17" s="317"/>
      <c r="Q17" s="317"/>
      <c r="R17" s="317"/>
      <c r="S17" s="316" t="s">
        <v>15</v>
      </c>
      <c r="T17" s="316"/>
      <c r="U17" s="316"/>
      <c r="V17" s="316"/>
      <c r="W17" s="316"/>
      <c r="X17" s="316"/>
      <c r="Y17" s="316"/>
      <c r="Z17" s="316"/>
      <c r="AA17" s="316"/>
      <c r="AB17" s="316"/>
      <c r="AC17" s="316"/>
      <c r="AD17" s="316"/>
      <c r="AE17" s="316"/>
      <c r="AF17" s="316"/>
      <c r="AG17" s="316"/>
      <c r="AH17" s="316"/>
      <c r="AI17" s="316"/>
      <c r="AJ17" s="316"/>
      <c r="AK17" s="316"/>
      <c r="AL17" s="316"/>
      <c r="AM17" s="316"/>
      <c r="AN17" s="316"/>
      <c r="AO17" s="316"/>
      <c r="AP17" s="316"/>
      <c r="AQ17" s="316"/>
      <c r="AR17" s="316"/>
      <c r="AS17" s="316"/>
      <c r="AT17" s="316"/>
      <c r="AU17" s="316"/>
      <c r="AV17" s="17"/>
      <c r="AW17" s="17"/>
      <c r="AX17" s="17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6"/>
      <c r="BJ17" s="7"/>
    </row>
    <row r="18" spans="2:62" ht="7.5" customHeight="1" x14ac:dyDescent="0.2">
      <c r="B18" s="5"/>
      <c r="C18" s="6"/>
      <c r="D18" s="14"/>
      <c r="E18" s="14"/>
      <c r="F18" s="14"/>
      <c r="G18" s="14"/>
      <c r="H18" s="14"/>
      <c r="I18" s="14"/>
      <c r="J18" s="14"/>
      <c r="K18" s="16"/>
      <c r="L18" s="16"/>
      <c r="M18" s="317"/>
      <c r="N18" s="317"/>
      <c r="O18" s="317"/>
      <c r="P18" s="317"/>
      <c r="Q18" s="317"/>
      <c r="R18" s="317"/>
      <c r="S18" s="316"/>
      <c r="T18" s="316"/>
      <c r="U18" s="316"/>
      <c r="V18" s="316"/>
      <c r="W18" s="316"/>
      <c r="X18" s="316"/>
      <c r="Y18" s="316"/>
      <c r="Z18" s="316"/>
      <c r="AA18" s="316"/>
      <c r="AB18" s="316"/>
      <c r="AC18" s="316"/>
      <c r="AD18" s="316"/>
      <c r="AE18" s="316"/>
      <c r="AF18" s="316"/>
      <c r="AG18" s="316"/>
      <c r="AH18" s="316"/>
      <c r="AI18" s="316"/>
      <c r="AJ18" s="316"/>
      <c r="AK18" s="316"/>
      <c r="AL18" s="316"/>
      <c r="AM18" s="316"/>
      <c r="AN18" s="316"/>
      <c r="AO18" s="316"/>
      <c r="AP18" s="316"/>
      <c r="AQ18" s="316"/>
      <c r="AR18" s="316"/>
      <c r="AS18" s="316"/>
      <c r="AT18" s="316"/>
      <c r="AU18" s="316"/>
      <c r="AV18" s="17"/>
      <c r="AW18" s="17"/>
      <c r="AX18" s="17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6"/>
      <c r="BJ18" s="7"/>
    </row>
    <row r="19" spans="2:62" ht="5.0999999999999996" customHeight="1" x14ac:dyDescent="0.2">
      <c r="B19" s="5"/>
      <c r="C19" s="6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318" t="s">
        <v>16</v>
      </c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  <c r="AJ19" s="318"/>
      <c r="AK19" s="318"/>
      <c r="AL19" s="318"/>
      <c r="AM19" s="318"/>
      <c r="AN19" s="318"/>
      <c r="AO19" s="318"/>
      <c r="AP19" s="318"/>
      <c r="AQ19" s="318"/>
      <c r="AR19" s="318"/>
      <c r="AS19" s="318"/>
      <c r="AT19" s="18"/>
      <c r="AU19" s="18"/>
      <c r="AV19" s="18"/>
      <c r="AW19" s="18"/>
      <c r="AX19" s="18"/>
      <c r="AY19" s="18"/>
      <c r="AZ19" s="14"/>
      <c r="BA19" s="14"/>
      <c r="BB19" s="14"/>
      <c r="BC19" s="14"/>
      <c r="BD19" s="14"/>
      <c r="BE19" s="14"/>
      <c r="BF19" s="14"/>
      <c r="BG19" s="14"/>
      <c r="BH19" s="14"/>
      <c r="BI19" s="6"/>
      <c r="BJ19" s="7"/>
    </row>
    <row r="20" spans="2:62" ht="5.0999999999999996" customHeight="1" x14ac:dyDescent="0.2">
      <c r="B20" s="5"/>
      <c r="C20" s="6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318"/>
      <c r="P20" s="318"/>
      <c r="Q20" s="318"/>
      <c r="R20" s="318"/>
      <c r="S20" s="318"/>
      <c r="T20" s="318"/>
      <c r="U20" s="318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  <c r="AJ20" s="318"/>
      <c r="AK20" s="318"/>
      <c r="AL20" s="318"/>
      <c r="AM20" s="318"/>
      <c r="AN20" s="318"/>
      <c r="AO20" s="318"/>
      <c r="AP20" s="318"/>
      <c r="AQ20" s="318"/>
      <c r="AR20" s="318"/>
      <c r="AS20" s="318"/>
      <c r="AT20" s="18"/>
      <c r="AU20" s="18"/>
      <c r="AV20" s="18"/>
      <c r="AW20" s="18"/>
      <c r="AX20" s="18"/>
      <c r="AY20" s="18"/>
      <c r="AZ20" s="14"/>
      <c r="BA20" s="14"/>
      <c r="BB20" s="14"/>
      <c r="BC20" s="14"/>
      <c r="BD20" s="14"/>
      <c r="BE20" s="14"/>
      <c r="BF20" s="14"/>
      <c r="BG20" s="14"/>
      <c r="BH20" s="14"/>
      <c r="BI20" s="6"/>
      <c r="BJ20" s="7"/>
    </row>
    <row r="21" spans="2:62" ht="12.95" customHeight="1" x14ac:dyDescent="0.2">
      <c r="B21" s="5"/>
      <c r="C21" s="6"/>
      <c r="D21" s="14"/>
      <c r="E21" s="19" t="s">
        <v>17</v>
      </c>
      <c r="F21" s="14"/>
      <c r="G21" s="14"/>
      <c r="H21" s="15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  <c r="AJ21" s="14"/>
      <c r="AK21" s="14"/>
      <c r="AL21" s="14"/>
      <c r="AM21" s="14"/>
      <c r="AN21" s="14"/>
      <c r="AO21" s="14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315" t="e">
        <f>+M17</f>
        <v>#N/A</v>
      </c>
      <c r="BB21" s="315"/>
      <c r="BC21" s="315"/>
      <c r="BD21" s="315"/>
      <c r="BE21" s="315"/>
      <c r="BF21" s="14"/>
      <c r="BG21" s="14"/>
      <c r="BH21" s="14"/>
      <c r="BI21" s="6"/>
      <c r="BJ21" s="7"/>
    </row>
    <row r="22" spans="2:62" ht="5.25" customHeight="1" thickBot="1" x14ac:dyDescent="0.25">
      <c r="B22" s="5"/>
      <c r="C22" s="6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  <c r="AJ22" s="14"/>
      <c r="AK22" s="14"/>
      <c r="AL22" s="14"/>
      <c r="AM22" s="14"/>
      <c r="AN22" s="14"/>
      <c r="AO22" s="14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6"/>
      <c r="BJ22" s="7"/>
    </row>
    <row r="23" spans="2:62" ht="4.5" customHeight="1" thickTop="1" x14ac:dyDescent="0.2">
      <c r="B23" s="5"/>
      <c r="C23" s="6"/>
      <c r="D23" s="20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2"/>
      <c r="BI23" s="6"/>
      <c r="BJ23" s="7"/>
    </row>
    <row r="24" spans="2:62" ht="14.25" customHeight="1" x14ac:dyDescent="0.2">
      <c r="B24" s="5"/>
      <c r="C24" s="6"/>
      <c r="D24" s="23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319" t="e">
        <f>+M17</f>
        <v>#N/A</v>
      </c>
      <c r="Q24" s="319"/>
      <c r="R24" s="319"/>
      <c r="S24" s="319"/>
      <c r="T24" s="322" t="s">
        <v>21</v>
      </c>
      <c r="U24" s="322"/>
      <c r="V24" s="322"/>
      <c r="W24" s="322"/>
      <c r="X24" s="322"/>
      <c r="Y24" s="322"/>
      <c r="Z24" s="322"/>
      <c r="AA24" s="322"/>
      <c r="AB24" s="322"/>
      <c r="AC24" s="322"/>
      <c r="AD24" s="322"/>
      <c r="AE24" s="322"/>
      <c r="AF24" s="322"/>
      <c r="AG24" s="322"/>
      <c r="AH24" s="322"/>
      <c r="AI24" s="322"/>
      <c r="AJ24" s="322"/>
      <c r="AK24" s="322"/>
      <c r="AL24" s="322"/>
      <c r="AM24" s="322"/>
      <c r="AN24" s="322"/>
      <c r="AO24" s="322"/>
      <c r="AP24" s="322"/>
      <c r="AQ24" s="322"/>
      <c r="AR24" s="322"/>
      <c r="AS24" s="14"/>
      <c r="AT24" s="14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24"/>
      <c r="BI24" s="6"/>
      <c r="BJ24" s="7"/>
    </row>
    <row r="25" spans="2:62" ht="12.95" customHeight="1" x14ac:dyDescent="0.2">
      <c r="B25" s="5"/>
      <c r="C25" s="6"/>
      <c r="D25" s="23"/>
      <c r="E25" s="14"/>
      <c r="F25" s="14"/>
      <c r="G25" s="14"/>
      <c r="H25" s="14"/>
      <c r="I25" s="14"/>
      <c r="J25" s="319" t="s">
        <v>22</v>
      </c>
      <c r="K25" s="319"/>
      <c r="L25" s="319"/>
      <c r="M25" s="319"/>
      <c r="N25" s="319"/>
      <c r="O25" s="319"/>
      <c r="P25" s="319"/>
      <c r="Q25" s="319"/>
      <c r="R25" s="319"/>
      <c r="S25" s="319"/>
      <c r="T25" s="319"/>
      <c r="U25" s="319"/>
      <c r="V25" s="319"/>
      <c r="W25" s="319"/>
      <c r="X25" s="319"/>
      <c r="Y25" s="319"/>
      <c r="Z25" s="319"/>
      <c r="AA25" s="319"/>
      <c r="AB25" s="319"/>
      <c r="AC25" s="319"/>
      <c r="AD25" s="319"/>
      <c r="AE25" s="319"/>
      <c r="AF25" s="319"/>
      <c r="AG25" s="319"/>
      <c r="AH25" s="319"/>
      <c r="AI25" s="319"/>
      <c r="AJ25" s="319"/>
      <c r="AK25" s="319"/>
      <c r="AL25" s="319"/>
      <c r="AM25" s="319"/>
      <c r="AN25" s="319"/>
      <c r="AO25" s="319"/>
      <c r="AP25" s="319"/>
      <c r="AQ25" s="319"/>
      <c r="AR25" s="319"/>
      <c r="AS25" s="319"/>
      <c r="AT25" s="319"/>
      <c r="AU25" s="319"/>
      <c r="AV25" s="319"/>
      <c r="AW25" s="319"/>
      <c r="AX25" s="322" t="e">
        <f>+M17</f>
        <v>#N/A</v>
      </c>
      <c r="AY25" s="322"/>
      <c r="AZ25" s="322"/>
      <c r="BA25" s="322"/>
      <c r="BB25" s="322"/>
      <c r="BC25" s="14"/>
      <c r="BD25" s="14"/>
      <c r="BE25" s="14"/>
      <c r="BF25" s="14"/>
      <c r="BG25" s="14"/>
      <c r="BH25" s="24"/>
      <c r="BI25" s="6"/>
      <c r="BJ25" s="7"/>
    </row>
    <row r="26" spans="2:62" ht="2.25" customHeight="1" thickBot="1" x14ac:dyDescent="0.25">
      <c r="B26" s="5"/>
      <c r="C26" s="6"/>
      <c r="D26" s="25"/>
      <c r="E26" s="26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/>
      <c r="Y26" s="26"/>
      <c r="Z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26"/>
      <c r="AZ26" s="26"/>
      <c r="BA26" s="26"/>
      <c r="BB26" s="26"/>
      <c r="BC26" s="26"/>
      <c r="BD26" s="26"/>
      <c r="BE26" s="26"/>
      <c r="BF26" s="26"/>
      <c r="BG26" s="26"/>
      <c r="BH26" s="27"/>
      <c r="BI26" s="6"/>
      <c r="BJ26" s="7"/>
    </row>
    <row r="27" spans="2:62" ht="6.75" customHeight="1" thickTop="1" x14ac:dyDescent="0.2">
      <c r="B27" s="5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28"/>
      <c r="AQ27" s="28"/>
      <c r="AR27" s="28"/>
      <c r="AS27" s="28"/>
      <c r="AT27" s="28"/>
      <c r="AU27" s="28"/>
      <c r="AV27" s="28"/>
      <c r="AW27" s="28"/>
      <c r="AX27" s="28"/>
      <c r="AY27" s="28"/>
      <c r="AZ27" s="28"/>
      <c r="BA27" s="28"/>
      <c r="BB27" s="28"/>
      <c r="BC27" s="28"/>
      <c r="BD27" s="28"/>
      <c r="BE27" s="28"/>
      <c r="BF27" s="28"/>
      <c r="BG27" s="28"/>
      <c r="BH27" s="6"/>
      <c r="BI27" s="6"/>
      <c r="BJ27" s="7"/>
    </row>
    <row r="28" spans="2:62" ht="8.1" customHeight="1" x14ac:dyDescent="0.2">
      <c r="B28" s="5"/>
      <c r="C28" s="323" t="s">
        <v>23</v>
      </c>
      <c r="D28" s="324"/>
      <c r="E28" s="324"/>
      <c r="F28" s="324"/>
      <c r="G28" s="324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  <c r="T28" s="324"/>
      <c r="U28" s="324"/>
      <c r="V28" s="324"/>
      <c r="W28" s="324"/>
      <c r="X28" s="324"/>
      <c r="Y28" s="324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  <c r="AL28" s="12"/>
      <c r="AM28" s="12"/>
      <c r="AN28" s="12"/>
      <c r="AO28" s="12"/>
      <c r="AP28" s="313" t="s">
        <v>24</v>
      </c>
      <c r="AQ28" s="313"/>
      <c r="AR28" s="313"/>
      <c r="AS28" s="313"/>
      <c r="AT28" s="313"/>
      <c r="AU28" s="313"/>
      <c r="AV28" s="313"/>
      <c r="AW28" s="313"/>
      <c r="AX28" s="313"/>
      <c r="AY28" s="313"/>
      <c r="AZ28" s="313"/>
      <c r="BA28" s="313"/>
      <c r="BB28" s="313"/>
      <c r="BC28" s="313"/>
      <c r="BD28" s="313"/>
      <c r="BE28" s="313"/>
      <c r="BF28" s="313"/>
      <c r="BG28" s="313"/>
      <c r="BH28" s="309" t="s">
        <v>27</v>
      </c>
      <c r="BI28" s="310"/>
      <c r="BJ28" s="7"/>
    </row>
    <row r="29" spans="2:62" ht="8.1" customHeight="1" x14ac:dyDescent="0.2">
      <c r="B29" s="5"/>
      <c r="C29" s="325"/>
      <c r="D29" s="326"/>
      <c r="E29" s="326"/>
      <c r="F29" s="326"/>
      <c r="G29" s="326"/>
      <c r="H29" s="326"/>
      <c r="I29" s="326"/>
      <c r="J29" s="326"/>
      <c r="K29" s="326"/>
      <c r="L29" s="326"/>
      <c r="M29" s="326"/>
      <c r="N29" s="326"/>
      <c r="O29" s="326"/>
      <c r="P29" s="326"/>
      <c r="Q29" s="326"/>
      <c r="R29" s="326"/>
      <c r="S29" s="326"/>
      <c r="T29" s="326"/>
      <c r="U29" s="326"/>
      <c r="V29" s="326"/>
      <c r="W29" s="326"/>
      <c r="X29" s="326"/>
      <c r="Y29" s="326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314"/>
      <c r="AQ29" s="314"/>
      <c r="AR29" s="314"/>
      <c r="AS29" s="314"/>
      <c r="AT29" s="314"/>
      <c r="AU29" s="314"/>
      <c r="AV29" s="314"/>
      <c r="AW29" s="314"/>
      <c r="AX29" s="314"/>
      <c r="AY29" s="314"/>
      <c r="AZ29" s="314"/>
      <c r="BA29" s="314"/>
      <c r="BB29" s="314"/>
      <c r="BC29" s="314"/>
      <c r="BD29" s="314"/>
      <c r="BE29" s="314"/>
      <c r="BF29" s="314"/>
      <c r="BG29" s="314"/>
      <c r="BH29" s="311"/>
      <c r="BI29" s="312"/>
      <c r="BJ29" s="7"/>
    </row>
    <row r="30" spans="2:62" ht="12" customHeight="1" x14ac:dyDescent="0.2">
      <c r="B30" s="5"/>
      <c r="C30" s="47" t="s">
        <v>25</v>
      </c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251" t="s">
        <v>246</v>
      </c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48"/>
      <c r="AW30" s="48"/>
      <c r="AX30" s="48"/>
      <c r="AY30" s="48"/>
      <c r="AZ30" s="48"/>
      <c r="BA30" s="48"/>
      <c r="BB30" s="48"/>
      <c r="BC30" s="48"/>
      <c r="BD30" s="48"/>
      <c r="BE30" s="48"/>
      <c r="BF30" s="48"/>
      <c r="BG30" s="48"/>
      <c r="BH30" s="49" t="s">
        <v>33</v>
      </c>
      <c r="BI30" s="50" t="s">
        <v>26</v>
      </c>
      <c r="BJ30" s="7"/>
    </row>
    <row r="31" spans="2:62" ht="12" customHeight="1" x14ac:dyDescent="0.2">
      <c r="B31" s="5"/>
      <c r="C31" s="47" t="s">
        <v>26</v>
      </c>
      <c r="D31" s="49" t="s">
        <v>116</v>
      </c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252" t="e">
        <f>VLOOKUP(U30,Client,2,0)</f>
        <v>#N/A</v>
      </c>
      <c r="R31" s="252"/>
      <c r="S31" s="252"/>
      <c r="T31" s="252"/>
      <c r="U31" s="252"/>
      <c r="V31" s="252"/>
      <c r="W31" s="252"/>
      <c r="X31" s="252"/>
      <c r="Y31" s="252"/>
      <c r="Z31" s="252"/>
      <c r="AA31" s="252"/>
      <c r="AB31" s="252"/>
      <c r="AC31" s="252"/>
      <c r="AD31" s="252"/>
      <c r="AE31" s="252"/>
      <c r="AF31" s="252"/>
      <c r="AG31" s="252"/>
      <c r="AH31" s="252"/>
      <c r="AI31" s="252"/>
      <c r="AJ31" s="252"/>
      <c r="AK31" s="252"/>
      <c r="AL31" s="252"/>
      <c r="AM31" s="252"/>
      <c r="AN31" s="252"/>
      <c r="AO31" s="252"/>
      <c r="AP31" s="252"/>
      <c r="AQ31" s="252"/>
      <c r="AR31" s="252"/>
      <c r="AS31" s="252"/>
      <c r="AT31" s="252"/>
      <c r="AU31" s="48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9" t="s">
        <v>30</v>
      </c>
      <c r="BI31" s="50" t="s">
        <v>26</v>
      </c>
      <c r="BJ31" s="7"/>
    </row>
    <row r="32" spans="2:62" ht="12" customHeight="1" x14ac:dyDescent="0.2">
      <c r="B32" s="5"/>
      <c r="C32" s="47" t="s">
        <v>26</v>
      </c>
      <c r="D32" s="49" t="s">
        <v>28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253" t="e">
        <f>IF(VLOOKUP(U30,Client,12,0)="","",VLOOKUP(U30,Client,12,0))</f>
        <v>#N/A</v>
      </c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252"/>
      <c r="AQ32" s="252"/>
      <c r="AR32" s="252"/>
      <c r="AS32" s="252"/>
      <c r="AT32" s="252"/>
      <c r="AU32" s="252"/>
      <c r="AV32" s="252"/>
      <c r="AW32" s="252"/>
      <c r="AX32" s="252"/>
      <c r="AY32" s="252"/>
      <c r="AZ32" s="48"/>
      <c r="BA32" s="48"/>
      <c r="BB32" s="48"/>
      <c r="BC32" s="48"/>
      <c r="BD32" s="48"/>
      <c r="BE32" s="48"/>
      <c r="BF32" s="48"/>
      <c r="BG32" s="48"/>
      <c r="BH32" s="49" t="s">
        <v>31</v>
      </c>
      <c r="BI32" s="50" t="s">
        <v>26</v>
      </c>
      <c r="BJ32" s="7"/>
    </row>
    <row r="33" spans="2:62" ht="12" customHeight="1" x14ac:dyDescent="0.2">
      <c r="B33" s="5"/>
      <c r="C33" s="51" t="s">
        <v>26</v>
      </c>
      <c r="D33" s="52" t="s">
        <v>29</v>
      </c>
      <c r="E33" s="53"/>
      <c r="F33" s="53"/>
      <c r="G33" s="53"/>
      <c r="H33" s="53"/>
      <c r="I33" s="53"/>
      <c r="J33" s="53"/>
      <c r="K33" s="53"/>
      <c r="L33" s="53"/>
      <c r="M33" s="53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54"/>
      <c r="AI33" s="54"/>
      <c r="AJ33" s="54"/>
      <c r="AK33" s="54"/>
      <c r="AL33" s="54"/>
      <c r="AM33" s="54"/>
      <c r="AN33" s="54"/>
      <c r="AO33" s="54"/>
      <c r="AP33" s="54"/>
      <c r="AQ33" s="54"/>
      <c r="AR33" s="54"/>
      <c r="AS33" s="54"/>
      <c r="AT33" s="54"/>
      <c r="AU33" s="54"/>
      <c r="AV33" s="54"/>
      <c r="AW33" s="54"/>
      <c r="AX33" s="54"/>
      <c r="AY33" s="54"/>
      <c r="AZ33" s="54"/>
      <c r="BA33" s="54"/>
      <c r="BB33" s="54"/>
      <c r="BC33" s="54"/>
      <c r="BD33" s="54"/>
      <c r="BE33" s="54"/>
      <c r="BF33" s="54"/>
      <c r="BG33" s="54"/>
      <c r="BH33" s="55" t="s">
        <v>32</v>
      </c>
      <c r="BI33" s="56" t="s">
        <v>26</v>
      </c>
      <c r="BJ33" s="7"/>
    </row>
    <row r="34" spans="2:62" ht="3" customHeight="1" x14ac:dyDescent="0.2">
      <c r="B34" s="5"/>
      <c r="C34" s="38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39"/>
      <c r="BJ34" s="7"/>
    </row>
    <row r="35" spans="2:62" s="33" customFormat="1" ht="9.9499999999999993" customHeight="1" x14ac:dyDescent="0.15">
      <c r="B35" s="31"/>
      <c r="C35" s="40" t="s">
        <v>34</v>
      </c>
      <c r="D35" s="30"/>
      <c r="E35" s="30"/>
      <c r="F35" s="30"/>
      <c r="G35" s="30"/>
      <c r="H35" s="30"/>
      <c r="I35" s="30"/>
      <c r="J35" s="30"/>
      <c r="K35" s="255"/>
      <c r="L35" s="256"/>
      <c r="M35" s="30"/>
      <c r="N35" s="30"/>
      <c r="O35" s="30"/>
      <c r="P35" s="30" t="s">
        <v>35</v>
      </c>
      <c r="Q35" s="30"/>
      <c r="R35" s="30"/>
      <c r="S35" s="30"/>
      <c r="T35" s="255"/>
      <c r="U35" s="256"/>
      <c r="V35" s="30"/>
      <c r="W35" s="30"/>
      <c r="X35" s="30"/>
      <c r="Y35" s="30" t="s">
        <v>36</v>
      </c>
      <c r="Z35" s="30"/>
      <c r="AA35" s="30"/>
      <c r="AB35" s="30"/>
      <c r="AC35" s="30"/>
      <c r="AD35" s="255"/>
      <c r="AE35" s="256"/>
      <c r="AF35" s="30"/>
      <c r="AG35" s="30"/>
      <c r="AH35" s="34"/>
      <c r="AK35" s="105" t="s">
        <v>110</v>
      </c>
      <c r="AL35" s="105"/>
      <c r="AM35" s="105"/>
      <c r="AN35" s="105"/>
      <c r="AO35" s="105"/>
      <c r="AP35" s="105"/>
      <c r="AQ35" s="105"/>
      <c r="AR35" s="105"/>
      <c r="AS35" s="30"/>
      <c r="AT35" s="255"/>
      <c r="AU35" s="256"/>
      <c r="AV35" s="30"/>
      <c r="AW35" s="30"/>
      <c r="AX35" s="30" t="s">
        <v>37</v>
      </c>
      <c r="AY35" s="30"/>
      <c r="AZ35" s="30"/>
      <c r="BA35" s="30"/>
      <c r="BB35" s="30"/>
      <c r="BC35" s="30"/>
      <c r="BD35" s="30"/>
      <c r="BE35" s="30"/>
      <c r="BF35" s="30"/>
      <c r="BG35" s="255"/>
      <c r="BH35" s="256"/>
      <c r="BI35" s="41"/>
      <c r="BJ35" s="32"/>
    </row>
    <row r="36" spans="2:62" s="36" customFormat="1" ht="11.25" customHeight="1" x14ac:dyDescent="0.15">
      <c r="B36" s="35"/>
      <c r="C36" s="42"/>
      <c r="D36" s="29"/>
      <c r="E36" s="29"/>
      <c r="F36" s="29"/>
      <c r="G36" s="29" t="s">
        <v>39</v>
      </c>
      <c r="H36" s="29"/>
      <c r="I36" s="29"/>
      <c r="J36" s="29"/>
      <c r="K36" s="257"/>
      <c r="L36" s="258"/>
      <c r="M36" s="29"/>
      <c r="N36" s="29"/>
      <c r="O36" s="29"/>
      <c r="P36" s="29"/>
      <c r="Q36" s="29"/>
      <c r="R36" s="29" t="s">
        <v>38</v>
      </c>
      <c r="S36" s="29"/>
      <c r="T36" s="257"/>
      <c r="U36" s="258"/>
      <c r="V36" s="29"/>
      <c r="W36" s="29"/>
      <c r="X36" s="29"/>
      <c r="Y36" s="29"/>
      <c r="Z36" s="29"/>
      <c r="AA36" s="29"/>
      <c r="AB36" s="29" t="s">
        <v>40</v>
      </c>
      <c r="AC36" s="29"/>
      <c r="AD36" s="257"/>
      <c r="AE36" s="258"/>
      <c r="AF36" s="29"/>
      <c r="AG36" s="34"/>
      <c r="AH36" s="34"/>
      <c r="AJ36" s="105" t="s">
        <v>111</v>
      </c>
      <c r="AK36" s="105"/>
      <c r="AL36" s="105"/>
      <c r="AM36" s="105"/>
      <c r="AN36" s="105"/>
      <c r="AO36" s="105"/>
      <c r="AP36" s="105"/>
      <c r="AQ36" s="105"/>
      <c r="AR36" s="105"/>
      <c r="AS36" s="29"/>
      <c r="AT36" s="257"/>
      <c r="AU36" s="258"/>
      <c r="AV36" s="29"/>
      <c r="AW36" s="29"/>
      <c r="AX36" s="29"/>
      <c r="AY36" s="29"/>
      <c r="AZ36" s="29"/>
      <c r="BA36" s="29"/>
      <c r="BB36" s="29"/>
      <c r="BC36" s="29"/>
      <c r="BD36" s="29" t="s">
        <v>42</v>
      </c>
      <c r="BE36" s="29"/>
      <c r="BF36" s="29"/>
      <c r="BG36" s="257"/>
      <c r="BH36" s="258"/>
      <c r="BI36" s="43"/>
      <c r="BJ36" s="37"/>
    </row>
    <row r="37" spans="2:62" ht="11.25" customHeight="1" x14ac:dyDescent="0.2">
      <c r="B37" s="5"/>
      <c r="C37" s="44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38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45" t="s">
        <v>41</v>
      </c>
      <c r="AR37" s="11"/>
      <c r="AS37" s="11"/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/>
      <c r="BI37" s="46"/>
      <c r="BJ37" s="7"/>
    </row>
    <row r="38" spans="2:62" ht="12" customHeight="1" x14ac:dyDescent="0.2">
      <c r="B38" s="5"/>
      <c r="C38" s="57" t="s">
        <v>26</v>
      </c>
      <c r="D38" s="58" t="s">
        <v>43</v>
      </c>
      <c r="E38" s="58"/>
      <c r="F38" s="58"/>
      <c r="G38" s="58"/>
      <c r="H38" s="58"/>
      <c r="I38" s="58"/>
      <c r="J38" s="58"/>
      <c r="K38" s="58"/>
      <c r="L38" s="58"/>
      <c r="M38" s="58"/>
      <c r="N38" s="58"/>
      <c r="O38" s="58"/>
      <c r="P38" s="58"/>
      <c r="Q38" s="58"/>
      <c r="R38" s="58"/>
      <c r="S38" s="58"/>
      <c r="T38" s="58"/>
      <c r="U38" s="58"/>
      <c r="V38" s="58"/>
      <c r="W38" s="252" t="e">
        <f>VLOOKUP(U30,Client,4,0)&amp;" "&amp;VLOOKUP(U30,Client,5,0)&amp;" "&amp;VLOOKUP(U30,Client,6,0)</f>
        <v>#N/A</v>
      </c>
      <c r="X38" s="252"/>
      <c r="Y38" s="252"/>
      <c r="Z38" s="252"/>
      <c r="AA38" s="252"/>
      <c r="AB38" s="252"/>
      <c r="AC38" s="252"/>
      <c r="AD38" s="252"/>
      <c r="AE38" s="252"/>
      <c r="AF38" s="252"/>
      <c r="AG38" s="252"/>
      <c r="AH38" s="252"/>
      <c r="AI38" s="252"/>
      <c r="AJ38" s="252"/>
      <c r="AK38" s="252"/>
      <c r="AL38" s="252"/>
      <c r="AM38" s="252"/>
      <c r="AN38" s="252"/>
      <c r="AO38" s="252"/>
      <c r="AP38" s="252"/>
      <c r="AQ38" s="252"/>
      <c r="AR38" s="252"/>
      <c r="AS38" s="252"/>
      <c r="AT38" s="252"/>
      <c r="AU38" s="252"/>
      <c r="AV38" s="252"/>
      <c r="AW38" s="252"/>
      <c r="AX38" s="252"/>
      <c r="AY38" s="252"/>
      <c r="AZ38" s="58"/>
      <c r="BA38" s="58"/>
      <c r="BB38" s="58"/>
      <c r="BC38" s="58"/>
      <c r="BD38" s="58"/>
      <c r="BE38" s="58"/>
      <c r="BF38" s="58"/>
      <c r="BG38" s="58"/>
      <c r="BH38" s="58" t="s">
        <v>47</v>
      </c>
      <c r="BI38" s="59" t="s">
        <v>26</v>
      </c>
      <c r="BJ38" s="7"/>
    </row>
    <row r="39" spans="2:62" ht="12" customHeight="1" x14ac:dyDescent="0.2">
      <c r="B39" s="5"/>
      <c r="C39" s="57" t="s">
        <v>26</v>
      </c>
      <c r="D39" s="58" t="s">
        <v>44</v>
      </c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252" t="e">
        <f>VLOOKUP(U30,Client,5,0)&amp;" "&amp;VLOOKUP(U30,Client,6,0)</f>
        <v>#N/A</v>
      </c>
      <c r="W39" s="252"/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2"/>
      <c r="AL39" s="252"/>
      <c r="AM39" s="252"/>
      <c r="AN39" s="252"/>
      <c r="AO39" s="252"/>
      <c r="AP39" s="252"/>
      <c r="AQ39" s="252"/>
      <c r="AR39" s="252"/>
      <c r="AS39" s="252"/>
      <c r="AT39" s="252"/>
      <c r="AU39" s="252"/>
      <c r="AV39" s="252"/>
      <c r="AW39" s="58"/>
      <c r="AX39" s="58"/>
      <c r="AY39" s="58"/>
      <c r="AZ39" s="58"/>
      <c r="BA39" s="58"/>
      <c r="BB39" s="58"/>
      <c r="BC39" s="58"/>
      <c r="BD39" s="58"/>
      <c r="BE39" s="58"/>
      <c r="BF39" s="58"/>
      <c r="BG39" s="58"/>
      <c r="BH39" s="58" t="s">
        <v>48</v>
      </c>
      <c r="BI39" s="59" t="s">
        <v>26</v>
      </c>
      <c r="BJ39" s="7"/>
    </row>
    <row r="40" spans="2:62" ht="12" customHeight="1" x14ac:dyDescent="0.2">
      <c r="B40" s="5"/>
      <c r="C40" s="57" t="s">
        <v>26</v>
      </c>
      <c r="D40" s="58" t="s">
        <v>45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259"/>
      <c r="W40" s="259"/>
      <c r="X40" s="259"/>
      <c r="Y40" s="259"/>
      <c r="Z40" s="259"/>
      <c r="AA40" s="259"/>
      <c r="AB40" s="259"/>
      <c r="AC40" s="259"/>
      <c r="AD40" s="259"/>
      <c r="AE40" s="259"/>
      <c r="AF40" s="259"/>
      <c r="AG40" s="259"/>
      <c r="AH40" s="259"/>
      <c r="AI40" s="259"/>
      <c r="AJ40" s="259"/>
      <c r="AK40" s="259"/>
      <c r="AL40" s="259"/>
      <c r="AM40" s="259"/>
      <c r="AN40" s="259"/>
      <c r="AO40" s="259"/>
      <c r="AP40" s="259"/>
      <c r="AQ40" s="259"/>
      <c r="AR40" s="259"/>
      <c r="AS40" s="259"/>
      <c r="AT40" s="259"/>
      <c r="AU40" s="259"/>
      <c r="AV40" s="259"/>
      <c r="AW40" s="259"/>
      <c r="AX40" s="259"/>
      <c r="AY40" s="259"/>
      <c r="AZ40" s="58"/>
      <c r="BA40" s="58"/>
      <c r="BB40" s="58"/>
      <c r="BC40" s="58"/>
      <c r="BD40" s="58"/>
      <c r="BE40" s="58"/>
      <c r="BF40" s="58"/>
      <c r="BG40" s="58"/>
      <c r="BH40" s="58" t="s">
        <v>49</v>
      </c>
      <c r="BI40" s="59" t="s">
        <v>26</v>
      </c>
      <c r="BJ40" s="7"/>
    </row>
    <row r="41" spans="2:62" ht="12" customHeight="1" x14ac:dyDescent="0.2">
      <c r="B41" s="5"/>
      <c r="C41" s="57" t="s">
        <v>26</v>
      </c>
      <c r="D41" s="60" t="s">
        <v>46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254" t="e">
        <f>VLOOKUP(U30,Client,3,0)</f>
        <v>#N/A</v>
      </c>
      <c r="T41" s="254"/>
      <c r="U41" s="254"/>
      <c r="V41" s="254"/>
      <c r="W41" s="254"/>
      <c r="X41" s="254"/>
      <c r="Y41" s="254"/>
      <c r="Z41" s="254"/>
      <c r="AA41" s="254"/>
      <c r="AB41" s="254"/>
      <c r="AC41" s="254"/>
      <c r="AD41" s="254"/>
      <c r="AE41" s="254"/>
      <c r="AF41" s="254"/>
      <c r="AG41" s="254"/>
      <c r="AH41" s="254"/>
      <c r="AI41" s="254"/>
      <c r="AJ41" s="254"/>
      <c r="AK41" s="254"/>
      <c r="AL41" s="254"/>
      <c r="AM41" s="254"/>
      <c r="AN41" s="254"/>
      <c r="AO41" s="254"/>
      <c r="AP41" s="254"/>
      <c r="AQ41" s="254"/>
      <c r="AR41" s="254"/>
      <c r="AS41" s="254"/>
      <c r="AT41" s="254"/>
      <c r="AU41" s="254"/>
      <c r="AV41" s="254"/>
      <c r="AW41" s="254"/>
      <c r="AX41" s="254"/>
      <c r="AY41" s="254"/>
      <c r="AZ41" s="254"/>
      <c r="BA41" s="254"/>
      <c r="BB41" s="254"/>
      <c r="BC41" s="254"/>
      <c r="BD41" s="58"/>
      <c r="BE41" s="58"/>
      <c r="BF41" s="58"/>
      <c r="BG41" s="58"/>
      <c r="BH41" s="60" t="s">
        <v>50</v>
      </c>
      <c r="BI41" s="59" t="s">
        <v>26</v>
      </c>
      <c r="BJ41" s="7"/>
    </row>
    <row r="42" spans="2:62" ht="6.75" customHeight="1" thickBot="1" x14ac:dyDescent="0.25">
      <c r="B42" s="61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  <c r="AF42" s="62"/>
      <c r="AG42" s="62"/>
      <c r="AH42" s="62"/>
      <c r="AI42" s="62"/>
      <c r="AJ42" s="62"/>
      <c r="AK42" s="62"/>
      <c r="AL42" s="62"/>
      <c r="AM42" s="62"/>
      <c r="AN42" s="62"/>
      <c r="AO42" s="62"/>
      <c r="AP42" s="62"/>
      <c r="AQ42" s="62"/>
      <c r="AR42" s="62"/>
      <c r="AS42" s="62"/>
      <c r="AT42" s="62"/>
      <c r="AU42" s="62"/>
      <c r="AV42" s="62"/>
      <c r="AW42" s="62"/>
      <c r="AX42" s="62"/>
      <c r="AY42" s="62"/>
      <c r="AZ42" s="62"/>
      <c r="BA42" s="62"/>
      <c r="BB42" s="62"/>
      <c r="BC42" s="62"/>
      <c r="BD42" s="62"/>
      <c r="BE42" s="62"/>
      <c r="BF42" s="62"/>
      <c r="BG42" s="62"/>
      <c r="BH42" s="62"/>
      <c r="BI42" s="62"/>
      <c r="BJ42" s="63"/>
    </row>
    <row r="43" spans="2:62" ht="6" customHeight="1" x14ac:dyDescent="0.2">
      <c r="B43" s="5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7"/>
    </row>
    <row r="44" spans="2:62" ht="12.95" customHeight="1" x14ac:dyDescent="0.2">
      <c r="B44" s="5"/>
      <c r="C44" s="262" t="s">
        <v>67</v>
      </c>
      <c r="D44" s="263"/>
      <c r="E44" s="73" t="s">
        <v>68</v>
      </c>
      <c r="F44" s="74"/>
      <c r="G44" s="74"/>
      <c r="H44" s="74"/>
      <c r="I44" s="74"/>
      <c r="J44" s="74"/>
      <c r="K44" s="74"/>
      <c r="L44" s="74"/>
      <c r="M44" s="74"/>
      <c r="N44" s="74"/>
      <c r="O44" s="74"/>
      <c r="P44" s="74"/>
      <c r="Q44" s="74"/>
      <c r="R44" s="74"/>
      <c r="S44" s="74"/>
      <c r="T44" s="74"/>
      <c r="U44" s="74"/>
      <c r="V44" s="74"/>
      <c r="W44" s="74"/>
      <c r="X44" s="74"/>
      <c r="Y44" s="74"/>
      <c r="Z44" s="74"/>
      <c r="AA44" s="74"/>
      <c r="AB44" s="74"/>
      <c r="AC44" s="74"/>
      <c r="AD44" s="74"/>
      <c r="AE44" s="74"/>
      <c r="AF44" s="74"/>
      <c r="AG44" s="74"/>
      <c r="AH44" s="74"/>
      <c r="AI44" s="74"/>
      <c r="AJ44" s="74"/>
      <c r="AK44" s="74"/>
      <c r="AL44" s="74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  <c r="BB44" s="73"/>
      <c r="BC44" s="73"/>
      <c r="BD44" s="73"/>
      <c r="BE44" s="73"/>
      <c r="BF44" s="73"/>
      <c r="BG44" s="75" t="s">
        <v>70</v>
      </c>
      <c r="BH44" s="260" t="s">
        <v>69</v>
      </c>
      <c r="BI44" s="261"/>
      <c r="BJ44" s="7"/>
    </row>
    <row r="45" spans="2:62" ht="12" customHeight="1" x14ac:dyDescent="0.2">
      <c r="B45" s="5"/>
      <c r="C45" s="65"/>
      <c r="D45" s="64"/>
      <c r="E45" s="64"/>
      <c r="F45" s="64"/>
      <c r="G45" s="64"/>
      <c r="H45" s="64"/>
      <c r="I45" s="64"/>
      <c r="J45" s="64"/>
      <c r="K45" s="64"/>
      <c r="L45" s="64"/>
      <c r="M45" s="64"/>
      <c r="N45" s="64"/>
      <c r="O45" s="66"/>
      <c r="P45" s="65"/>
      <c r="Q45" s="64"/>
      <c r="R45" s="64"/>
      <c r="S45" s="64"/>
      <c r="T45" s="64"/>
      <c r="U45" s="64"/>
      <c r="V45" s="66"/>
      <c r="W45" s="233" t="s">
        <v>57</v>
      </c>
      <c r="X45" s="234"/>
      <c r="Y45" s="234"/>
      <c r="Z45" s="234"/>
      <c r="AA45" s="234"/>
      <c r="AB45" s="234"/>
      <c r="AC45" s="234"/>
      <c r="AD45" s="234"/>
      <c r="AE45" s="234"/>
      <c r="AF45" s="234"/>
      <c r="AG45" s="234"/>
      <c r="AH45" s="234"/>
      <c r="AI45" s="234"/>
      <c r="AJ45" s="234"/>
      <c r="AK45" s="234"/>
      <c r="AL45" s="234"/>
      <c r="AM45" s="234"/>
      <c r="AN45" s="234"/>
      <c r="AO45" s="234"/>
      <c r="AP45" s="234"/>
      <c r="AQ45" s="234"/>
      <c r="AR45" s="234"/>
      <c r="AS45" s="234"/>
      <c r="AT45" s="234"/>
      <c r="AU45" s="234"/>
      <c r="AV45" s="235"/>
      <c r="AW45" s="70"/>
      <c r="AX45" s="10"/>
      <c r="AY45" s="10"/>
      <c r="AZ45" s="10"/>
      <c r="BA45" s="10"/>
      <c r="BB45" s="10"/>
      <c r="BC45" s="10"/>
      <c r="BD45" s="10"/>
      <c r="BE45" s="10"/>
      <c r="BF45" s="10"/>
      <c r="BG45" s="10"/>
      <c r="BH45" s="10"/>
      <c r="BI45" s="71"/>
      <c r="BJ45" s="7"/>
    </row>
    <row r="46" spans="2:62" ht="12" customHeight="1" x14ac:dyDescent="0.2">
      <c r="B46" s="5"/>
      <c r="C46" s="242" t="s">
        <v>51</v>
      </c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4"/>
      <c r="P46" s="239" t="s">
        <v>53</v>
      </c>
      <c r="Q46" s="240"/>
      <c r="R46" s="240"/>
      <c r="S46" s="240"/>
      <c r="T46" s="240"/>
      <c r="U46" s="240"/>
      <c r="V46" s="241"/>
      <c r="W46" s="236" t="s">
        <v>58</v>
      </c>
      <c r="X46" s="237"/>
      <c r="Y46" s="237"/>
      <c r="Z46" s="237"/>
      <c r="AA46" s="237"/>
      <c r="AB46" s="237"/>
      <c r="AC46" s="237"/>
      <c r="AD46" s="237"/>
      <c r="AE46" s="237"/>
      <c r="AF46" s="237"/>
      <c r="AG46" s="237"/>
      <c r="AH46" s="237"/>
      <c r="AI46" s="237"/>
      <c r="AJ46" s="237"/>
      <c r="AK46" s="237"/>
      <c r="AL46" s="237"/>
      <c r="AM46" s="237"/>
      <c r="AN46" s="237"/>
      <c r="AO46" s="237"/>
      <c r="AP46" s="237"/>
      <c r="AQ46" s="237"/>
      <c r="AR46" s="237"/>
      <c r="AS46" s="237"/>
      <c r="AT46" s="237"/>
      <c r="AU46" s="237"/>
      <c r="AV46" s="238"/>
      <c r="AW46" s="239" t="s">
        <v>55</v>
      </c>
      <c r="AX46" s="240"/>
      <c r="AY46" s="240"/>
      <c r="AZ46" s="240"/>
      <c r="BA46" s="240"/>
      <c r="BB46" s="240"/>
      <c r="BC46" s="240"/>
      <c r="BD46" s="240"/>
      <c r="BE46" s="240"/>
      <c r="BF46" s="240"/>
      <c r="BG46" s="240"/>
      <c r="BH46" s="240"/>
      <c r="BI46" s="241"/>
      <c r="BJ46" s="7"/>
    </row>
    <row r="47" spans="2:62" ht="12" customHeight="1" x14ac:dyDescent="0.2">
      <c r="B47" s="5"/>
      <c r="C47" s="242" t="s">
        <v>52</v>
      </c>
      <c r="D47" s="243"/>
      <c r="E47" s="243"/>
      <c r="F47" s="243"/>
      <c r="G47" s="243"/>
      <c r="H47" s="243"/>
      <c r="I47" s="243"/>
      <c r="J47" s="243"/>
      <c r="K47" s="243"/>
      <c r="L47" s="243"/>
      <c r="M47" s="243"/>
      <c r="N47" s="243"/>
      <c r="O47" s="244"/>
      <c r="P47" s="239" t="s">
        <v>54</v>
      </c>
      <c r="Q47" s="240"/>
      <c r="R47" s="240"/>
      <c r="S47" s="240"/>
      <c r="T47" s="240"/>
      <c r="U47" s="240"/>
      <c r="V47" s="241"/>
      <c r="W47" s="233" t="s">
        <v>59</v>
      </c>
      <c r="X47" s="234"/>
      <c r="Y47" s="234"/>
      <c r="Z47" s="234"/>
      <c r="AA47" s="234"/>
      <c r="AB47" s="234"/>
      <c r="AC47" s="234"/>
      <c r="AD47" s="234"/>
      <c r="AE47" s="234"/>
      <c r="AF47" s="235"/>
      <c r="AG47" s="233" t="s">
        <v>60</v>
      </c>
      <c r="AH47" s="234"/>
      <c r="AI47" s="234"/>
      <c r="AJ47" s="234"/>
      <c r="AK47" s="234"/>
      <c r="AL47" s="234"/>
      <c r="AM47" s="234"/>
      <c r="AN47" s="235"/>
      <c r="AO47" s="233" t="s">
        <v>61</v>
      </c>
      <c r="AP47" s="234"/>
      <c r="AQ47" s="234"/>
      <c r="AR47" s="234"/>
      <c r="AS47" s="234"/>
      <c r="AT47" s="234"/>
      <c r="AU47" s="234"/>
      <c r="AV47" s="235"/>
      <c r="AW47" s="239" t="s">
        <v>56</v>
      </c>
      <c r="AX47" s="240"/>
      <c r="AY47" s="240"/>
      <c r="AZ47" s="240"/>
      <c r="BA47" s="240"/>
      <c r="BB47" s="240"/>
      <c r="BC47" s="240"/>
      <c r="BD47" s="240"/>
      <c r="BE47" s="240"/>
      <c r="BF47" s="240"/>
      <c r="BG47" s="240"/>
      <c r="BH47" s="240"/>
      <c r="BI47" s="241"/>
      <c r="BJ47" s="7"/>
    </row>
    <row r="48" spans="2:62" ht="12" customHeight="1" x14ac:dyDescent="0.2">
      <c r="B48" s="5"/>
      <c r="C48" s="67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9"/>
      <c r="P48" s="67"/>
      <c r="Q48" s="68"/>
      <c r="R48" s="68"/>
      <c r="S48" s="68"/>
      <c r="T48" s="68"/>
      <c r="U48" s="68"/>
      <c r="V48" s="69"/>
      <c r="W48" s="236" t="s">
        <v>63</v>
      </c>
      <c r="X48" s="237"/>
      <c r="Y48" s="237"/>
      <c r="Z48" s="237"/>
      <c r="AA48" s="237"/>
      <c r="AB48" s="237"/>
      <c r="AC48" s="237"/>
      <c r="AD48" s="237"/>
      <c r="AE48" s="237"/>
      <c r="AF48" s="238"/>
      <c r="AG48" s="236" t="s">
        <v>62</v>
      </c>
      <c r="AH48" s="237"/>
      <c r="AI48" s="237"/>
      <c r="AJ48" s="237"/>
      <c r="AK48" s="237"/>
      <c r="AL48" s="237"/>
      <c r="AM48" s="237"/>
      <c r="AN48" s="238"/>
      <c r="AO48" s="236" t="s">
        <v>64</v>
      </c>
      <c r="AP48" s="237"/>
      <c r="AQ48" s="237"/>
      <c r="AR48" s="237"/>
      <c r="AS48" s="237"/>
      <c r="AT48" s="237"/>
      <c r="AU48" s="237"/>
      <c r="AV48" s="238"/>
      <c r="AW48" s="44"/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/>
      <c r="BI48" s="46"/>
      <c r="BJ48" s="7"/>
    </row>
    <row r="49" spans="2:62" ht="12" customHeight="1" x14ac:dyDescent="0.2">
      <c r="B49" s="72"/>
      <c r="C49" s="233" t="s">
        <v>65</v>
      </c>
      <c r="D49" s="234"/>
      <c r="E49" s="234"/>
      <c r="F49" s="234"/>
      <c r="G49" s="234"/>
      <c r="H49" s="234"/>
      <c r="I49" s="234"/>
      <c r="J49" s="234"/>
      <c r="K49" s="234"/>
      <c r="L49" s="234"/>
      <c r="M49" s="234"/>
      <c r="N49" s="234"/>
      <c r="O49" s="235"/>
      <c r="P49" s="264">
        <v>0.05</v>
      </c>
      <c r="Q49" s="265"/>
      <c r="R49" s="265"/>
      <c r="S49" s="265"/>
      <c r="T49" s="265"/>
      <c r="U49" s="265"/>
      <c r="V49" s="266"/>
      <c r="W49" s="327" t="e">
        <f>IF(VLOOKUP(U30,Client,10,0)=P49,VLOOKUP(U30,Client,9,0),0)</f>
        <v>#N/A</v>
      </c>
      <c r="X49" s="328"/>
      <c r="Y49" s="328"/>
      <c r="Z49" s="328"/>
      <c r="AA49" s="328"/>
      <c r="AB49" s="328"/>
      <c r="AC49" s="328"/>
      <c r="AD49" s="328"/>
      <c r="AE49" s="328"/>
      <c r="AF49" s="329"/>
      <c r="AG49" s="336" t="e">
        <f>+W49</f>
        <v>#N/A</v>
      </c>
      <c r="AH49" s="337"/>
      <c r="AI49" s="337"/>
      <c r="AJ49" s="337"/>
      <c r="AK49" s="337"/>
      <c r="AL49" s="337"/>
      <c r="AM49" s="337"/>
      <c r="AN49" s="338"/>
      <c r="AO49" s="327" t="e">
        <f>+W49-AG49</f>
        <v>#N/A</v>
      </c>
      <c r="AP49" s="328"/>
      <c r="AQ49" s="328"/>
      <c r="AR49" s="328"/>
      <c r="AS49" s="328"/>
      <c r="AT49" s="328"/>
      <c r="AU49" s="328"/>
      <c r="AV49" s="329"/>
      <c r="AW49" s="327" t="e">
        <f>+AG49*P49</f>
        <v>#N/A</v>
      </c>
      <c r="AX49" s="328"/>
      <c r="AY49" s="328"/>
      <c r="AZ49" s="328"/>
      <c r="BA49" s="328"/>
      <c r="BB49" s="328"/>
      <c r="BC49" s="328"/>
      <c r="BD49" s="328"/>
      <c r="BE49" s="328"/>
      <c r="BF49" s="328"/>
      <c r="BG49" s="328"/>
      <c r="BH49" s="328"/>
      <c r="BI49" s="329"/>
      <c r="BJ49" s="7"/>
    </row>
    <row r="50" spans="2:62" ht="9.9499999999999993" customHeight="1" x14ac:dyDescent="0.2">
      <c r="B50" s="72"/>
      <c r="C50" s="239" t="s">
        <v>112</v>
      </c>
      <c r="D50" s="240"/>
      <c r="E50" s="240"/>
      <c r="F50" s="240"/>
      <c r="G50" s="240"/>
      <c r="H50" s="240"/>
      <c r="I50" s="240"/>
      <c r="J50" s="240"/>
      <c r="K50" s="240"/>
      <c r="L50" s="240"/>
      <c r="M50" s="240"/>
      <c r="N50" s="240"/>
      <c r="O50" s="241"/>
      <c r="P50" s="267"/>
      <c r="Q50" s="268"/>
      <c r="R50" s="268"/>
      <c r="S50" s="268"/>
      <c r="T50" s="268"/>
      <c r="U50" s="268"/>
      <c r="V50" s="269"/>
      <c r="W50" s="333"/>
      <c r="X50" s="334"/>
      <c r="Y50" s="334"/>
      <c r="Z50" s="334"/>
      <c r="AA50" s="334"/>
      <c r="AB50" s="334"/>
      <c r="AC50" s="334"/>
      <c r="AD50" s="334"/>
      <c r="AE50" s="334"/>
      <c r="AF50" s="335"/>
      <c r="AG50" s="339"/>
      <c r="AH50" s="340"/>
      <c r="AI50" s="340"/>
      <c r="AJ50" s="340"/>
      <c r="AK50" s="340"/>
      <c r="AL50" s="340"/>
      <c r="AM50" s="340"/>
      <c r="AN50" s="341"/>
      <c r="AO50" s="333"/>
      <c r="AP50" s="334"/>
      <c r="AQ50" s="334"/>
      <c r="AR50" s="334"/>
      <c r="AS50" s="334"/>
      <c r="AT50" s="334"/>
      <c r="AU50" s="334"/>
      <c r="AV50" s="335"/>
      <c r="AW50" s="333"/>
      <c r="AX50" s="334"/>
      <c r="AY50" s="334"/>
      <c r="AZ50" s="334"/>
      <c r="BA50" s="334"/>
      <c r="BB50" s="334"/>
      <c r="BC50" s="334"/>
      <c r="BD50" s="334"/>
      <c r="BE50" s="334"/>
      <c r="BF50" s="334"/>
      <c r="BG50" s="334"/>
      <c r="BH50" s="334"/>
      <c r="BI50" s="335"/>
      <c r="BJ50" s="7"/>
    </row>
    <row r="51" spans="2:62" ht="9.9499999999999993" customHeight="1" x14ac:dyDescent="0.2">
      <c r="B51" s="72"/>
      <c r="C51" s="236" t="s">
        <v>113</v>
      </c>
      <c r="D51" s="237"/>
      <c r="E51" s="237"/>
      <c r="F51" s="237"/>
      <c r="G51" s="237"/>
      <c r="H51" s="237"/>
      <c r="I51" s="237"/>
      <c r="J51" s="237"/>
      <c r="K51" s="237"/>
      <c r="L51" s="237"/>
      <c r="M51" s="237"/>
      <c r="N51" s="237"/>
      <c r="O51" s="238"/>
      <c r="P51" s="270"/>
      <c r="Q51" s="271"/>
      <c r="R51" s="271"/>
      <c r="S51" s="271"/>
      <c r="T51" s="271"/>
      <c r="U51" s="271"/>
      <c r="V51" s="272"/>
      <c r="W51" s="330"/>
      <c r="X51" s="331"/>
      <c r="Y51" s="331"/>
      <c r="Z51" s="331"/>
      <c r="AA51" s="331"/>
      <c r="AB51" s="331"/>
      <c r="AC51" s="331"/>
      <c r="AD51" s="331"/>
      <c r="AE51" s="331"/>
      <c r="AF51" s="332"/>
      <c r="AG51" s="342"/>
      <c r="AH51" s="343"/>
      <c r="AI51" s="343"/>
      <c r="AJ51" s="343"/>
      <c r="AK51" s="343"/>
      <c r="AL51" s="343"/>
      <c r="AM51" s="343"/>
      <c r="AN51" s="344"/>
      <c r="AO51" s="330"/>
      <c r="AP51" s="331"/>
      <c r="AQ51" s="331"/>
      <c r="AR51" s="331"/>
      <c r="AS51" s="331"/>
      <c r="AT51" s="331"/>
      <c r="AU51" s="331"/>
      <c r="AV51" s="332"/>
      <c r="AW51" s="330"/>
      <c r="AX51" s="331"/>
      <c r="AY51" s="331"/>
      <c r="AZ51" s="331"/>
      <c r="BA51" s="331"/>
      <c r="BB51" s="331"/>
      <c r="BC51" s="331"/>
      <c r="BD51" s="331"/>
      <c r="BE51" s="331"/>
      <c r="BF51" s="331"/>
      <c r="BG51" s="331"/>
      <c r="BH51" s="331"/>
      <c r="BI51" s="332"/>
      <c r="BJ51" s="7"/>
    </row>
    <row r="52" spans="2:62" ht="12" customHeight="1" x14ac:dyDescent="0.2">
      <c r="B52" s="72"/>
      <c r="C52" s="233" t="s">
        <v>66</v>
      </c>
      <c r="D52" s="234"/>
      <c r="E52" s="234"/>
      <c r="F52" s="234"/>
      <c r="G52" s="234"/>
      <c r="H52" s="234"/>
      <c r="I52" s="234"/>
      <c r="J52" s="234"/>
      <c r="K52" s="234"/>
      <c r="L52" s="234"/>
      <c r="M52" s="234"/>
      <c r="N52" s="234"/>
      <c r="O52" s="235"/>
      <c r="P52" s="264">
        <v>0.12</v>
      </c>
      <c r="Q52" s="265"/>
      <c r="R52" s="265"/>
      <c r="S52" s="265"/>
      <c r="T52" s="265"/>
      <c r="U52" s="265"/>
      <c r="V52" s="266"/>
      <c r="W52" s="327" t="e">
        <f>IF(VLOOKUP(U30,Client,10,0)=P52,VLOOKUP(U30,Client,9,0),0)</f>
        <v>#N/A</v>
      </c>
      <c r="X52" s="328"/>
      <c r="Y52" s="328"/>
      <c r="Z52" s="328"/>
      <c r="AA52" s="328"/>
      <c r="AB52" s="328"/>
      <c r="AC52" s="328"/>
      <c r="AD52" s="328"/>
      <c r="AE52" s="328"/>
      <c r="AF52" s="329"/>
      <c r="AG52" s="327" t="e">
        <f>+W52</f>
        <v>#N/A</v>
      </c>
      <c r="AH52" s="328"/>
      <c r="AI52" s="328"/>
      <c r="AJ52" s="328"/>
      <c r="AK52" s="328"/>
      <c r="AL52" s="328"/>
      <c r="AM52" s="328"/>
      <c r="AN52" s="329"/>
      <c r="AO52" s="327" t="e">
        <f>+W52-AG52</f>
        <v>#N/A</v>
      </c>
      <c r="AP52" s="328"/>
      <c r="AQ52" s="328"/>
      <c r="AR52" s="328"/>
      <c r="AS52" s="328"/>
      <c r="AT52" s="328"/>
      <c r="AU52" s="328"/>
      <c r="AV52" s="329"/>
      <c r="AW52" s="327" t="e">
        <f>+AG52*P52</f>
        <v>#N/A</v>
      </c>
      <c r="AX52" s="328"/>
      <c r="AY52" s="328"/>
      <c r="AZ52" s="328"/>
      <c r="BA52" s="328"/>
      <c r="BB52" s="328"/>
      <c r="BC52" s="328"/>
      <c r="BD52" s="328"/>
      <c r="BE52" s="328"/>
      <c r="BF52" s="328"/>
      <c r="BG52" s="328"/>
      <c r="BH52" s="328"/>
      <c r="BI52" s="329"/>
      <c r="BJ52" s="7"/>
    </row>
    <row r="53" spans="2:62" ht="12" customHeight="1" x14ac:dyDescent="0.2">
      <c r="B53" s="72"/>
      <c r="C53" s="239" t="s">
        <v>114</v>
      </c>
      <c r="D53" s="240"/>
      <c r="E53" s="240"/>
      <c r="F53" s="240"/>
      <c r="G53" s="240"/>
      <c r="H53" s="240"/>
      <c r="I53" s="240"/>
      <c r="J53" s="240"/>
      <c r="K53" s="240"/>
      <c r="L53" s="240"/>
      <c r="M53" s="240"/>
      <c r="N53" s="240"/>
      <c r="O53" s="241"/>
      <c r="P53" s="267"/>
      <c r="Q53" s="268"/>
      <c r="R53" s="268"/>
      <c r="S53" s="268"/>
      <c r="T53" s="268"/>
      <c r="U53" s="268"/>
      <c r="V53" s="269"/>
      <c r="W53" s="333"/>
      <c r="X53" s="334"/>
      <c r="Y53" s="334"/>
      <c r="Z53" s="334"/>
      <c r="AA53" s="334"/>
      <c r="AB53" s="334"/>
      <c r="AC53" s="334"/>
      <c r="AD53" s="334"/>
      <c r="AE53" s="334"/>
      <c r="AF53" s="335"/>
      <c r="AG53" s="333"/>
      <c r="AH53" s="334"/>
      <c r="AI53" s="334"/>
      <c r="AJ53" s="334"/>
      <c r="AK53" s="334"/>
      <c r="AL53" s="334"/>
      <c r="AM53" s="334"/>
      <c r="AN53" s="335"/>
      <c r="AO53" s="333"/>
      <c r="AP53" s="334"/>
      <c r="AQ53" s="334"/>
      <c r="AR53" s="334"/>
      <c r="AS53" s="334"/>
      <c r="AT53" s="334"/>
      <c r="AU53" s="334"/>
      <c r="AV53" s="335"/>
      <c r="AW53" s="333"/>
      <c r="AX53" s="334"/>
      <c r="AY53" s="334"/>
      <c r="AZ53" s="334"/>
      <c r="BA53" s="334"/>
      <c r="BB53" s="334"/>
      <c r="BC53" s="334"/>
      <c r="BD53" s="334"/>
      <c r="BE53" s="334"/>
      <c r="BF53" s="334"/>
      <c r="BG53" s="334"/>
      <c r="BH53" s="334"/>
      <c r="BI53" s="335"/>
      <c r="BJ53" s="7"/>
    </row>
    <row r="54" spans="2:62" ht="12" customHeight="1" x14ac:dyDescent="0.2">
      <c r="B54" s="72"/>
      <c r="C54" s="236" t="s">
        <v>115</v>
      </c>
      <c r="D54" s="237"/>
      <c r="E54" s="237"/>
      <c r="F54" s="237"/>
      <c r="G54" s="237"/>
      <c r="H54" s="237"/>
      <c r="I54" s="237"/>
      <c r="J54" s="237"/>
      <c r="K54" s="237"/>
      <c r="L54" s="237"/>
      <c r="M54" s="237"/>
      <c r="N54" s="237"/>
      <c r="O54" s="238"/>
      <c r="P54" s="270"/>
      <c r="Q54" s="271"/>
      <c r="R54" s="271"/>
      <c r="S54" s="271"/>
      <c r="T54" s="271"/>
      <c r="U54" s="271"/>
      <c r="V54" s="272"/>
      <c r="W54" s="330"/>
      <c r="X54" s="331"/>
      <c r="Y54" s="331"/>
      <c r="Z54" s="331"/>
      <c r="AA54" s="331"/>
      <c r="AB54" s="331"/>
      <c r="AC54" s="331"/>
      <c r="AD54" s="331"/>
      <c r="AE54" s="331"/>
      <c r="AF54" s="332"/>
      <c r="AG54" s="330"/>
      <c r="AH54" s="331"/>
      <c r="AI54" s="331"/>
      <c r="AJ54" s="331"/>
      <c r="AK54" s="331"/>
      <c r="AL54" s="331"/>
      <c r="AM54" s="331"/>
      <c r="AN54" s="332"/>
      <c r="AO54" s="330"/>
      <c r="AP54" s="331"/>
      <c r="AQ54" s="331"/>
      <c r="AR54" s="331"/>
      <c r="AS54" s="331"/>
      <c r="AT54" s="331"/>
      <c r="AU54" s="331"/>
      <c r="AV54" s="332"/>
      <c r="AW54" s="330"/>
      <c r="AX54" s="331"/>
      <c r="AY54" s="331"/>
      <c r="AZ54" s="331"/>
      <c r="BA54" s="331"/>
      <c r="BB54" s="331"/>
      <c r="BC54" s="331"/>
      <c r="BD54" s="331"/>
      <c r="BE54" s="331"/>
      <c r="BF54" s="331"/>
      <c r="BG54" s="331"/>
      <c r="BH54" s="331"/>
      <c r="BI54" s="332"/>
      <c r="BJ54" s="7"/>
    </row>
    <row r="55" spans="2:62" ht="12" customHeight="1" x14ac:dyDescent="0.2">
      <c r="B55" s="72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29" t="s">
        <v>71</v>
      </c>
      <c r="V55" s="39"/>
      <c r="W55" s="327" t="e">
        <f>+W49+W52</f>
        <v>#N/A</v>
      </c>
      <c r="X55" s="328"/>
      <c r="Y55" s="328"/>
      <c r="Z55" s="328"/>
      <c r="AA55" s="328"/>
      <c r="AB55" s="328"/>
      <c r="AC55" s="328"/>
      <c r="AD55" s="328"/>
      <c r="AE55" s="328"/>
      <c r="AF55" s="329"/>
      <c r="AG55" s="327" t="e">
        <f>+AG49+AG52</f>
        <v>#N/A</v>
      </c>
      <c r="AH55" s="328"/>
      <c r="AI55" s="328"/>
      <c r="AJ55" s="328"/>
      <c r="AK55" s="328"/>
      <c r="AL55" s="328"/>
      <c r="AM55" s="328"/>
      <c r="AN55" s="329"/>
      <c r="AO55" s="327" t="e">
        <f>+AO49+AO52</f>
        <v>#N/A</v>
      </c>
      <c r="AP55" s="328"/>
      <c r="AQ55" s="328"/>
      <c r="AR55" s="328"/>
      <c r="AS55" s="328"/>
      <c r="AT55" s="328"/>
      <c r="AU55" s="328"/>
      <c r="AV55" s="329"/>
      <c r="AW55" s="327" t="e">
        <f>+AW49+AW52</f>
        <v>#N/A</v>
      </c>
      <c r="AX55" s="328"/>
      <c r="AY55" s="328"/>
      <c r="AZ55" s="328"/>
      <c r="BA55" s="328"/>
      <c r="BB55" s="328"/>
      <c r="BC55" s="328"/>
      <c r="BD55" s="328"/>
      <c r="BE55" s="328"/>
      <c r="BF55" s="328"/>
      <c r="BG55" s="328"/>
      <c r="BH55" s="328"/>
      <c r="BI55" s="329"/>
      <c r="BJ55" s="7"/>
    </row>
    <row r="56" spans="2:62" ht="12" customHeight="1" x14ac:dyDescent="0.2">
      <c r="B56" s="72"/>
      <c r="C56" s="44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76" t="s">
        <v>72</v>
      </c>
      <c r="T56" s="11"/>
      <c r="U56" s="11"/>
      <c r="V56" s="46"/>
      <c r="W56" s="330"/>
      <c r="X56" s="331"/>
      <c r="Y56" s="331"/>
      <c r="Z56" s="331"/>
      <c r="AA56" s="331"/>
      <c r="AB56" s="331"/>
      <c r="AC56" s="331"/>
      <c r="AD56" s="331"/>
      <c r="AE56" s="331"/>
      <c r="AF56" s="332"/>
      <c r="AG56" s="330"/>
      <c r="AH56" s="331"/>
      <c r="AI56" s="331"/>
      <c r="AJ56" s="331"/>
      <c r="AK56" s="331"/>
      <c r="AL56" s="331"/>
      <c r="AM56" s="331"/>
      <c r="AN56" s="332"/>
      <c r="AO56" s="330"/>
      <c r="AP56" s="331"/>
      <c r="AQ56" s="331"/>
      <c r="AR56" s="331"/>
      <c r="AS56" s="331"/>
      <c r="AT56" s="331"/>
      <c r="AU56" s="331"/>
      <c r="AV56" s="332"/>
      <c r="AW56" s="330"/>
      <c r="AX56" s="331"/>
      <c r="AY56" s="331"/>
      <c r="AZ56" s="331"/>
      <c r="BA56" s="331"/>
      <c r="BB56" s="331"/>
      <c r="BC56" s="331"/>
      <c r="BD56" s="331"/>
      <c r="BE56" s="331"/>
      <c r="BF56" s="331"/>
      <c r="BG56" s="331"/>
      <c r="BH56" s="331"/>
      <c r="BI56" s="332"/>
      <c r="BJ56" s="7"/>
    </row>
    <row r="57" spans="2:62" ht="7.5" customHeight="1" thickBot="1" x14ac:dyDescent="0.25">
      <c r="B57" s="61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  <c r="AF57" s="62"/>
      <c r="AG57" s="62"/>
      <c r="AH57" s="62"/>
      <c r="AI57" s="62"/>
      <c r="AJ57" s="62"/>
      <c r="AK57" s="62"/>
      <c r="AL57" s="62"/>
      <c r="AM57" s="62"/>
      <c r="AN57" s="62"/>
      <c r="AO57" s="62"/>
      <c r="AP57" s="62"/>
      <c r="AQ57" s="62"/>
      <c r="AR57" s="62"/>
      <c r="AS57" s="62"/>
      <c r="AT57" s="62"/>
      <c r="AU57" s="62"/>
      <c r="AV57" s="62"/>
      <c r="AW57" s="62"/>
      <c r="AX57" s="62"/>
      <c r="AY57" s="62"/>
      <c r="AZ57" s="62"/>
      <c r="BA57" s="62"/>
      <c r="BB57" s="62"/>
      <c r="BC57" s="62"/>
      <c r="BD57" s="62"/>
      <c r="BE57" s="62"/>
      <c r="BF57" s="62"/>
      <c r="BG57" s="62"/>
      <c r="BH57" s="62"/>
      <c r="BI57" s="62"/>
      <c r="BJ57" s="63"/>
    </row>
    <row r="58" spans="2:62" ht="6.75" customHeight="1" x14ac:dyDescent="0.2">
      <c r="B58" s="5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7"/>
    </row>
    <row r="59" spans="2:62" ht="14.25" customHeight="1" x14ac:dyDescent="0.2">
      <c r="B59" s="5"/>
      <c r="C59" s="77"/>
      <c r="D59" s="78"/>
      <c r="E59" s="78"/>
      <c r="F59" s="78"/>
      <c r="G59" s="78"/>
      <c r="H59" s="78"/>
      <c r="I59" s="78"/>
      <c r="J59" s="78"/>
      <c r="K59" s="78"/>
      <c r="L59" s="78"/>
      <c r="M59" s="85"/>
      <c r="N59" s="86" t="s">
        <v>75</v>
      </c>
      <c r="O59" s="78"/>
      <c r="P59" s="78"/>
      <c r="Q59" s="78"/>
      <c r="R59" s="78"/>
      <c r="S59" s="78"/>
      <c r="T59" s="78"/>
      <c r="U59" s="78"/>
      <c r="V59" s="78"/>
      <c r="W59" s="78"/>
      <c r="X59" s="78"/>
      <c r="Y59" s="78"/>
      <c r="Z59" s="78"/>
      <c r="AA59" s="78"/>
      <c r="AB59" s="78"/>
      <c r="AC59" s="78"/>
      <c r="AD59" s="78"/>
      <c r="AE59" s="78"/>
      <c r="AF59" s="78"/>
      <c r="AG59" s="78"/>
      <c r="AH59" s="78"/>
      <c r="AI59" s="78"/>
      <c r="AJ59" s="78"/>
      <c r="AK59" s="78"/>
      <c r="AL59" s="78"/>
      <c r="AM59" s="78"/>
      <c r="AN59" s="78"/>
      <c r="AO59" s="78"/>
      <c r="AP59" s="78"/>
      <c r="AQ59" s="78"/>
      <c r="AR59" s="78"/>
      <c r="AS59" s="78"/>
      <c r="AT59" s="78"/>
      <c r="AU59" s="83"/>
      <c r="AV59" s="77" t="s">
        <v>73</v>
      </c>
      <c r="AW59" s="78"/>
      <c r="AX59" s="12"/>
      <c r="AY59" s="12"/>
      <c r="AZ59" s="78"/>
      <c r="BA59" s="78"/>
      <c r="BB59" s="78"/>
      <c r="BC59" s="78"/>
      <c r="BD59" s="78"/>
      <c r="BE59" s="78"/>
      <c r="BF59" s="78"/>
      <c r="BG59" s="78"/>
      <c r="BH59" s="78"/>
      <c r="BI59" s="79"/>
      <c r="BJ59" s="7"/>
    </row>
    <row r="60" spans="2:62" ht="12.95" customHeight="1" x14ac:dyDescent="0.2">
      <c r="B60" s="5"/>
      <c r="C60" s="80"/>
      <c r="D60" s="81"/>
      <c r="E60" s="81"/>
      <c r="F60" s="81"/>
      <c r="G60" s="81"/>
      <c r="H60" s="81"/>
      <c r="I60" s="81"/>
      <c r="J60" s="81"/>
      <c r="K60" s="81"/>
      <c r="L60" s="13"/>
      <c r="M60" s="81" t="s">
        <v>74</v>
      </c>
      <c r="N60" s="81"/>
      <c r="O60" s="81"/>
      <c r="P60" s="81"/>
      <c r="Q60" s="81"/>
      <c r="R60" s="81"/>
      <c r="S60" s="81"/>
      <c r="T60" s="81"/>
      <c r="U60" s="81"/>
      <c r="V60" s="81"/>
      <c r="W60" s="81"/>
      <c r="X60" s="81"/>
      <c r="Y60" s="81"/>
      <c r="Z60" s="81"/>
      <c r="AA60" s="81"/>
      <c r="AB60" s="81"/>
      <c r="AC60" s="81"/>
      <c r="AD60" s="81"/>
      <c r="AE60" s="81"/>
      <c r="AF60" s="81"/>
      <c r="AG60" s="81"/>
      <c r="AH60" s="81"/>
      <c r="AI60" s="81"/>
      <c r="AJ60" s="81"/>
      <c r="AK60" s="81"/>
      <c r="AL60" s="81"/>
      <c r="AM60" s="81"/>
      <c r="AN60" s="81"/>
      <c r="AO60" s="81"/>
      <c r="AP60" s="81"/>
      <c r="AQ60" s="81"/>
      <c r="AR60" s="81"/>
      <c r="AS60" s="81"/>
      <c r="AT60" s="81"/>
      <c r="AU60" s="81"/>
      <c r="AV60" s="81"/>
      <c r="AW60" s="81"/>
      <c r="AX60" s="87" t="s">
        <v>75</v>
      </c>
      <c r="AY60" s="81"/>
      <c r="AZ60" s="81"/>
      <c r="BA60" s="81"/>
      <c r="BB60" s="81"/>
      <c r="BC60" s="81"/>
      <c r="BD60" s="81"/>
      <c r="BE60" s="81"/>
      <c r="BF60" s="81"/>
      <c r="BG60" s="81"/>
      <c r="BH60" s="81"/>
      <c r="BI60" s="82"/>
      <c r="BJ60" s="7"/>
    </row>
    <row r="61" spans="2:62" ht="5.25" customHeight="1" x14ac:dyDescent="0.2">
      <c r="B61" s="5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7"/>
    </row>
    <row r="62" spans="2:62" s="90" customFormat="1" ht="15" customHeight="1" x14ac:dyDescent="0.2">
      <c r="B62" s="89"/>
      <c r="C62" s="92"/>
      <c r="D62" s="93" t="s">
        <v>76</v>
      </c>
      <c r="E62" s="94"/>
      <c r="F62" s="94" t="s">
        <v>77</v>
      </c>
      <c r="G62" s="94"/>
      <c r="H62" s="94"/>
      <c r="I62" s="94"/>
      <c r="J62" s="94"/>
      <c r="K62" s="94"/>
      <c r="L62" s="94"/>
      <c r="M62" s="94"/>
      <c r="N62" s="94"/>
      <c r="O62" s="94"/>
      <c r="P62" s="94"/>
      <c r="Q62" s="94"/>
      <c r="R62" s="94"/>
      <c r="S62" s="94"/>
      <c r="T62" s="94"/>
      <c r="U62" s="94"/>
      <c r="V62" s="94"/>
      <c r="W62" s="94"/>
      <c r="X62" s="94"/>
      <c r="Y62" s="94"/>
      <c r="Z62" s="94"/>
      <c r="AA62" s="94"/>
      <c r="AB62" s="94"/>
      <c r="AC62" s="94"/>
      <c r="AD62" s="94"/>
      <c r="AE62" s="94"/>
      <c r="AF62" s="94"/>
      <c r="AG62" s="94"/>
      <c r="AH62" s="94"/>
      <c r="AI62" s="94"/>
      <c r="AJ62" s="94"/>
      <c r="AK62" s="94"/>
      <c r="AL62" s="94"/>
      <c r="AM62" s="94"/>
      <c r="AN62" s="94"/>
      <c r="AO62" s="94"/>
      <c r="AP62" s="94"/>
      <c r="AQ62" s="94"/>
      <c r="AR62" s="94"/>
      <c r="AS62" s="94"/>
      <c r="AT62" s="94"/>
      <c r="AU62" s="94"/>
      <c r="AV62" s="94"/>
      <c r="AW62" s="94"/>
      <c r="AX62" s="94"/>
      <c r="AY62" s="94"/>
      <c r="AZ62" s="94"/>
      <c r="BA62" s="94"/>
      <c r="BB62" s="94"/>
      <c r="BC62" s="94"/>
      <c r="BD62" s="94"/>
      <c r="BE62" s="94"/>
      <c r="BF62" s="94"/>
      <c r="BG62" s="94" t="s">
        <v>79</v>
      </c>
      <c r="BH62" s="93" t="s">
        <v>78</v>
      </c>
      <c r="BI62" s="95"/>
      <c r="BJ62" s="91"/>
    </row>
    <row r="63" spans="2:62" ht="12" customHeight="1" x14ac:dyDescent="0.2">
      <c r="B63" s="72"/>
      <c r="C63" s="29"/>
      <c r="D63" s="29"/>
      <c r="E63" s="29"/>
      <c r="F63" s="29"/>
      <c r="G63" s="29"/>
      <c r="H63" s="29"/>
      <c r="I63" s="29"/>
      <c r="J63" s="29"/>
      <c r="K63" s="29"/>
      <c r="L63" s="97"/>
      <c r="M63" s="245" t="s">
        <v>85</v>
      </c>
      <c r="N63" s="246"/>
      <c r="O63" s="246"/>
      <c r="P63" s="247"/>
      <c r="Q63" s="245" t="s">
        <v>82</v>
      </c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  <c r="AJ63" s="246"/>
      <c r="AK63" s="247"/>
      <c r="AL63" s="245" t="s">
        <v>83</v>
      </c>
      <c r="AM63" s="246"/>
      <c r="AN63" s="246"/>
      <c r="AO63" s="246"/>
      <c r="AP63" s="246"/>
      <c r="AQ63" s="246"/>
      <c r="AR63" s="246"/>
      <c r="AS63" s="246"/>
      <c r="AT63" s="246"/>
      <c r="AU63" s="246"/>
      <c r="AV63" s="246"/>
      <c r="AW63" s="246"/>
      <c r="AX63" s="246"/>
      <c r="AY63" s="247"/>
      <c r="AZ63" s="245" t="s">
        <v>86</v>
      </c>
      <c r="BA63" s="246"/>
      <c r="BB63" s="246"/>
      <c r="BC63" s="246"/>
      <c r="BD63" s="246"/>
      <c r="BE63" s="246"/>
      <c r="BF63" s="246"/>
      <c r="BG63" s="246"/>
      <c r="BH63" s="246"/>
      <c r="BI63" s="247"/>
      <c r="BJ63" s="7"/>
    </row>
    <row r="64" spans="2:62" ht="12" customHeight="1" x14ac:dyDescent="0.2">
      <c r="B64" s="72"/>
      <c r="C64" s="242" t="s">
        <v>80</v>
      </c>
      <c r="D64" s="243"/>
      <c r="E64" s="243"/>
      <c r="F64" s="243"/>
      <c r="G64" s="243"/>
      <c r="H64" s="243"/>
      <c r="I64" s="243"/>
      <c r="J64" s="243"/>
      <c r="K64" s="243"/>
      <c r="L64" s="244"/>
      <c r="M64" s="242" t="s">
        <v>81</v>
      </c>
      <c r="N64" s="243"/>
      <c r="O64" s="243"/>
      <c r="P64" s="244"/>
      <c r="Q64" s="248" t="s">
        <v>90</v>
      </c>
      <c r="R64" s="249"/>
      <c r="S64" s="249"/>
      <c r="T64" s="249"/>
      <c r="U64" s="249"/>
      <c r="V64" s="249"/>
      <c r="W64" s="249"/>
      <c r="X64" s="249"/>
      <c r="Y64" s="249"/>
      <c r="Z64" s="249"/>
      <c r="AA64" s="249"/>
      <c r="AB64" s="249"/>
      <c r="AC64" s="249"/>
      <c r="AD64" s="249"/>
      <c r="AE64" s="249"/>
      <c r="AF64" s="249"/>
      <c r="AG64" s="249"/>
      <c r="AH64" s="249"/>
      <c r="AI64" s="249"/>
      <c r="AJ64" s="249"/>
      <c r="AK64" s="250"/>
      <c r="AL64" s="242" t="s">
        <v>84</v>
      </c>
      <c r="AM64" s="243"/>
      <c r="AN64" s="243"/>
      <c r="AO64" s="243"/>
      <c r="AP64" s="243"/>
      <c r="AQ64" s="243"/>
      <c r="AR64" s="243"/>
      <c r="AS64" s="243"/>
      <c r="AT64" s="243"/>
      <c r="AU64" s="243"/>
      <c r="AV64" s="243"/>
      <c r="AW64" s="243"/>
      <c r="AX64" s="243"/>
      <c r="AY64" s="244"/>
      <c r="AZ64" s="242" t="s">
        <v>87</v>
      </c>
      <c r="BA64" s="243"/>
      <c r="BB64" s="243"/>
      <c r="BC64" s="243"/>
      <c r="BD64" s="243"/>
      <c r="BE64" s="243"/>
      <c r="BF64" s="243"/>
      <c r="BG64" s="243"/>
      <c r="BH64" s="243"/>
      <c r="BI64" s="244"/>
      <c r="BJ64" s="7"/>
    </row>
    <row r="65" spans="1:62" ht="12" customHeight="1" x14ac:dyDescent="0.2">
      <c r="B65" s="72"/>
      <c r="C65" s="242" t="s">
        <v>52</v>
      </c>
      <c r="D65" s="243"/>
      <c r="E65" s="243"/>
      <c r="F65" s="243"/>
      <c r="G65" s="243"/>
      <c r="H65" s="243"/>
      <c r="I65" s="243"/>
      <c r="J65" s="243"/>
      <c r="K65" s="243"/>
      <c r="L65" s="244"/>
      <c r="M65" s="242" t="s">
        <v>88</v>
      </c>
      <c r="N65" s="243"/>
      <c r="O65" s="243"/>
      <c r="P65" s="244"/>
      <c r="Q65" s="245" t="s">
        <v>59</v>
      </c>
      <c r="R65" s="246"/>
      <c r="S65" s="246"/>
      <c r="T65" s="246"/>
      <c r="U65" s="246"/>
      <c r="V65" s="246"/>
      <c r="W65" s="247"/>
      <c r="X65" s="245" t="s">
        <v>93</v>
      </c>
      <c r="Y65" s="246"/>
      <c r="Z65" s="246"/>
      <c r="AA65" s="246"/>
      <c r="AB65" s="246"/>
      <c r="AC65" s="246"/>
      <c r="AD65" s="247"/>
      <c r="AE65" s="245" t="s">
        <v>94</v>
      </c>
      <c r="AF65" s="246"/>
      <c r="AG65" s="246"/>
      <c r="AH65" s="246"/>
      <c r="AI65" s="246"/>
      <c r="AJ65" s="246"/>
      <c r="AK65" s="247"/>
      <c r="AL65" s="239" t="s">
        <v>91</v>
      </c>
      <c r="AM65" s="240"/>
      <c r="AN65" s="240"/>
      <c r="AO65" s="240"/>
      <c r="AP65" s="240"/>
      <c r="AQ65" s="240"/>
      <c r="AR65" s="240"/>
      <c r="AS65" s="240"/>
      <c r="AT65" s="240"/>
      <c r="AU65" s="240"/>
      <c r="AV65" s="240"/>
      <c r="AW65" s="240"/>
      <c r="AX65" s="240"/>
      <c r="AY65" s="241"/>
      <c r="AZ65" s="242" t="s">
        <v>56</v>
      </c>
      <c r="BA65" s="243"/>
      <c r="BB65" s="243"/>
      <c r="BC65" s="243"/>
      <c r="BD65" s="243"/>
      <c r="BE65" s="243"/>
      <c r="BF65" s="243"/>
      <c r="BG65" s="243"/>
      <c r="BH65" s="243"/>
      <c r="BI65" s="244"/>
      <c r="BJ65" s="7"/>
    </row>
    <row r="66" spans="1:62" ht="12" customHeight="1" x14ac:dyDescent="0.2">
      <c r="B66" s="5"/>
      <c r="C66" s="98"/>
      <c r="D66" s="76"/>
      <c r="E66" s="76"/>
      <c r="F66" s="76"/>
      <c r="G66" s="76"/>
      <c r="H66" s="76"/>
      <c r="I66" s="76"/>
      <c r="J66" s="76"/>
      <c r="K66" s="76"/>
      <c r="L66" s="99"/>
      <c r="M66" s="248" t="s">
        <v>89</v>
      </c>
      <c r="N66" s="249"/>
      <c r="O66" s="249"/>
      <c r="P66" s="250"/>
      <c r="Q66" s="236" t="s">
        <v>63</v>
      </c>
      <c r="R66" s="237"/>
      <c r="S66" s="237"/>
      <c r="T66" s="237"/>
      <c r="U66" s="237"/>
      <c r="V66" s="237"/>
      <c r="W66" s="238"/>
      <c r="X66" s="248" t="s">
        <v>62</v>
      </c>
      <c r="Y66" s="249"/>
      <c r="Z66" s="249"/>
      <c r="AA66" s="249"/>
      <c r="AB66" s="249"/>
      <c r="AC66" s="249"/>
      <c r="AD66" s="250"/>
      <c r="AE66" s="248" t="s">
        <v>64</v>
      </c>
      <c r="AF66" s="249"/>
      <c r="AG66" s="249"/>
      <c r="AH66" s="249"/>
      <c r="AI66" s="249"/>
      <c r="AJ66" s="249"/>
      <c r="AK66" s="250"/>
      <c r="AL66" s="236" t="s">
        <v>92</v>
      </c>
      <c r="AM66" s="237"/>
      <c r="AN66" s="237"/>
      <c r="AO66" s="237"/>
      <c r="AP66" s="237"/>
      <c r="AQ66" s="237"/>
      <c r="AR66" s="237"/>
      <c r="AS66" s="237"/>
      <c r="AT66" s="237"/>
      <c r="AU66" s="237"/>
      <c r="AV66" s="237"/>
      <c r="AW66" s="237"/>
      <c r="AX66" s="237"/>
      <c r="AY66" s="238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96"/>
    </row>
    <row r="67" spans="1:62" ht="12" customHeight="1" x14ac:dyDescent="0.2">
      <c r="B67" s="72"/>
      <c r="C67" s="233" t="s">
        <v>65</v>
      </c>
      <c r="D67" s="234"/>
      <c r="E67" s="234"/>
      <c r="F67" s="234"/>
      <c r="G67" s="234"/>
      <c r="H67" s="234"/>
      <c r="I67" s="234"/>
      <c r="J67" s="234"/>
      <c r="K67" s="234"/>
      <c r="L67" s="235"/>
      <c r="M67" s="290">
        <v>0.05</v>
      </c>
      <c r="N67" s="291"/>
      <c r="O67" s="291"/>
      <c r="P67" s="292"/>
      <c r="Q67" s="273">
        <v>0</v>
      </c>
      <c r="R67" s="274"/>
      <c r="S67" s="274"/>
      <c r="T67" s="274"/>
      <c r="U67" s="274"/>
      <c r="V67" s="274"/>
      <c r="W67" s="275"/>
      <c r="X67" s="273">
        <v>0</v>
      </c>
      <c r="Y67" s="274"/>
      <c r="Z67" s="274"/>
      <c r="AA67" s="274"/>
      <c r="AB67" s="274"/>
      <c r="AC67" s="274"/>
      <c r="AD67" s="275"/>
      <c r="AE67" s="273">
        <f>+Q67-X67</f>
        <v>0</v>
      </c>
      <c r="AF67" s="274"/>
      <c r="AG67" s="274"/>
      <c r="AH67" s="274"/>
      <c r="AI67" s="274"/>
      <c r="AJ67" s="274"/>
      <c r="AK67" s="275"/>
      <c r="AL67" s="273">
        <v>0</v>
      </c>
      <c r="AM67" s="274"/>
      <c r="AN67" s="274"/>
      <c r="AO67" s="274"/>
      <c r="AP67" s="274"/>
      <c r="AQ67" s="274"/>
      <c r="AR67" s="274"/>
      <c r="AS67" s="274"/>
      <c r="AT67" s="274"/>
      <c r="AU67" s="274"/>
      <c r="AV67" s="274"/>
      <c r="AW67" s="274"/>
      <c r="AX67" s="274"/>
      <c r="AY67" s="275"/>
      <c r="AZ67" s="273">
        <f>+AL67*M67</f>
        <v>0</v>
      </c>
      <c r="BA67" s="274"/>
      <c r="BB67" s="274"/>
      <c r="BC67" s="274"/>
      <c r="BD67" s="274"/>
      <c r="BE67" s="274"/>
      <c r="BF67" s="274"/>
      <c r="BG67" s="274"/>
      <c r="BH67" s="274"/>
      <c r="BI67" s="275"/>
      <c r="BJ67" s="7"/>
    </row>
    <row r="68" spans="1:62" ht="14.25" customHeight="1" x14ac:dyDescent="0.2">
      <c r="B68" s="72"/>
      <c r="C68" s="284" t="s">
        <v>95</v>
      </c>
      <c r="D68" s="285"/>
      <c r="E68" s="285"/>
      <c r="F68" s="285"/>
      <c r="G68" s="285"/>
      <c r="H68" s="285"/>
      <c r="I68" s="285"/>
      <c r="J68" s="285"/>
      <c r="K68" s="285"/>
      <c r="L68" s="286"/>
      <c r="M68" s="293"/>
      <c r="N68" s="294"/>
      <c r="O68" s="294"/>
      <c r="P68" s="295"/>
      <c r="Q68" s="276"/>
      <c r="R68" s="277"/>
      <c r="S68" s="277"/>
      <c r="T68" s="277"/>
      <c r="U68" s="277"/>
      <c r="V68" s="277"/>
      <c r="W68" s="278"/>
      <c r="X68" s="276"/>
      <c r="Y68" s="277"/>
      <c r="Z68" s="277"/>
      <c r="AA68" s="277"/>
      <c r="AB68" s="277"/>
      <c r="AC68" s="277"/>
      <c r="AD68" s="278"/>
      <c r="AE68" s="276"/>
      <c r="AF68" s="277"/>
      <c r="AG68" s="277"/>
      <c r="AH68" s="277"/>
      <c r="AI68" s="277"/>
      <c r="AJ68" s="277"/>
      <c r="AK68" s="278"/>
      <c r="AL68" s="276"/>
      <c r="AM68" s="277"/>
      <c r="AN68" s="277"/>
      <c r="AO68" s="277"/>
      <c r="AP68" s="277"/>
      <c r="AQ68" s="277"/>
      <c r="AR68" s="277"/>
      <c r="AS68" s="277"/>
      <c r="AT68" s="277"/>
      <c r="AU68" s="277"/>
      <c r="AV68" s="277"/>
      <c r="AW68" s="277"/>
      <c r="AX68" s="277"/>
      <c r="AY68" s="278"/>
      <c r="AZ68" s="276"/>
      <c r="BA68" s="277"/>
      <c r="BB68" s="277"/>
      <c r="BC68" s="277"/>
      <c r="BD68" s="277"/>
      <c r="BE68" s="277"/>
      <c r="BF68" s="277"/>
      <c r="BG68" s="277"/>
      <c r="BH68" s="277"/>
      <c r="BI68" s="278"/>
      <c r="BJ68" s="7"/>
    </row>
    <row r="69" spans="1:62" ht="21.75" customHeight="1" x14ac:dyDescent="0.2">
      <c r="B69" s="72"/>
      <c r="C69" s="287"/>
      <c r="D69" s="288"/>
      <c r="E69" s="288"/>
      <c r="F69" s="288"/>
      <c r="G69" s="288"/>
      <c r="H69" s="288"/>
      <c r="I69" s="288"/>
      <c r="J69" s="288"/>
      <c r="K69" s="288"/>
      <c r="L69" s="289"/>
      <c r="M69" s="296"/>
      <c r="N69" s="297"/>
      <c r="O69" s="297"/>
      <c r="P69" s="298"/>
      <c r="Q69" s="279"/>
      <c r="R69" s="280"/>
      <c r="S69" s="280"/>
      <c r="T69" s="280"/>
      <c r="U69" s="280"/>
      <c r="V69" s="280"/>
      <c r="W69" s="281"/>
      <c r="X69" s="279"/>
      <c r="Y69" s="280"/>
      <c r="Z69" s="280"/>
      <c r="AA69" s="280"/>
      <c r="AB69" s="280"/>
      <c r="AC69" s="280"/>
      <c r="AD69" s="281"/>
      <c r="AE69" s="279"/>
      <c r="AF69" s="280"/>
      <c r="AG69" s="280"/>
      <c r="AH69" s="280"/>
      <c r="AI69" s="280"/>
      <c r="AJ69" s="280"/>
      <c r="AK69" s="281"/>
      <c r="AL69" s="279"/>
      <c r="AM69" s="280"/>
      <c r="AN69" s="280"/>
      <c r="AO69" s="280"/>
      <c r="AP69" s="280"/>
      <c r="AQ69" s="280"/>
      <c r="AR69" s="280"/>
      <c r="AS69" s="280"/>
      <c r="AT69" s="280"/>
      <c r="AU69" s="280"/>
      <c r="AV69" s="280"/>
      <c r="AW69" s="280"/>
      <c r="AX69" s="280"/>
      <c r="AY69" s="281"/>
      <c r="AZ69" s="279"/>
      <c r="BA69" s="280"/>
      <c r="BB69" s="280"/>
      <c r="BC69" s="280"/>
      <c r="BD69" s="280"/>
      <c r="BE69" s="280"/>
      <c r="BF69" s="280"/>
      <c r="BG69" s="280"/>
      <c r="BH69" s="280"/>
      <c r="BI69" s="281"/>
      <c r="BJ69" s="7"/>
    </row>
    <row r="70" spans="1:62" ht="6" customHeight="1" x14ac:dyDescent="0.2">
      <c r="B70" s="5"/>
      <c r="C70" s="101"/>
      <c r="D70" s="101"/>
      <c r="E70" s="101"/>
      <c r="F70" s="101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1"/>
      <c r="R70" s="101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1"/>
      <c r="AD70" s="101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1"/>
      <c r="AP70" s="101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1"/>
      <c r="BB70" s="101"/>
      <c r="BC70" s="101"/>
      <c r="BD70" s="101"/>
      <c r="BE70" s="101"/>
      <c r="BF70" s="101"/>
      <c r="BG70" s="101"/>
      <c r="BH70" s="101"/>
      <c r="BI70" s="101"/>
      <c r="BJ70" s="7"/>
    </row>
    <row r="71" spans="1:62" ht="15" customHeight="1" x14ac:dyDescent="0.2">
      <c r="B71" s="72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  <c r="AB71" s="14"/>
      <c r="AC71" s="14"/>
      <c r="AD71" s="14"/>
      <c r="AE71" s="14"/>
      <c r="AF71" s="14"/>
      <c r="AG71" s="14"/>
      <c r="AH71" s="14"/>
      <c r="AI71" s="14"/>
      <c r="AJ71" s="14"/>
      <c r="AK71" s="14"/>
      <c r="AL71" s="14"/>
      <c r="AM71" s="14"/>
      <c r="AN71" s="14"/>
      <c r="AO71" s="14"/>
      <c r="AP71" s="14"/>
      <c r="AQ71" s="102" t="s">
        <v>96</v>
      </c>
      <c r="AR71" s="15"/>
      <c r="AS71" s="15"/>
      <c r="AT71" s="14"/>
      <c r="AU71" s="14"/>
      <c r="AV71" s="14"/>
      <c r="AW71" s="14"/>
      <c r="AX71" s="14"/>
      <c r="AY71" s="14"/>
      <c r="AZ71" s="14"/>
      <c r="BA71" s="14"/>
      <c r="BB71" s="14"/>
      <c r="BC71" s="14"/>
      <c r="BD71" s="14"/>
      <c r="BE71" s="14"/>
      <c r="BF71" s="14"/>
      <c r="BG71" s="14"/>
      <c r="BH71" s="14"/>
      <c r="BI71" s="103"/>
      <c r="BJ71" s="7"/>
    </row>
    <row r="72" spans="1:62" ht="12.95" customHeight="1" x14ac:dyDescent="0.2">
      <c r="B72" s="72"/>
      <c r="C72" s="104"/>
      <c r="D72" s="13"/>
      <c r="E72" s="13"/>
      <c r="F72" s="13"/>
      <c r="G72" s="13"/>
      <c r="H72" s="13"/>
      <c r="I72" s="13"/>
      <c r="J72" s="13"/>
      <c r="K72" s="13"/>
      <c r="L72" s="217" t="s">
        <v>97</v>
      </c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3"/>
      <c r="AP72" s="13"/>
      <c r="AQ72" s="13"/>
      <c r="AR72" s="13"/>
      <c r="AS72" s="13"/>
      <c r="AT72" s="13"/>
      <c r="AU72" s="13"/>
      <c r="AV72" s="13"/>
      <c r="AW72" s="13"/>
      <c r="AX72" s="13"/>
      <c r="AY72" s="13"/>
      <c r="AZ72" s="13"/>
      <c r="BA72" s="13"/>
      <c r="BB72" s="13"/>
      <c r="BC72" s="13"/>
      <c r="BD72" s="13"/>
      <c r="BE72" s="13"/>
      <c r="BF72" s="13"/>
      <c r="BG72" s="13"/>
      <c r="BH72" s="13"/>
      <c r="BI72" s="84"/>
      <c r="BJ72" s="7"/>
    </row>
    <row r="73" spans="1:62" ht="4.5" customHeight="1" x14ac:dyDescent="0.2">
      <c r="B73" s="5"/>
      <c r="C73" s="6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7"/>
    </row>
    <row r="74" spans="1:62" ht="15.75" customHeight="1" x14ac:dyDescent="0.2">
      <c r="B74" s="5"/>
      <c r="C74" s="6"/>
      <c r="D74" s="9"/>
      <c r="E74" s="282" t="s">
        <v>100</v>
      </c>
      <c r="F74" s="282"/>
      <c r="G74" s="282"/>
      <c r="H74" s="282"/>
      <c r="I74" s="282"/>
      <c r="J74" s="282"/>
      <c r="K74" s="282"/>
      <c r="L74" s="282"/>
      <c r="M74" s="9"/>
      <c r="N74" s="9" t="s">
        <v>99</v>
      </c>
      <c r="O74" s="282" t="s">
        <v>101</v>
      </c>
      <c r="P74" s="282"/>
      <c r="Q74" s="282"/>
      <c r="R74" s="282"/>
      <c r="S74" s="282"/>
      <c r="T74" s="282"/>
      <c r="U74" s="282"/>
      <c r="V74" s="9"/>
      <c r="W74" s="9" t="s">
        <v>98</v>
      </c>
      <c r="X74" s="9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100" t="s">
        <v>106</v>
      </c>
      <c r="BE74" s="6"/>
      <c r="BF74" s="6"/>
      <c r="BG74" s="6"/>
      <c r="BH74" s="6"/>
      <c r="BI74" s="6"/>
      <c r="BJ74" s="7"/>
    </row>
    <row r="75" spans="1:62" ht="13.5" customHeight="1" x14ac:dyDescent="0.2">
      <c r="B75" s="5"/>
      <c r="C75" s="6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9" t="s">
        <v>107</v>
      </c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7"/>
    </row>
    <row r="76" spans="1:62" ht="12.95" customHeight="1" x14ac:dyDescent="0.2">
      <c r="B76" s="5"/>
      <c r="C76" s="6"/>
      <c r="D76" s="9" t="s">
        <v>102</v>
      </c>
      <c r="E76" s="240" t="e">
        <f>+L14</f>
        <v>#N/A</v>
      </c>
      <c r="F76" s="240"/>
      <c r="G76" s="240"/>
      <c r="H76" s="240"/>
      <c r="I76" s="240"/>
      <c r="J76" s="240"/>
      <c r="K76" s="240"/>
      <c r="L76" s="240"/>
      <c r="M76" s="240"/>
      <c r="N76" s="9" t="s">
        <v>103</v>
      </c>
      <c r="O76" s="9" t="s">
        <v>104</v>
      </c>
      <c r="P76" s="9"/>
      <c r="Q76" s="283">
        <f ca="1">TODAY()</f>
        <v>45126</v>
      </c>
      <c r="R76" s="282"/>
      <c r="S76" s="282"/>
      <c r="T76" s="282"/>
      <c r="U76" s="282"/>
      <c r="V76" s="282"/>
      <c r="W76" s="282"/>
      <c r="X76" s="282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7"/>
    </row>
    <row r="77" spans="1:62" ht="12.95" customHeight="1" x14ac:dyDescent="0.2">
      <c r="B77" s="5"/>
      <c r="C77" s="6"/>
      <c r="D77" s="9"/>
      <c r="E77" s="106"/>
      <c r="F77" s="106"/>
      <c r="G77" s="106"/>
      <c r="H77" s="106"/>
      <c r="I77" s="106"/>
      <c r="J77" s="106"/>
      <c r="K77" s="106"/>
      <c r="L77" s="106"/>
      <c r="M77" s="106"/>
      <c r="N77" s="9"/>
      <c r="O77" s="9"/>
      <c r="P77" s="9"/>
      <c r="Q77" s="106"/>
      <c r="R77" s="106"/>
      <c r="S77" s="106"/>
      <c r="T77" s="106"/>
      <c r="U77" s="106"/>
      <c r="V77" s="106"/>
      <c r="W77" s="106"/>
      <c r="X77" s="10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7"/>
    </row>
    <row r="78" spans="1:62" ht="12.95" customHeight="1" x14ac:dyDescent="0.2">
      <c r="A78" s="7"/>
      <c r="BJ78" s="7"/>
    </row>
    <row r="79" spans="1:62" ht="12.95" customHeight="1" x14ac:dyDescent="0.2">
      <c r="A79" s="7"/>
      <c r="D79" s="226" t="s">
        <v>108</v>
      </c>
      <c r="E79" s="226"/>
      <c r="F79" s="226"/>
      <c r="G79" s="226"/>
      <c r="H79" s="226"/>
      <c r="I79" s="226"/>
      <c r="J79" s="226"/>
      <c r="K79" s="226"/>
      <c r="L79" s="226"/>
      <c r="M79" s="226"/>
      <c r="N79" s="226"/>
      <c r="O79" s="226"/>
      <c r="P79" s="226"/>
      <c r="Q79" s="226"/>
      <c r="R79" s="226"/>
      <c r="S79" s="226"/>
      <c r="T79" s="226"/>
      <c r="U79" s="226"/>
      <c r="V79" s="226"/>
      <c r="W79" s="226"/>
      <c r="X79" s="226"/>
      <c r="Y79" s="226"/>
      <c r="Z79" s="226"/>
      <c r="AA79" s="226"/>
      <c r="AB79" s="226"/>
      <c r="AC79" s="226"/>
      <c r="AD79" s="226"/>
      <c r="AE79" s="226"/>
      <c r="AF79" s="226"/>
      <c r="AG79" s="226"/>
      <c r="AH79" s="226"/>
      <c r="AI79" s="226"/>
      <c r="AJ79" s="226"/>
      <c r="AK79" s="226"/>
      <c r="AL79" s="226"/>
      <c r="AM79" s="226"/>
      <c r="AN79" s="226"/>
      <c r="AO79" s="226"/>
      <c r="AP79" s="226"/>
      <c r="AQ79" s="226"/>
      <c r="AR79" s="226"/>
      <c r="AS79" s="226"/>
      <c r="AT79" s="226"/>
      <c r="AU79" s="226"/>
      <c r="AV79" s="226"/>
      <c r="AW79" s="226"/>
      <c r="AX79" s="226"/>
      <c r="AY79" s="226"/>
      <c r="AZ79" s="226"/>
      <c r="BA79" s="226"/>
      <c r="BB79" s="226"/>
      <c r="BC79" s="226"/>
      <c r="BD79" s="226"/>
      <c r="BE79" s="226"/>
      <c r="BF79" s="226"/>
      <c r="BG79" s="226"/>
      <c r="BH79" s="107"/>
      <c r="BI79" s="227" t="s">
        <v>75</v>
      </c>
      <c r="BJ79" s="228"/>
    </row>
    <row r="80" spans="1:62" ht="12.95" customHeight="1" thickBot="1" x14ac:dyDescent="0.25">
      <c r="A80" s="7"/>
      <c r="B80" s="231" t="s">
        <v>75</v>
      </c>
      <c r="C80" s="232"/>
      <c r="D80" s="229" t="s">
        <v>109</v>
      </c>
      <c r="E80" s="229"/>
      <c r="F80" s="229"/>
      <c r="G80" s="229"/>
      <c r="H80" s="229"/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  <c r="AJ80" s="229"/>
      <c r="AK80" s="229"/>
      <c r="AL80" s="229"/>
      <c r="AM80" s="229"/>
      <c r="AN80" s="229"/>
      <c r="AO80" s="229"/>
      <c r="AP80" s="229"/>
      <c r="AQ80" s="229"/>
      <c r="AR80" s="229"/>
      <c r="AS80" s="229"/>
      <c r="AT80" s="229"/>
      <c r="AU80" s="229"/>
      <c r="AV80" s="229"/>
      <c r="AW80" s="229"/>
      <c r="AX80" s="229"/>
      <c r="AY80" s="229"/>
      <c r="AZ80" s="229"/>
      <c r="BA80" s="229"/>
      <c r="BB80" s="229"/>
      <c r="BC80" s="229"/>
      <c r="BD80" s="229"/>
      <c r="BE80" s="229"/>
      <c r="BF80" s="229"/>
      <c r="BG80" s="229"/>
      <c r="BH80" s="229"/>
      <c r="BI80" s="229"/>
      <c r="BJ80" s="230"/>
    </row>
    <row r="81" ht="12.95" customHeight="1" thickTop="1" x14ac:dyDescent="0.2"/>
  </sheetData>
  <sheetProtection password="CC6F" sheet="1" objects="1" scenarios="1" selectLockedCells="1"/>
  <mergeCells count="108">
    <mergeCell ref="W55:AF56"/>
    <mergeCell ref="AG55:AN56"/>
    <mergeCell ref="AO55:AV56"/>
    <mergeCell ref="AW55:BI56"/>
    <mergeCell ref="P52:V54"/>
    <mergeCell ref="W49:AF51"/>
    <mergeCell ref="W52:AF54"/>
    <mergeCell ref="AG49:AN51"/>
    <mergeCell ref="AG52:AN54"/>
    <mergeCell ref="AO49:AV51"/>
    <mergeCell ref="AO52:AV54"/>
    <mergeCell ref="AW49:BI51"/>
    <mergeCell ref="AW52:BI54"/>
    <mergeCell ref="AP12:BH12"/>
    <mergeCell ref="C12:AD12"/>
    <mergeCell ref="P3:AS4"/>
    <mergeCell ref="M5:AW6"/>
    <mergeCell ref="AZ3:BI4"/>
    <mergeCell ref="AS10:BH10"/>
    <mergeCell ref="C10:AE10"/>
    <mergeCell ref="BH28:BI29"/>
    <mergeCell ref="AP28:BG29"/>
    <mergeCell ref="BA21:BE21"/>
    <mergeCell ref="P13:AF13"/>
    <mergeCell ref="S17:AU18"/>
    <mergeCell ref="M17:R18"/>
    <mergeCell ref="O19:AS20"/>
    <mergeCell ref="P24:S24"/>
    <mergeCell ref="X15:AP16"/>
    <mergeCell ref="AP13:AY13"/>
    <mergeCell ref="AP14:BE14"/>
    <mergeCell ref="L14:AF14"/>
    <mergeCell ref="AX25:BB25"/>
    <mergeCell ref="C28:Y29"/>
    <mergeCell ref="J25:AW25"/>
    <mergeCell ref="T24:AR24"/>
    <mergeCell ref="M65:P65"/>
    <mergeCell ref="M64:P64"/>
    <mergeCell ref="M63:P63"/>
    <mergeCell ref="AL65:AY65"/>
    <mergeCell ref="AL66:AY66"/>
    <mergeCell ref="AL63:AY63"/>
    <mergeCell ref="AL64:AY64"/>
    <mergeCell ref="AZ63:BI63"/>
    <mergeCell ref="AZ64:BI64"/>
    <mergeCell ref="AZ65:BI65"/>
    <mergeCell ref="Q63:AK63"/>
    <mergeCell ref="Q64:AK64"/>
    <mergeCell ref="Q65:W65"/>
    <mergeCell ref="AE66:AK66"/>
    <mergeCell ref="M66:P66"/>
    <mergeCell ref="AL67:AY69"/>
    <mergeCell ref="AZ67:BI69"/>
    <mergeCell ref="O74:U74"/>
    <mergeCell ref="E74:L74"/>
    <mergeCell ref="E76:M76"/>
    <mergeCell ref="Q76:X76"/>
    <mergeCell ref="C68:L69"/>
    <mergeCell ref="M67:P69"/>
    <mergeCell ref="Q67:W69"/>
    <mergeCell ref="X67:AD69"/>
    <mergeCell ref="AE67:AK69"/>
    <mergeCell ref="AW46:BI46"/>
    <mergeCell ref="W45:AV45"/>
    <mergeCell ref="W46:AV46"/>
    <mergeCell ref="P46:V46"/>
    <mergeCell ref="C46:O46"/>
    <mergeCell ref="C53:O53"/>
    <mergeCell ref="C54:O54"/>
    <mergeCell ref="U30:AU30"/>
    <mergeCell ref="Q31:AT31"/>
    <mergeCell ref="R32:AY32"/>
    <mergeCell ref="S41:BC41"/>
    <mergeCell ref="AT35:AU36"/>
    <mergeCell ref="BG35:BH36"/>
    <mergeCell ref="W38:AY38"/>
    <mergeCell ref="V39:AV39"/>
    <mergeCell ref="V40:AY40"/>
    <mergeCell ref="K35:L36"/>
    <mergeCell ref="T35:U36"/>
    <mergeCell ref="AD35:AE36"/>
    <mergeCell ref="BH44:BI44"/>
    <mergeCell ref="C44:D44"/>
    <mergeCell ref="P49:V51"/>
    <mergeCell ref="D79:BG79"/>
    <mergeCell ref="BI79:BJ79"/>
    <mergeCell ref="D80:BJ80"/>
    <mergeCell ref="B80:C80"/>
    <mergeCell ref="AO47:AV47"/>
    <mergeCell ref="AO48:AV48"/>
    <mergeCell ref="AG47:AN47"/>
    <mergeCell ref="AG48:AN48"/>
    <mergeCell ref="W47:AF47"/>
    <mergeCell ref="W48:AF48"/>
    <mergeCell ref="AW47:BI47"/>
    <mergeCell ref="P47:V47"/>
    <mergeCell ref="C47:O47"/>
    <mergeCell ref="C49:O49"/>
    <mergeCell ref="C50:O50"/>
    <mergeCell ref="C51:O51"/>
    <mergeCell ref="C52:O52"/>
    <mergeCell ref="C64:L64"/>
    <mergeCell ref="C65:L65"/>
    <mergeCell ref="C67:L67"/>
    <mergeCell ref="Q66:W66"/>
    <mergeCell ref="X65:AD65"/>
    <mergeCell ref="X66:AD66"/>
    <mergeCell ref="AE65:AK65"/>
  </mergeCells>
  <dataValidations count="1">
    <dataValidation type="list" allowBlank="1" showInputMessage="1" showErrorMessage="1" sqref="U30:AU30" xr:uid="{00000000-0002-0000-0000-000000000000}">
      <formula1>Liste_client</formula1>
    </dataValidation>
  </dataValidations>
  <printOptions horizontalCentered="1"/>
  <pageMargins left="0" right="0" top="0" bottom="0" header="0" footer="0"/>
  <pageSetup paperSize="9" scale="91" orientation="portrait" horizontalDpi="300" verticalDpi="300" r:id="rId1"/>
  <ignoredErrors>
    <ignoredError sqref="AX60 N59 BI7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BJ74"/>
  <sheetViews>
    <sheetView showGridLines="0" view="pageBreakPreview" zoomScale="90" zoomScaleSheetLayoutView="90" workbookViewId="0">
      <selection activeCell="R7" sqref="R7"/>
    </sheetView>
  </sheetViews>
  <sheetFormatPr defaultColWidth="1.74609375" defaultRowHeight="12" customHeight="1" x14ac:dyDescent="0.2"/>
  <cols>
    <col min="11" max="11" width="10.35546875" bestFit="1" customWidth="1"/>
    <col min="15" max="15" width="9.28125" customWidth="1"/>
  </cols>
  <sheetData>
    <row r="1" spans="1:62" ht="6" customHeight="1" thickBot="1" x14ac:dyDescent="0.25">
      <c r="B1" s="111"/>
    </row>
    <row r="2" spans="1:62" ht="5.0999999999999996" customHeight="1" thickTop="1" x14ac:dyDescent="0.2">
      <c r="A2" s="109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9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3"/>
      <c r="AK2" s="113"/>
      <c r="AL2" s="113"/>
      <c r="AM2" s="113"/>
      <c r="AN2" s="113"/>
      <c r="AO2" s="113"/>
      <c r="AP2" s="113"/>
      <c r="AQ2" s="113"/>
      <c r="AR2" s="113"/>
      <c r="AS2" s="113"/>
      <c r="AT2" s="113"/>
      <c r="AU2" s="113"/>
      <c r="AV2" s="113"/>
      <c r="AW2" s="113"/>
      <c r="AX2" s="113"/>
      <c r="AY2" s="113"/>
      <c r="AZ2" s="113"/>
      <c r="BA2" s="113"/>
      <c r="BB2" s="113"/>
      <c r="BC2" s="113"/>
      <c r="BD2" s="113"/>
      <c r="BE2" s="113"/>
      <c r="BF2" s="113"/>
      <c r="BG2" s="113"/>
      <c r="BH2" s="113"/>
      <c r="BI2" s="113"/>
      <c r="BJ2" s="114"/>
    </row>
    <row r="3" spans="1:62" ht="15" customHeight="1" x14ac:dyDescent="0.2">
      <c r="A3" s="109"/>
      <c r="C3" s="346" t="s">
        <v>117</v>
      </c>
      <c r="D3" s="347"/>
      <c r="E3" s="347"/>
      <c r="F3" s="347"/>
      <c r="G3" s="347"/>
      <c r="H3" s="347"/>
      <c r="I3" s="347"/>
      <c r="J3" s="347"/>
      <c r="K3" s="347"/>
      <c r="L3" s="347"/>
      <c r="M3" s="347"/>
      <c r="N3" s="347"/>
      <c r="O3" s="347"/>
      <c r="P3" s="347"/>
      <c r="Q3" s="347"/>
      <c r="R3" s="347"/>
      <c r="S3" s="347"/>
      <c r="T3" s="347"/>
      <c r="U3" s="347"/>
      <c r="V3" s="347"/>
      <c r="W3" s="347"/>
      <c r="X3" s="347"/>
      <c r="Y3" s="347"/>
      <c r="Z3" s="347"/>
      <c r="AA3" s="347"/>
      <c r="AB3" s="347"/>
      <c r="AC3" s="347"/>
      <c r="AD3" s="347"/>
      <c r="AE3" s="347"/>
      <c r="AF3" s="347"/>
      <c r="AG3" s="347"/>
      <c r="AH3" s="347"/>
      <c r="AI3" s="347"/>
      <c r="AJ3" s="347"/>
      <c r="AK3" s="347"/>
      <c r="AL3" s="347"/>
      <c r="AM3" s="347"/>
      <c r="AN3" s="347"/>
      <c r="AO3" s="347"/>
      <c r="AP3" s="347"/>
      <c r="AQ3" s="347"/>
      <c r="AR3" s="347"/>
      <c r="AS3" s="347"/>
      <c r="AT3" s="347"/>
      <c r="AU3" s="347"/>
      <c r="AV3" s="347"/>
      <c r="AW3" s="347"/>
      <c r="AX3" s="347"/>
      <c r="AY3" s="347"/>
      <c r="AZ3" s="347"/>
      <c r="BA3" s="347"/>
      <c r="BB3" s="347"/>
      <c r="BC3" s="347"/>
      <c r="BD3" s="347"/>
      <c r="BE3" s="347"/>
      <c r="BF3" s="347"/>
      <c r="BG3" s="347"/>
      <c r="BH3" s="347"/>
      <c r="BI3" s="348"/>
      <c r="BJ3" s="112"/>
    </row>
    <row r="4" spans="1:62" ht="15" customHeight="1" x14ac:dyDescent="0.2">
      <c r="B4" s="108"/>
      <c r="C4" s="349" t="s">
        <v>118</v>
      </c>
      <c r="D4" s="350"/>
      <c r="E4" s="350"/>
      <c r="F4" s="350"/>
      <c r="G4" s="350"/>
      <c r="H4" s="350"/>
      <c r="I4" s="350"/>
      <c r="J4" s="350"/>
      <c r="K4" s="350"/>
      <c r="L4" s="350"/>
      <c r="M4" s="350"/>
      <c r="N4" s="350"/>
      <c r="O4" s="350"/>
      <c r="P4" s="350"/>
      <c r="Q4" s="350"/>
      <c r="R4" s="350"/>
      <c r="S4" s="350"/>
      <c r="T4" s="350"/>
      <c r="U4" s="350"/>
      <c r="V4" s="350"/>
      <c r="W4" s="350"/>
      <c r="X4" s="350"/>
      <c r="Y4" s="350"/>
      <c r="Z4" s="350"/>
      <c r="AA4" s="350"/>
      <c r="AB4" s="350"/>
      <c r="AC4" s="350"/>
      <c r="AD4" s="350"/>
      <c r="AE4" s="350"/>
      <c r="AF4" s="350"/>
      <c r="AG4" s="350"/>
      <c r="AH4" s="350"/>
      <c r="AI4" s="350"/>
      <c r="AJ4" s="350"/>
      <c r="AK4" s="350"/>
      <c r="AL4" s="350"/>
      <c r="AM4" s="350"/>
      <c r="AN4" s="350"/>
      <c r="AO4" s="350"/>
      <c r="AP4" s="350"/>
      <c r="AQ4" s="350"/>
      <c r="AR4" s="350"/>
      <c r="AS4" s="350"/>
      <c r="AT4" s="350"/>
      <c r="AU4" s="350"/>
      <c r="AV4" s="350"/>
      <c r="AW4" s="350"/>
      <c r="AX4" s="350"/>
      <c r="AY4" s="350"/>
      <c r="AZ4" s="350"/>
      <c r="BA4" s="350"/>
      <c r="BB4" s="350"/>
      <c r="BC4" s="350"/>
      <c r="BD4" s="350"/>
      <c r="BE4" s="350"/>
      <c r="BF4" s="350"/>
      <c r="BG4" s="350"/>
      <c r="BH4" s="350"/>
      <c r="BI4" s="351"/>
      <c r="BJ4" s="109"/>
    </row>
    <row r="5" spans="1:62" ht="4.5" customHeight="1" x14ac:dyDescent="0.2">
      <c r="B5" s="108"/>
      <c r="C5" s="88"/>
      <c r="D5" s="88"/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109"/>
    </row>
    <row r="6" spans="1:62" ht="15" customHeight="1" x14ac:dyDescent="0.2">
      <c r="B6" s="108"/>
      <c r="C6" s="120"/>
      <c r="D6" s="121" t="s">
        <v>119</v>
      </c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1"/>
      <c r="Q6" s="121"/>
      <c r="R6" s="121"/>
      <c r="S6" s="121"/>
      <c r="T6" s="121"/>
      <c r="U6" s="121"/>
      <c r="V6" s="121"/>
      <c r="W6" s="121"/>
      <c r="X6" s="121"/>
      <c r="Y6" s="121"/>
      <c r="Z6" s="121"/>
      <c r="AA6" s="121"/>
      <c r="AB6" s="121"/>
      <c r="AC6" s="121"/>
      <c r="AD6" s="121"/>
      <c r="AE6" s="121"/>
      <c r="AF6" s="121"/>
      <c r="AG6" s="121"/>
      <c r="AH6" s="121"/>
      <c r="AI6" s="121"/>
      <c r="AJ6" s="121"/>
      <c r="AK6" s="121"/>
      <c r="AL6" s="121"/>
      <c r="AM6" s="121"/>
      <c r="AN6" s="121"/>
      <c r="AO6" s="121"/>
      <c r="AP6" s="121"/>
      <c r="AQ6" s="121"/>
      <c r="AR6" s="121"/>
      <c r="AS6" s="121"/>
      <c r="AT6" s="121"/>
      <c r="AU6" s="121"/>
      <c r="AV6" s="121"/>
      <c r="AW6" s="121"/>
      <c r="AX6" s="121"/>
      <c r="AY6" s="121"/>
      <c r="AZ6" s="121"/>
      <c r="BA6" s="121"/>
      <c r="BB6" s="121"/>
      <c r="BC6" s="121"/>
      <c r="BD6" s="121"/>
      <c r="BE6" s="121"/>
      <c r="BF6" s="121"/>
      <c r="BG6" s="121" t="s">
        <v>120</v>
      </c>
      <c r="BH6" s="122" t="s">
        <v>26</v>
      </c>
      <c r="BI6" s="123"/>
      <c r="BJ6" s="109"/>
    </row>
    <row r="7" spans="1:62" ht="12.95" customHeight="1" x14ac:dyDescent="0.2">
      <c r="B7" s="108"/>
      <c r="C7" s="124"/>
      <c r="D7" s="125" t="s">
        <v>26</v>
      </c>
      <c r="E7" s="58" t="s">
        <v>121</v>
      </c>
      <c r="F7" s="58"/>
      <c r="G7" s="58"/>
      <c r="H7" s="58"/>
      <c r="I7" s="58"/>
      <c r="J7" s="58"/>
      <c r="K7" s="58"/>
      <c r="L7" s="58"/>
      <c r="M7" s="58"/>
      <c r="N7" s="58"/>
      <c r="O7" s="58" t="str">
        <f>'G12 page 01'!U30</f>
        <v>GUERAHLI ZAKARIA</v>
      </c>
      <c r="P7" s="58"/>
      <c r="Q7" s="58"/>
      <c r="R7" s="58"/>
      <c r="S7" s="58"/>
      <c r="T7" s="214"/>
      <c r="U7" s="214"/>
      <c r="V7" s="214"/>
      <c r="W7" s="214"/>
      <c r="X7" s="214"/>
      <c r="Y7" s="214"/>
      <c r="Z7" s="214"/>
      <c r="AA7" s="214"/>
      <c r="AB7" s="214"/>
      <c r="AC7" s="214"/>
      <c r="AD7" s="214"/>
      <c r="AE7" s="214"/>
      <c r="AF7" s="214"/>
      <c r="AG7" s="214"/>
      <c r="AH7" s="214"/>
      <c r="AI7" s="214"/>
      <c r="AJ7" s="214"/>
      <c r="AK7" s="214"/>
      <c r="AL7" s="214"/>
      <c r="AM7" s="214"/>
      <c r="AN7" s="214"/>
      <c r="AO7" s="214"/>
      <c r="AP7" s="214"/>
      <c r="AQ7" s="214"/>
      <c r="AR7" s="214"/>
      <c r="AS7" s="214"/>
      <c r="AT7" s="214"/>
      <c r="AU7" s="214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 t="s">
        <v>123</v>
      </c>
      <c r="BH7" s="125" t="s">
        <v>26</v>
      </c>
      <c r="BI7" s="126"/>
      <c r="BJ7" s="109"/>
    </row>
    <row r="8" spans="1:62" ht="12.95" customHeight="1" x14ac:dyDescent="0.2">
      <c r="B8" s="108"/>
      <c r="C8" s="124"/>
      <c r="D8" s="125" t="s">
        <v>26</v>
      </c>
      <c r="E8" s="58" t="s">
        <v>122</v>
      </c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345"/>
      <c r="S8" s="345"/>
      <c r="T8" s="345"/>
      <c r="U8" s="345"/>
      <c r="V8" s="345"/>
      <c r="W8" s="345"/>
      <c r="X8" s="345"/>
      <c r="Y8" s="345"/>
      <c r="Z8" s="345"/>
      <c r="AA8" s="345"/>
      <c r="AB8" s="345"/>
      <c r="AC8" s="345"/>
      <c r="AD8" s="345"/>
      <c r="AE8" s="345"/>
      <c r="AF8" s="345"/>
      <c r="AG8" s="345"/>
      <c r="AH8" s="345"/>
      <c r="AI8" s="345"/>
      <c r="AJ8" s="345"/>
      <c r="AK8" s="345"/>
      <c r="AL8" s="345"/>
      <c r="AM8" s="345"/>
      <c r="AN8" s="345"/>
      <c r="AO8" s="345"/>
      <c r="AP8" s="345"/>
      <c r="AQ8" s="345"/>
      <c r="AR8" s="345"/>
      <c r="AS8" s="345"/>
      <c r="AT8" s="345"/>
      <c r="AU8" s="345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 t="s">
        <v>49</v>
      </c>
      <c r="BH8" s="125" t="s">
        <v>26</v>
      </c>
      <c r="BI8" s="126"/>
      <c r="BJ8" s="109"/>
    </row>
    <row r="9" spans="1:62" ht="12.95" customHeight="1" x14ac:dyDescent="0.2">
      <c r="B9" s="108"/>
      <c r="C9" s="124"/>
      <c r="D9" s="125" t="s">
        <v>26</v>
      </c>
      <c r="E9" s="58" t="s">
        <v>46</v>
      </c>
      <c r="F9" s="58"/>
      <c r="G9" s="58"/>
      <c r="H9" s="58"/>
      <c r="I9" s="58"/>
      <c r="J9" s="58"/>
      <c r="K9" s="58"/>
      <c r="L9" s="58"/>
      <c r="M9" s="58"/>
      <c r="N9" s="58"/>
      <c r="O9" s="345" t="e">
        <f>'G12 page 01'!S41</f>
        <v>#N/A</v>
      </c>
      <c r="P9" s="345"/>
      <c r="Q9" s="345"/>
      <c r="R9" s="345"/>
      <c r="S9" s="345"/>
      <c r="T9" s="345"/>
      <c r="U9" s="345"/>
      <c r="V9" s="345"/>
      <c r="W9" s="345"/>
      <c r="X9" s="345"/>
      <c r="Y9" s="345"/>
      <c r="Z9" s="345"/>
      <c r="AA9" s="345"/>
      <c r="AB9" s="345"/>
      <c r="AC9" s="345"/>
      <c r="AD9" s="345"/>
      <c r="AE9" s="345"/>
      <c r="AF9" s="345"/>
      <c r="AG9" s="345"/>
      <c r="AH9" s="345"/>
      <c r="AI9" s="345"/>
      <c r="AJ9" s="345"/>
      <c r="AK9" s="345"/>
      <c r="AL9" s="345"/>
      <c r="AM9" s="345"/>
      <c r="AN9" s="345"/>
      <c r="AO9" s="345"/>
      <c r="AP9" s="345"/>
      <c r="AQ9" s="345"/>
      <c r="AR9" s="345"/>
      <c r="AS9" s="345"/>
      <c r="AT9" s="345"/>
      <c r="AU9" s="345"/>
      <c r="AV9" s="345"/>
      <c r="AW9" s="345"/>
      <c r="AX9" s="345"/>
      <c r="AY9" s="345"/>
      <c r="AZ9" s="345"/>
      <c r="BA9" s="345"/>
      <c r="BB9" s="345"/>
      <c r="BC9" s="58"/>
      <c r="BD9" s="58"/>
      <c r="BE9" s="58"/>
      <c r="BF9" s="58"/>
      <c r="BG9" s="60" t="s">
        <v>50</v>
      </c>
      <c r="BH9" s="125" t="s">
        <v>26</v>
      </c>
      <c r="BI9" s="126"/>
      <c r="BJ9" s="109"/>
    </row>
    <row r="10" spans="1:62" ht="4.5" customHeight="1" x14ac:dyDescent="0.2">
      <c r="B10" s="108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109"/>
    </row>
    <row r="11" spans="1:62" s="1" customFormat="1" ht="15" customHeight="1" x14ac:dyDescent="0.2">
      <c r="B11" s="5"/>
      <c r="C11" s="153"/>
      <c r="D11" s="154" t="s">
        <v>124</v>
      </c>
      <c r="E11" s="74"/>
      <c r="F11" s="74"/>
      <c r="G11" s="74"/>
      <c r="H11" s="74"/>
      <c r="I11" s="74"/>
      <c r="J11" s="74"/>
      <c r="K11" s="74"/>
      <c r="L11" s="74"/>
      <c r="M11" s="74"/>
      <c r="N11" s="74"/>
      <c r="O11" s="74"/>
      <c r="P11" s="74"/>
      <c r="Q11" s="74"/>
      <c r="R11" s="74"/>
      <c r="S11" s="74"/>
      <c r="T11" s="74"/>
      <c r="U11" s="74"/>
      <c r="V11" s="74"/>
      <c r="W11" s="74"/>
      <c r="X11" s="74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4"/>
      <c r="AV11" s="74"/>
      <c r="AW11" s="74"/>
      <c r="AX11" s="74"/>
      <c r="AY11" s="74"/>
      <c r="AZ11" s="74"/>
      <c r="BA11" s="74"/>
      <c r="BB11" s="74"/>
      <c r="BC11" s="74"/>
      <c r="BD11" s="74"/>
      <c r="BE11" s="74"/>
      <c r="BF11" s="74"/>
      <c r="BG11" s="74"/>
      <c r="BH11" s="154" t="s">
        <v>125</v>
      </c>
      <c r="BI11" s="155"/>
      <c r="BJ11" s="7"/>
    </row>
    <row r="12" spans="1:62" ht="4.5" customHeight="1" thickBot="1" x14ac:dyDescent="0.25">
      <c r="B12" s="108"/>
      <c r="C12" s="88"/>
      <c r="D12" s="88"/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141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109"/>
    </row>
    <row r="13" spans="1:62" ht="14.1" customHeight="1" thickBot="1" x14ac:dyDescent="0.25">
      <c r="B13" s="108"/>
      <c r="C13" s="129"/>
      <c r="D13" s="115"/>
      <c r="E13" s="115"/>
      <c r="F13" s="357" t="s">
        <v>126</v>
      </c>
      <c r="G13" s="357"/>
      <c r="H13" s="357"/>
      <c r="I13" s="357"/>
      <c r="J13" s="357"/>
      <c r="K13" s="357"/>
      <c r="L13" s="357"/>
      <c r="M13" s="357"/>
      <c r="N13" s="357"/>
      <c r="O13" s="357"/>
      <c r="P13" s="357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42"/>
      <c r="AE13" s="355" t="s">
        <v>234</v>
      </c>
      <c r="AF13" s="356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358" t="s">
        <v>128</v>
      </c>
      <c r="AR13" s="358"/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/>
      <c r="BD13" s="358"/>
      <c r="BE13" s="358"/>
      <c r="BF13" s="115"/>
      <c r="BG13" s="115"/>
      <c r="BH13" s="115"/>
      <c r="BI13" s="130"/>
      <c r="BJ13" s="109"/>
    </row>
    <row r="14" spans="1:62" ht="12" customHeight="1" x14ac:dyDescent="0.2">
      <c r="B14" s="108"/>
      <c r="C14" s="131"/>
      <c r="D14" s="132"/>
      <c r="E14" s="132"/>
      <c r="F14" s="132"/>
      <c r="G14" s="132"/>
      <c r="H14" s="132"/>
      <c r="I14" s="132"/>
      <c r="J14" s="132"/>
      <c r="K14" s="360" t="e">
        <f>+'G12 page 01'!M17</f>
        <v>#N/A</v>
      </c>
      <c r="L14" s="360"/>
      <c r="M14" s="360"/>
      <c r="N14" s="360"/>
      <c r="O14" s="360"/>
      <c r="P14" s="359" t="s">
        <v>129</v>
      </c>
      <c r="Q14" s="359"/>
      <c r="R14" s="359"/>
      <c r="S14" s="359"/>
      <c r="T14" s="359"/>
      <c r="U14" s="359"/>
      <c r="V14" s="359"/>
      <c r="W14" s="359"/>
      <c r="X14" s="359"/>
      <c r="Y14" s="359"/>
      <c r="Z14" s="359"/>
      <c r="AA14" s="359"/>
      <c r="AB14" s="359"/>
      <c r="AC14" s="359"/>
      <c r="AD14" s="359"/>
      <c r="AE14" s="359"/>
      <c r="AF14" s="359"/>
      <c r="AG14" s="359"/>
      <c r="AH14" s="359"/>
      <c r="AI14" s="359"/>
      <c r="AJ14" s="359"/>
      <c r="AK14" s="359"/>
      <c r="AL14" s="359"/>
      <c r="AM14" s="359"/>
      <c r="AN14" s="359"/>
      <c r="AO14" s="359"/>
      <c r="AP14" s="359"/>
      <c r="AQ14" s="359"/>
      <c r="AR14" s="359"/>
      <c r="AS14" s="359"/>
      <c r="AT14" s="359"/>
      <c r="AU14" s="359"/>
      <c r="AV14" s="359"/>
      <c r="AW14" s="132"/>
      <c r="AX14" s="132"/>
      <c r="AY14" s="132"/>
      <c r="AZ14" s="132"/>
      <c r="BA14" s="132"/>
      <c r="BB14" s="132"/>
      <c r="BC14" s="132"/>
      <c r="BD14" s="132"/>
      <c r="BE14" s="132"/>
      <c r="BF14" s="132"/>
      <c r="BG14" s="132"/>
      <c r="BH14" s="132"/>
      <c r="BI14" s="133"/>
      <c r="BJ14" s="109"/>
    </row>
    <row r="15" spans="1:62" ht="12" customHeight="1" x14ac:dyDescent="0.2">
      <c r="B15" s="108"/>
      <c r="C15" s="116"/>
      <c r="D15" s="117"/>
      <c r="E15" s="117"/>
      <c r="F15" s="117"/>
      <c r="G15" s="353" t="s">
        <v>127</v>
      </c>
      <c r="H15" s="353"/>
      <c r="I15" s="353"/>
      <c r="J15" s="353"/>
      <c r="K15" s="353"/>
      <c r="L15" s="353"/>
      <c r="M15" s="353"/>
      <c r="N15" s="353"/>
      <c r="O15" s="353"/>
      <c r="P15" s="353"/>
      <c r="Q15" s="353"/>
      <c r="R15" s="353"/>
      <c r="S15" s="353"/>
      <c r="T15" s="353"/>
      <c r="U15" s="353"/>
      <c r="V15" s="353"/>
      <c r="W15" s="353"/>
      <c r="X15" s="353"/>
      <c r="Y15" s="353"/>
      <c r="Z15" s="353"/>
      <c r="AA15" s="353"/>
      <c r="AB15" s="353"/>
      <c r="AC15" s="353"/>
      <c r="AD15" s="353"/>
      <c r="AE15" s="353"/>
      <c r="AF15" s="353"/>
      <c r="AG15" s="353"/>
      <c r="AH15" s="353"/>
      <c r="AI15" s="353"/>
      <c r="AJ15" s="353"/>
      <c r="AK15" s="353"/>
      <c r="AL15" s="353"/>
      <c r="AM15" s="353"/>
      <c r="AN15" s="353"/>
      <c r="AO15" s="353"/>
      <c r="AP15" s="353"/>
      <c r="AQ15" s="353"/>
      <c r="AR15" s="353"/>
      <c r="AS15" s="353"/>
      <c r="AT15" s="353"/>
      <c r="AU15" s="353"/>
      <c r="AV15" s="353"/>
      <c r="AW15" s="353"/>
      <c r="AX15" s="353"/>
      <c r="AY15" s="353"/>
      <c r="AZ15" s="354" t="e">
        <f>+K14</f>
        <v>#N/A</v>
      </c>
      <c r="BA15" s="354"/>
      <c r="BB15" s="354"/>
      <c r="BC15" s="354"/>
      <c r="BD15" s="117"/>
      <c r="BE15" s="117"/>
      <c r="BF15" s="117"/>
      <c r="BG15" s="117"/>
      <c r="BH15" s="117"/>
      <c r="BI15" s="118"/>
      <c r="BJ15" s="109"/>
    </row>
    <row r="16" spans="1:62" ht="14.1" customHeight="1" x14ac:dyDescent="0.2">
      <c r="B16" s="136"/>
      <c r="C16" s="88"/>
      <c r="D16" s="88"/>
      <c r="E16" s="88"/>
      <c r="F16" s="88"/>
      <c r="G16" s="88"/>
      <c r="H16" s="88"/>
      <c r="I16" s="88"/>
      <c r="J16" s="88"/>
      <c r="K16" s="30" t="s">
        <v>130</v>
      </c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127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134" t="s">
        <v>138</v>
      </c>
      <c r="BD16" s="88"/>
      <c r="BE16" s="88"/>
      <c r="BF16" s="88"/>
      <c r="BG16" s="88"/>
      <c r="BH16" s="88"/>
      <c r="BI16" s="127"/>
      <c r="BJ16" s="109"/>
    </row>
    <row r="17" spans="2:62" ht="12" customHeight="1" x14ac:dyDescent="0.2">
      <c r="B17" s="136"/>
      <c r="C17" s="88"/>
      <c r="D17" s="29" t="s">
        <v>131</v>
      </c>
      <c r="E17" s="88"/>
      <c r="F17" s="88"/>
      <c r="G17" s="88"/>
      <c r="H17" s="88"/>
      <c r="I17" s="88"/>
      <c r="J17" s="206"/>
      <c r="K17" s="225" t="e">
        <f>'G12 page 01'!AW55</f>
        <v>#N/A</v>
      </c>
      <c r="L17" s="208"/>
      <c r="M17" s="208"/>
      <c r="N17" s="208"/>
      <c r="O17" s="208"/>
      <c r="P17" s="207"/>
      <c r="Q17" s="207"/>
      <c r="R17" s="207"/>
      <c r="S17" s="207"/>
      <c r="T17" s="207"/>
      <c r="U17" s="207"/>
      <c r="V17" s="207"/>
      <c r="W17" s="207"/>
      <c r="X17" s="207"/>
      <c r="Y17" s="207"/>
      <c r="Z17" s="207"/>
      <c r="AA17" s="207"/>
      <c r="AB17" s="207"/>
      <c r="AC17" s="207"/>
      <c r="AD17" s="207"/>
      <c r="AE17" s="128"/>
      <c r="AF17" s="88"/>
      <c r="AG17" s="352" t="s">
        <v>142</v>
      </c>
      <c r="AH17" s="352"/>
      <c r="AI17" s="352"/>
      <c r="AJ17" s="352"/>
      <c r="AK17" s="352"/>
      <c r="AL17" s="352"/>
      <c r="AM17" s="352"/>
      <c r="AN17" s="352"/>
      <c r="AO17" s="352"/>
      <c r="AP17" s="352"/>
      <c r="AQ17" s="352"/>
      <c r="AR17" s="352"/>
      <c r="AS17" s="352"/>
      <c r="AT17" s="352"/>
      <c r="AU17" s="352"/>
      <c r="AV17" s="352"/>
      <c r="AW17" s="352"/>
      <c r="AX17" s="352"/>
      <c r="AY17" s="352"/>
      <c r="AZ17" s="352"/>
      <c r="BA17" s="352"/>
      <c r="BB17" s="352"/>
      <c r="BC17" s="352"/>
      <c r="BD17" s="88"/>
      <c r="BE17" s="88"/>
      <c r="BF17" s="88"/>
      <c r="BG17" s="140"/>
      <c r="BH17" s="134" t="s">
        <v>139</v>
      </c>
      <c r="BI17" s="128"/>
      <c r="BJ17" s="109"/>
    </row>
    <row r="18" spans="2:62" ht="12" customHeight="1" x14ac:dyDescent="0.2">
      <c r="B18" s="136"/>
      <c r="C18" s="88"/>
      <c r="D18" s="29" t="s">
        <v>132</v>
      </c>
      <c r="E18" s="88"/>
      <c r="F18" s="88"/>
      <c r="G18" s="88"/>
      <c r="H18" s="88"/>
      <c r="I18" s="88"/>
      <c r="J18" s="361" t="e">
        <f>[1]!ConvNumberLetter(K17,1,1,2,2)</f>
        <v>#NAME?</v>
      </c>
      <c r="K18" s="361"/>
      <c r="L18" s="361"/>
      <c r="M18" s="361"/>
      <c r="N18" s="361"/>
      <c r="O18" s="361"/>
      <c r="P18" s="361"/>
      <c r="Q18" s="361"/>
      <c r="R18" s="361"/>
      <c r="S18" s="361"/>
      <c r="T18" s="361"/>
      <c r="U18" s="361"/>
      <c r="V18" s="361"/>
      <c r="W18" s="361"/>
      <c r="X18" s="361"/>
      <c r="Y18" s="361"/>
      <c r="Z18" s="361"/>
      <c r="AA18" s="361"/>
      <c r="AB18" s="361"/>
      <c r="AC18" s="361"/>
      <c r="AD18" s="361"/>
      <c r="AE18" s="128"/>
      <c r="AF18" s="88"/>
      <c r="AG18" s="352" t="s">
        <v>142</v>
      </c>
      <c r="AH18" s="352"/>
      <c r="AI18" s="352"/>
      <c r="AJ18" s="352"/>
      <c r="AK18" s="352"/>
      <c r="AL18" s="352"/>
      <c r="AM18" s="352"/>
      <c r="AN18" s="352"/>
      <c r="AO18" s="352"/>
      <c r="AP18" s="352"/>
      <c r="AQ18" s="352"/>
      <c r="AR18" s="352"/>
      <c r="AS18" s="352"/>
      <c r="AT18" s="352"/>
      <c r="AU18" s="352"/>
      <c r="AV18" s="352"/>
      <c r="AW18" s="352"/>
      <c r="AX18" s="352"/>
      <c r="AY18" s="352"/>
      <c r="AZ18" s="352"/>
      <c r="BA18" s="352"/>
      <c r="BB18" s="352"/>
      <c r="BC18" s="352"/>
      <c r="BD18" s="88"/>
      <c r="BE18" s="88"/>
      <c r="BF18" s="88"/>
      <c r="BG18" s="140"/>
      <c r="BH18" s="134" t="s">
        <v>140</v>
      </c>
      <c r="BI18" s="128"/>
      <c r="BJ18" s="109"/>
    </row>
    <row r="19" spans="2:62" ht="8.1" customHeight="1" x14ac:dyDescent="0.2">
      <c r="B19" s="136"/>
      <c r="C19" s="88"/>
      <c r="D19" s="88"/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12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140"/>
      <c r="BH19" s="140"/>
      <c r="BI19" s="128"/>
      <c r="BJ19" s="109"/>
    </row>
    <row r="20" spans="2:62" ht="12" customHeight="1" x14ac:dyDescent="0.2">
      <c r="B20" s="136"/>
      <c r="C20" s="88"/>
      <c r="D20" s="88"/>
      <c r="E20" s="88"/>
      <c r="F20" s="29" t="s">
        <v>134</v>
      </c>
      <c r="H20" s="88"/>
      <c r="J20" s="88"/>
      <c r="K20" s="88"/>
      <c r="L20" s="243" t="s">
        <v>136</v>
      </c>
      <c r="M20" s="243"/>
      <c r="N20" s="243"/>
      <c r="O20" s="243"/>
      <c r="P20" s="243"/>
      <c r="Q20" s="243"/>
      <c r="R20" s="243"/>
      <c r="S20" s="29" t="s">
        <v>135</v>
      </c>
      <c r="T20" s="88"/>
      <c r="U20" s="243" t="s">
        <v>100</v>
      </c>
      <c r="V20" s="243"/>
      <c r="W20" s="243"/>
      <c r="X20" s="243"/>
      <c r="Y20" s="243"/>
      <c r="Z20" s="243"/>
      <c r="AA20" s="243"/>
      <c r="AB20" s="243"/>
      <c r="AC20" s="88"/>
      <c r="AD20" s="88"/>
      <c r="AE20" s="128"/>
      <c r="AF20" s="88"/>
      <c r="AG20" s="88"/>
      <c r="AH20" s="352" t="s">
        <v>143</v>
      </c>
      <c r="AI20" s="352"/>
      <c r="AJ20" s="352"/>
      <c r="AK20" s="352"/>
      <c r="AL20" s="352"/>
      <c r="AM20" s="352"/>
      <c r="AN20" s="352"/>
      <c r="AO20" s="352"/>
      <c r="AP20" s="352"/>
      <c r="AQ20" s="88"/>
      <c r="AR20" s="134" t="s">
        <v>99</v>
      </c>
      <c r="AS20" s="352" t="s">
        <v>105</v>
      </c>
      <c r="AT20" s="352"/>
      <c r="AU20" s="352"/>
      <c r="AV20" s="352"/>
      <c r="AW20" s="352"/>
      <c r="AX20" s="352"/>
      <c r="AY20" s="352"/>
      <c r="AZ20" s="352"/>
      <c r="BA20" s="88"/>
      <c r="BB20" s="88"/>
      <c r="BC20" s="88"/>
      <c r="BD20" s="88"/>
      <c r="BE20" s="88"/>
      <c r="BF20" s="88"/>
      <c r="BG20" s="134" t="s">
        <v>141</v>
      </c>
      <c r="BH20" s="140"/>
      <c r="BI20" s="128"/>
      <c r="BJ20" s="109"/>
    </row>
    <row r="21" spans="2:62" ht="12" customHeight="1" x14ac:dyDescent="0.2">
      <c r="B21" s="136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12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128"/>
      <c r="BJ21" s="109"/>
    </row>
    <row r="22" spans="2:62" ht="12" customHeight="1" x14ac:dyDescent="0.2">
      <c r="B22" s="136"/>
      <c r="C22" s="88"/>
      <c r="D22" s="88"/>
      <c r="E22" s="88"/>
      <c r="F22" s="88"/>
      <c r="G22" s="88"/>
      <c r="I22" s="134" t="s">
        <v>137</v>
      </c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12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134" t="s">
        <v>144</v>
      </c>
      <c r="BA22" s="88"/>
      <c r="BB22" s="88"/>
      <c r="BC22" s="88"/>
      <c r="BD22" s="88"/>
      <c r="BE22" s="88"/>
      <c r="BF22" s="88"/>
      <c r="BG22" s="88"/>
      <c r="BH22" s="88"/>
      <c r="BI22" s="128"/>
      <c r="BJ22" s="109"/>
    </row>
    <row r="23" spans="2:62" ht="12" customHeight="1" x14ac:dyDescent="0.2">
      <c r="B23" s="136"/>
      <c r="C23" s="88"/>
      <c r="D23" s="88"/>
      <c r="E23" s="88"/>
      <c r="F23" s="88"/>
      <c r="G23" s="88"/>
      <c r="I23" s="134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12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134"/>
      <c r="BA23" s="88"/>
      <c r="BB23" s="88"/>
      <c r="BC23" s="88"/>
      <c r="BD23" s="88"/>
      <c r="BE23" s="88"/>
      <c r="BF23" s="88"/>
      <c r="BG23" s="88"/>
      <c r="BH23" s="88"/>
      <c r="BI23" s="128"/>
      <c r="BJ23" s="109"/>
    </row>
    <row r="24" spans="2:62" ht="12" customHeight="1" x14ac:dyDescent="0.2">
      <c r="B24" s="136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12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128"/>
      <c r="BJ24" s="109"/>
    </row>
    <row r="25" spans="2:62" ht="12" customHeight="1" thickBot="1" x14ac:dyDescent="0.25">
      <c r="B25" s="136"/>
      <c r="C25" s="137"/>
      <c r="D25" s="138"/>
      <c r="E25" s="138"/>
      <c r="F25" s="138"/>
      <c r="G25" s="138"/>
      <c r="H25" s="138"/>
      <c r="I25" s="138"/>
      <c r="J25" s="138"/>
      <c r="K25" s="138"/>
      <c r="L25" s="138"/>
      <c r="M25" s="138"/>
      <c r="N25" s="138"/>
      <c r="O25" s="138"/>
      <c r="P25" s="138"/>
      <c r="Q25" s="138"/>
      <c r="R25" s="138"/>
      <c r="S25" s="138"/>
      <c r="T25" s="138"/>
      <c r="U25" s="138"/>
      <c r="V25" s="138"/>
      <c r="W25" s="138"/>
      <c r="X25" s="138"/>
      <c r="Y25" s="138"/>
      <c r="Z25" s="138"/>
      <c r="AA25" s="138"/>
      <c r="AB25" s="138"/>
      <c r="AC25" s="138"/>
      <c r="AD25" s="138"/>
      <c r="AE25" s="128"/>
      <c r="AF25" s="88"/>
      <c r="AG25" s="138"/>
      <c r="AH25" s="138"/>
      <c r="AI25" s="138"/>
      <c r="AJ25" s="138"/>
      <c r="AK25" s="138"/>
      <c r="AL25" s="138"/>
      <c r="AM25" s="138"/>
      <c r="AN25" s="138"/>
      <c r="AO25" s="138"/>
      <c r="AP25" s="138"/>
      <c r="AQ25" s="138"/>
      <c r="AR25" s="138"/>
      <c r="AS25" s="138"/>
      <c r="AT25" s="138"/>
      <c r="AU25" s="138"/>
      <c r="AV25" s="138"/>
      <c r="AW25" s="138"/>
      <c r="AX25" s="138"/>
      <c r="AY25" s="138"/>
      <c r="AZ25" s="138"/>
      <c r="BA25" s="138"/>
      <c r="BB25" s="138"/>
      <c r="BC25" s="138"/>
      <c r="BD25" s="138"/>
      <c r="BE25" s="138"/>
      <c r="BF25" s="138"/>
      <c r="BG25" s="138"/>
      <c r="BH25" s="138"/>
      <c r="BI25" s="139"/>
      <c r="BJ25" s="109"/>
    </row>
    <row r="26" spans="2:62" s="1" customFormat="1" ht="15" customHeight="1" thickBot="1" x14ac:dyDescent="0.25">
      <c r="B26" s="5"/>
      <c r="C26" s="151"/>
      <c r="D26" s="143" t="s">
        <v>146</v>
      </c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52"/>
      <c r="AE26" s="355"/>
      <c r="AF26" s="356"/>
      <c r="AG26" s="12"/>
      <c r="AH26" s="12"/>
      <c r="AI26" s="12"/>
      <c r="AJ26" s="12"/>
      <c r="AK26" s="12"/>
      <c r="AL26" s="12"/>
      <c r="AM26" s="12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2"/>
      <c r="BE26" s="12"/>
      <c r="BF26" s="12"/>
      <c r="BG26" s="12"/>
      <c r="BH26" s="143" t="s">
        <v>145</v>
      </c>
      <c r="BI26" s="83"/>
      <c r="BJ26" s="7"/>
    </row>
    <row r="27" spans="2:62" ht="12.95" customHeight="1" x14ac:dyDescent="0.2">
      <c r="B27" s="108"/>
      <c r="C27" s="129"/>
      <c r="D27" s="115"/>
      <c r="E27" s="115"/>
      <c r="F27" s="115"/>
      <c r="G27" s="115"/>
      <c r="H27" s="115"/>
      <c r="I27" s="115"/>
      <c r="J27" s="115"/>
      <c r="K27" s="115"/>
      <c r="L27" s="362" t="s">
        <v>148</v>
      </c>
      <c r="M27" s="362"/>
      <c r="N27" s="362"/>
      <c r="O27" s="362"/>
      <c r="P27" s="362"/>
      <c r="Q27" s="363" t="s">
        <v>147</v>
      </c>
      <c r="R27" s="363"/>
      <c r="S27" s="363"/>
      <c r="T27" s="363"/>
      <c r="U27" s="363"/>
      <c r="V27" s="363"/>
      <c r="W27" s="363"/>
      <c r="X27" s="363"/>
      <c r="Y27" s="363"/>
      <c r="Z27" s="363"/>
      <c r="AA27" s="363"/>
      <c r="AB27" s="363"/>
      <c r="AC27" s="363"/>
      <c r="AD27" s="363"/>
      <c r="AE27" s="359"/>
      <c r="AF27" s="359"/>
      <c r="AG27" s="363"/>
      <c r="AH27" s="363"/>
      <c r="AI27" s="363"/>
      <c r="AJ27" s="363"/>
      <c r="AK27" s="363"/>
      <c r="AL27" s="363"/>
      <c r="AM27" s="363"/>
      <c r="AN27" s="363"/>
      <c r="AO27" s="363"/>
      <c r="AP27" s="363"/>
      <c r="AQ27" s="363"/>
      <c r="AR27" s="363"/>
      <c r="AS27" s="363"/>
      <c r="AT27" s="363"/>
      <c r="AU27" s="363"/>
      <c r="AV27" s="363"/>
      <c r="AW27" s="363"/>
      <c r="AX27" s="363"/>
      <c r="AY27" s="363"/>
      <c r="AZ27" s="363"/>
      <c r="BA27" s="363"/>
      <c r="BB27" s="115"/>
      <c r="BC27" s="115"/>
      <c r="BD27" s="115"/>
      <c r="BE27" s="115"/>
      <c r="BF27" s="115"/>
      <c r="BG27" s="115"/>
      <c r="BH27" s="115"/>
      <c r="BI27" s="130"/>
      <c r="BJ27" s="109"/>
    </row>
    <row r="28" spans="2:62" ht="12.95" customHeight="1" x14ac:dyDescent="0.2">
      <c r="B28" s="108"/>
      <c r="C28" s="116"/>
      <c r="D28" s="117"/>
      <c r="E28" s="353" t="s">
        <v>150</v>
      </c>
      <c r="F28" s="353"/>
      <c r="G28" s="353"/>
      <c r="H28" s="353"/>
      <c r="I28" s="353"/>
      <c r="J28" s="353"/>
      <c r="K28" s="353"/>
      <c r="L28" s="353"/>
      <c r="M28" s="353"/>
      <c r="N28" s="353"/>
      <c r="O28" s="353"/>
      <c r="P28" s="353"/>
      <c r="Q28" s="353"/>
      <c r="R28" s="353"/>
      <c r="S28" s="353"/>
      <c r="T28" s="353"/>
      <c r="U28" s="353"/>
      <c r="V28" s="353"/>
      <c r="W28" s="353"/>
      <c r="X28" s="353"/>
      <c r="Y28" s="353"/>
      <c r="Z28" s="353"/>
      <c r="AA28" s="353"/>
      <c r="AB28" s="353"/>
      <c r="AC28" s="353"/>
      <c r="AD28" s="353"/>
      <c r="AE28" s="353"/>
      <c r="AF28" s="353"/>
      <c r="AG28" s="353"/>
      <c r="AH28" s="353"/>
      <c r="AI28" s="353"/>
      <c r="AJ28" s="353"/>
      <c r="AK28" s="353"/>
      <c r="AL28" s="353"/>
      <c r="AM28" s="353"/>
      <c r="AN28" s="353"/>
      <c r="AO28" s="353"/>
      <c r="AP28" s="353"/>
      <c r="AQ28" s="353"/>
      <c r="AR28" s="353"/>
      <c r="AS28" s="353"/>
      <c r="AT28" s="353"/>
      <c r="AU28" s="353"/>
      <c r="AV28" s="353"/>
      <c r="AW28" s="354" t="s">
        <v>149</v>
      </c>
      <c r="AX28" s="354"/>
      <c r="AY28" s="354"/>
      <c r="AZ28" s="354"/>
      <c r="BA28" s="354"/>
      <c r="BB28" s="117"/>
      <c r="BC28" s="117"/>
      <c r="BD28" s="117"/>
      <c r="BE28" s="117"/>
      <c r="BF28" s="117"/>
      <c r="BG28" s="117"/>
      <c r="BH28" s="117"/>
      <c r="BI28" s="118"/>
      <c r="BJ28" s="109"/>
    </row>
    <row r="29" spans="2:62" ht="14.1" customHeight="1" x14ac:dyDescent="0.2">
      <c r="B29" s="136"/>
      <c r="C29" s="88"/>
      <c r="D29" s="88"/>
      <c r="E29" s="88"/>
      <c r="F29" s="88"/>
      <c r="G29" s="88"/>
      <c r="H29" s="88"/>
      <c r="I29" s="88"/>
      <c r="J29" s="88"/>
      <c r="K29" s="30" t="s">
        <v>130</v>
      </c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127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134" t="s">
        <v>138</v>
      </c>
      <c r="BD29" s="88"/>
      <c r="BE29" s="88"/>
      <c r="BF29" s="88"/>
      <c r="BG29" s="88"/>
      <c r="BH29" s="88"/>
      <c r="BI29" s="127"/>
      <c r="BJ29" s="109"/>
    </row>
    <row r="30" spans="2:62" ht="12" customHeight="1" x14ac:dyDescent="0.2">
      <c r="B30" s="136"/>
      <c r="C30" s="88"/>
      <c r="D30" s="29" t="s">
        <v>131</v>
      </c>
      <c r="E30" s="88"/>
      <c r="F30" s="88"/>
      <c r="G30" s="88"/>
      <c r="H30" s="88"/>
      <c r="I30" s="88"/>
      <c r="J30" s="243" t="s">
        <v>133</v>
      </c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128"/>
      <c r="AF30" s="88"/>
      <c r="AG30" s="352" t="s">
        <v>142</v>
      </c>
      <c r="AH30" s="352"/>
      <c r="AI30" s="352"/>
      <c r="AJ30" s="352"/>
      <c r="AK30" s="352"/>
      <c r="AL30" s="352"/>
      <c r="AM30" s="352"/>
      <c r="AN30" s="352"/>
      <c r="AO30" s="352"/>
      <c r="AP30" s="352"/>
      <c r="AQ30" s="352"/>
      <c r="AR30" s="352"/>
      <c r="AS30" s="352"/>
      <c r="AT30" s="352"/>
      <c r="AU30" s="352"/>
      <c r="AV30" s="352"/>
      <c r="AW30" s="352"/>
      <c r="AX30" s="352"/>
      <c r="AY30" s="352"/>
      <c r="AZ30" s="352"/>
      <c r="BA30" s="352"/>
      <c r="BB30" s="352"/>
      <c r="BC30" s="352"/>
      <c r="BD30" s="88"/>
      <c r="BE30" s="88"/>
      <c r="BF30" s="88"/>
      <c r="BG30" s="140"/>
      <c r="BH30" s="134" t="s">
        <v>139</v>
      </c>
      <c r="BI30" s="128"/>
      <c r="BJ30" s="109"/>
    </row>
    <row r="31" spans="2:62" ht="12" customHeight="1" x14ac:dyDescent="0.2">
      <c r="B31" s="136"/>
      <c r="C31" s="88"/>
      <c r="D31" s="29" t="s">
        <v>132</v>
      </c>
      <c r="E31" s="88"/>
      <c r="F31" s="88"/>
      <c r="G31" s="88"/>
      <c r="H31" s="88"/>
      <c r="I31" s="88"/>
      <c r="J31" s="243" t="s">
        <v>133</v>
      </c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128"/>
      <c r="AF31" s="88"/>
      <c r="AG31" s="352" t="s">
        <v>142</v>
      </c>
      <c r="AH31" s="352"/>
      <c r="AI31" s="352"/>
      <c r="AJ31" s="352"/>
      <c r="AK31" s="352"/>
      <c r="AL31" s="352"/>
      <c r="AM31" s="352"/>
      <c r="AN31" s="352"/>
      <c r="AO31" s="352"/>
      <c r="AP31" s="352"/>
      <c r="AQ31" s="352"/>
      <c r="AR31" s="352"/>
      <c r="AS31" s="352"/>
      <c r="AT31" s="352"/>
      <c r="AU31" s="352"/>
      <c r="AV31" s="352"/>
      <c r="AW31" s="352"/>
      <c r="AX31" s="352"/>
      <c r="AY31" s="352"/>
      <c r="AZ31" s="352"/>
      <c r="BA31" s="352"/>
      <c r="BB31" s="352"/>
      <c r="BC31" s="352"/>
      <c r="BD31" s="88"/>
      <c r="BE31" s="88"/>
      <c r="BF31" s="88"/>
      <c r="BG31" s="140"/>
      <c r="BH31" s="134" t="s">
        <v>140</v>
      </c>
      <c r="BI31" s="128"/>
      <c r="BJ31" s="109"/>
    </row>
    <row r="32" spans="2:62" ht="8.1" customHeight="1" x14ac:dyDescent="0.2">
      <c r="B32" s="136"/>
      <c r="C32" s="88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12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140"/>
      <c r="BH32" s="140"/>
      <c r="BI32" s="128"/>
      <c r="BJ32" s="109"/>
    </row>
    <row r="33" spans="2:62" ht="12" customHeight="1" x14ac:dyDescent="0.2">
      <c r="B33" s="136"/>
      <c r="C33" s="88"/>
      <c r="D33" s="88"/>
      <c r="E33" s="88"/>
      <c r="F33" s="29" t="s">
        <v>134</v>
      </c>
      <c r="H33" s="88"/>
      <c r="J33" s="88"/>
      <c r="K33" s="88"/>
      <c r="L33" s="243" t="s">
        <v>136</v>
      </c>
      <c r="M33" s="243"/>
      <c r="N33" s="243"/>
      <c r="O33" s="243"/>
      <c r="P33" s="243"/>
      <c r="Q33" s="243"/>
      <c r="R33" s="243"/>
      <c r="S33" s="29" t="s">
        <v>135</v>
      </c>
      <c r="T33" s="88"/>
      <c r="U33" s="243" t="s">
        <v>100</v>
      </c>
      <c r="V33" s="243"/>
      <c r="W33" s="243"/>
      <c r="X33" s="243"/>
      <c r="Y33" s="243"/>
      <c r="Z33" s="243"/>
      <c r="AA33" s="243"/>
      <c r="AB33" s="243"/>
      <c r="AC33" s="88"/>
      <c r="AD33" s="88"/>
      <c r="AE33" s="128"/>
      <c r="AF33" s="88"/>
      <c r="AG33" s="88"/>
      <c r="AH33" s="352" t="s">
        <v>143</v>
      </c>
      <c r="AI33" s="352"/>
      <c r="AJ33" s="352"/>
      <c r="AK33" s="352"/>
      <c r="AL33" s="352"/>
      <c r="AM33" s="352"/>
      <c r="AN33" s="352"/>
      <c r="AO33" s="352"/>
      <c r="AP33" s="352"/>
      <c r="AQ33" s="88"/>
      <c r="AR33" s="134" t="s">
        <v>99</v>
      </c>
      <c r="AS33" s="352" t="s">
        <v>105</v>
      </c>
      <c r="AT33" s="352"/>
      <c r="AU33" s="352"/>
      <c r="AV33" s="352"/>
      <c r="AW33" s="352"/>
      <c r="AX33" s="352"/>
      <c r="AY33" s="352"/>
      <c r="AZ33" s="352"/>
      <c r="BA33" s="88"/>
      <c r="BB33" s="88"/>
      <c r="BC33" s="88"/>
      <c r="BD33" s="88"/>
      <c r="BE33" s="88"/>
      <c r="BF33" s="88"/>
      <c r="BG33" s="134" t="s">
        <v>141</v>
      </c>
      <c r="BH33" s="140"/>
      <c r="BI33" s="128"/>
      <c r="BJ33" s="109"/>
    </row>
    <row r="34" spans="2:62" ht="12" customHeight="1" x14ac:dyDescent="0.2">
      <c r="B34" s="136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12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128"/>
      <c r="BJ34" s="109"/>
    </row>
    <row r="35" spans="2:62" ht="12" customHeight="1" x14ac:dyDescent="0.2">
      <c r="B35" s="136"/>
      <c r="C35" s="88"/>
      <c r="D35" s="88"/>
      <c r="E35" s="88"/>
      <c r="F35" s="88"/>
      <c r="G35" s="88"/>
      <c r="I35" s="134" t="s">
        <v>137</v>
      </c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12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134" t="s">
        <v>144</v>
      </c>
      <c r="BA35" s="88"/>
      <c r="BB35" s="88"/>
      <c r="BC35" s="88"/>
      <c r="BD35" s="88"/>
      <c r="BE35" s="88"/>
      <c r="BF35" s="88"/>
      <c r="BG35" s="88"/>
      <c r="BH35" s="88"/>
      <c r="BI35" s="128"/>
      <c r="BJ35" s="109"/>
    </row>
    <row r="36" spans="2:62" ht="12" customHeight="1" x14ac:dyDescent="0.2">
      <c r="B36" s="136"/>
      <c r="C36" s="88"/>
      <c r="D36" s="88"/>
      <c r="E36" s="88"/>
      <c r="F36" s="88"/>
      <c r="G36" s="88"/>
      <c r="I36" s="134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12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134"/>
      <c r="BA36" s="88"/>
      <c r="BB36" s="88"/>
      <c r="BC36" s="88"/>
      <c r="BD36" s="88"/>
      <c r="BE36" s="88"/>
      <c r="BF36" s="88"/>
      <c r="BG36" s="88"/>
      <c r="BH36" s="88"/>
      <c r="BI36" s="128"/>
      <c r="BJ36" s="109"/>
    </row>
    <row r="37" spans="2:62" ht="12" customHeight="1" x14ac:dyDescent="0.2">
      <c r="B37" s="136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12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128"/>
      <c r="BJ37" s="109"/>
    </row>
    <row r="38" spans="2:62" ht="12" customHeight="1" x14ac:dyDescent="0.2">
      <c r="B38" s="136"/>
      <c r="C38" s="137"/>
      <c r="D38" s="138"/>
      <c r="E38" s="138"/>
      <c r="F38" s="138"/>
      <c r="G38" s="138"/>
      <c r="H38" s="138"/>
      <c r="I38" s="138"/>
      <c r="J38" s="138"/>
      <c r="K38" s="138"/>
      <c r="L38" s="138"/>
      <c r="M38" s="138"/>
      <c r="N38" s="138"/>
      <c r="O38" s="138"/>
      <c r="P38" s="138"/>
      <c r="Q38" s="138"/>
      <c r="R38" s="138"/>
      <c r="S38" s="138"/>
      <c r="T38" s="138"/>
      <c r="U38" s="138"/>
      <c r="V38" s="138"/>
      <c r="W38" s="138"/>
      <c r="X38" s="138"/>
      <c r="Y38" s="138"/>
      <c r="Z38" s="138"/>
      <c r="AA38" s="138"/>
      <c r="AB38" s="138"/>
      <c r="AC38" s="138"/>
      <c r="AD38" s="138"/>
      <c r="AE38" s="139"/>
      <c r="AF38" s="138"/>
      <c r="AG38" s="138"/>
      <c r="AH38" s="138"/>
      <c r="AI38" s="138"/>
      <c r="AJ38" s="138"/>
      <c r="AK38" s="138"/>
      <c r="AL38" s="138"/>
      <c r="AM38" s="138"/>
      <c r="AN38" s="138"/>
      <c r="AO38" s="138"/>
      <c r="AP38" s="138"/>
      <c r="AQ38" s="138"/>
      <c r="AR38" s="138"/>
      <c r="AS38" s="138"/>
      <c r="AT38" s="138"/>
      <c r="AU38" s="138"/>
      <c r="AV38" s="138"/>
      <c r="AW38" s="138"/>
      <c r="AX38" s="138"/>
      <c r="AY38" s="138"/>
      <c r="AZ38" s="138"/>
      <c r="BA38" s="138"/>
      <c r="BB38" s="138"/>
      <c r="BC38" s="138"/>
      <c r="BD38" s="138"/>
      <c r="BE38" s="138"/>
      <c r="BF38" s="138"/>
      <c r="BG38" s="138"/>
      <c r="BH38" s="138"/>
      <c r="BI38" s="139"/>
      <c r="BJ38" s="109"/>
    </row>
    <row r="39" spans="2:62" ht="12" customHeight="1" x14ac:dyDescent="0.2">
      <c r="B39" s="108"/>
      <c r="C39" s="129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362" t="s">
        <v>152</v>
      </c>
      <c r="Q39" s="362"/>
      <c r="R39" s="362"/>
      <c r="S39" s="362"/>
      <c r="T39" s="363" t="s">
        <v>151</v>
      </c>
      <c r="U39" s="363"/>
      <c r="V39" s="363"/>
      <c r="W39" s="363"/>
      <c r="X39" s="363"/>
      <c r="Y39" s="363"/>
      <c r="Z39" s="363"/>
      <c r="AA39" s="363"/>
      <c r="AB39" s="363"/>
      <c r="AC39" s="363"/>
      <c r="AD39" s="363"/>
      <c r="AE39" s="363"/>
      <c r="AF39" s="363"/>
      <c r="AG39" s="363"/>
      <c r="AH39" s="363"/>
      <c r="AI39" s="363"/>
      <c r="AJ39" s="363"/>
      <c r="AK39" s="363"/>
      <c r="AL39" s="363"/>
      <c r="AM39" s="363"/>
      <c r="AN39" s="363"/>
      <c r="AO39" s="363"/>
      <c r="AP39" s="363"/>
      <c r="AQ39" s="363"/>
      <c r="AR39" s="363"/>
      <c r="AS39" s="363"/>
      <c r="AT39" s="363"/>
      <c r="AU39" s="363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30"/>
      <c r="BJ39" s="109"/>
    </row>
    <row r="40" spans="2:62" ht="12" customHeight="1" x14ac:dyDescent="0.2">
      <c r="B40" s="108"/>
      <c r="C40" s="116"/>
      <c r="D40" s="117"/>
      <c r="E40" s="117"/>
      <c r="F40" s="145"/>
      <c r="G40" s="117"/>
      <c r="H40" s="145"/>
      <c r="I40" s="117"/>
      <c r="J40" s="145"/>
      <c r="K40" s="353" t="s">
        <v>154</v>
      </c>
      <c r="L40" s="353"/>
      <c r="M40" s="353"/>
      <c r="N40" s="353"/>
      <c r="O40" s="353"/>
      <c r="P40" s="353"/>
      <c r="Q40" s="353"/>
      <c r="R40" s="353"/>
      <c r="S40" s="353"/>
      <c r="T40" s="353"/>
      <c r="U40" s="353"/>
      <c r="V40" s="353"/>
      <c r="W40" s="353"/>
      <c r="X40" s="353"/>
      <c r="Y40" s="353"/>
      <c r="Z40" s="353"/>
      <c r="AA40" s="353"/>
      <c r="AB40" s="353"/>
      <c r="AC40" s="353"/>
      <c r="AD40" s="353"/>
      <c r="AE40" s="353"/>
      <c r="AF40" s="353"/>
      <c r="AG40" s="353"/>
      <c r="AH40" s="353"/>
      <c r="AI40" s="353"/>
      <c r="AJ40" s="353"/>
      <c r="AK40" s="353"/>
      <c r="AL40" s="353"/>
      <c r="AM40" s="353"/>
      <c r="AN40" s="353"/>
      <c r="AO40" s="353"/>
      <c r="AP40" s="353"/>
      <c r="AQ40" s="353"/>
      <c r="AR40" s="353"/>
      <c r="AS40" s="354" t="s">
        <v>153</v>
      </c>
      <c r="AT40" s="354"/>
      <c r="AU40" s="354"/>
      <c r="AV40" s="354"/>
      <c r="AW40" s="117"/>
      <c r="AX40" s="117"/>
      <c r="AY40" s="117"/>
      <c r="AZ40" s="117"/>
      <c r="BA40" s="117"/>
      <c r="BB40" s="117"/>
      <c r="BC40" s="117"/>
      <c r="BD40" s="117"/>
      <c r="BE40" s="117"/>
      <c r="BF40" s="117"/>
      <c r="BG40" s="117"/>
      <c r="BH40" s="117"/>
      <c r="BI40" s="118"/>
      <c r="BJ40" s="109"/>
    </row>
    <row r="41" spans="2:62" ht="14.1" customHeight="1" x14ac:dyDescent="0.2">
      <c r="B41" s="136"/>
      <c r="C41" s="88"/>
      <c r="D41" s="88"/>
      <c r="E41" s="88"/>
      <c r="F41" s="88"/>
      <c r="G41" s="88"/>
      <c r="H41" s="88"/>
      <c r="I41" s="88"/>
      <c r="J41" s="88"/>
      <c r="K41" s="30" t="s">
        <v>130</v>
      </c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127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134" t="s">
        <v>138</v>
      </c>
      <c r="BD41" s="88"/>
      <c r="BE41" s="88"/>
      <c r="BF41" s="88"/>
      <c r="BG41" s="88"/>
      <c r="BH41" s="88"/>
      <c r="BI41" s="127"/>
      <c r="BJ41" s="109"/>
    </row>
    <row r="42" spans="2:62" ht="12" customHeight="1" x14ac:dyDescent="0.2">
      <c r="B42" s="136"/>
      <c r="C42" s="88"/>
      <c r="D42" s="29" t="s">
        <v>131</v>
      </c>
      <c r="E42" s="88"/>
      <c r="F42" s="88"/>
      <c r="G42" s="88"/>
      <c r="H42" s="88"/>
      <c r="I42" s="88"/>
      <c r="J42" s="243" t="s">
        <v>133</v>
      </c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128"/>
      <c r="AF42" s="88"/>
      <c r="AG42" s="352" t="s">
        <v>142</v>
      </c>
      <c r="AH42" s="352"/>
      <c r="AI42" s="352"/>
      <c r="AJ42" s="352"/>
      <c r="AK42" s="352"/>
      <c r="AL42" s="352"/>
      <c r="AM42" s="352"/>
      <c r="AN42" s="352"/>
      <c r="AO42" s="352"/>
      <c r="AP42" s="352"/>
      <c r="AQ42" s="352"/>
      <c r="AR42" s="352"/>
      <c r="AS42" s="352"/>
      <c r="AT42" s="352"/>
      <c r="AU42" s="352"/>
      <c r="AV42" s="352"/>
      <c r="AW42" s="352"/>
      <c r="AX42" s="352"/>
      <c r="AY42" s="352"/>
      <c r="AZ42" s="352"/>
      <c r="BA42" s="352"/>
      <c r="BB42" s="352"/>
      <c r="BC42" s="352"/>
      <c r="BD42" s="88"/>
      <c r="BE42" s="88"/>
      <c r="BF42" s="88"/>
      <c r="BG42" s="140"/>
      <c r="BH42" s="134" t="s">
        <v>139</v>
      </c>
      <c r="BI42" s="128"/>
      <c r="BJ42" s="109"/>
    </row>
    <row r="43" spans="2:62" ht="12" customHeight="1" x14ac:dyDescent="0.2">
      <c r="B43" s="136"/>
      <c r="C43" s="88"/>
      <c r="D43" s="29" t="s">
        <v>132</v>
      </c>
      <c r="E43" s="88"/>
      <c r="F43" s="88"/>
      <c r="G43" s="88"/>
      <c r="H43" s="88"/>
      <c r="I43" s="88"/>
      <c r="J43" s="243" t="s">
        <v>133</v>
      </c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128"/>
      <c r="AF43" s="88"/>
      <c r="AG43" s="352" t="s">
        <v>142</v>
      </c>
      <c r="AH43" s="352"/>
      <c r="AI43" s="352"/>
      <c r="AJ43" s="352"/>
      <c r="AK43" s="352"/>
      <c r="AL43" s="352"/>
      <c r="AM43" s="352"/>
      <c r="AN43" s="352"/>
      <c r="AO43" s="352"/>
      <c r="AP43" s="352"/>
      <c r="AQ43" s="352"/>
      <c r="AR43" s="352"/>
      <c r="AS43" s="352"/>
      <c r="AT43" s="352"/>
      <c r="AU43" s="352"/>
      <c r="AV43" s="352"/>
      <c r="AW43" s="352"/>
      <c r="AX43" s="352"/>
      <c r="AY43" s="352"/>
      <c r="AZ43" s="352"/>
      <c r="BA43" s="352"/>
      <c r="BB43" s="352"/>
      <c r="BC43" s="352"/>
      <c r="BD43" s="88"/>
      <c r="BE43" s="88"/>
      <c r="BF43" s="88"/>
      <c r="BG43" s="140"/>
      <c r="BH43" s="134" t="s">
        <v>140</v>
      </c>
      <c r="BI43" s="128"/>
      <c r="BJ43" s="109"/>
    </row>
    <row r="44" spans="2:62" ht="12" customHeight="1" x14ac:dyDescent="0.2">
      <c r="B44" s="136"/>
      <c r="C44" s="88"/>
      <c r="D44" s="88"/>
      <c r="E44" s="88"/>
      <c r="F44" s="88"/>
      <c r="G44" s="88"/>
      <c r="H44" s="88"/>
      <c r="I44" s="88"/>
      <c r="J44" s="88"/>
      <c r="K44" s="88"/>
      <c r="L44" s="88"/>
      <c r="M44" s="88"/>
      <c r="N44" s="88"/>
      <c r="O44" s="88"/>
      <c r="P44" s="88"/>
      <c r="Q44" s="88"/>
      <c r="R44" s="88"/>
      <c r="S44" s="88"/>
      <c r="T44" s="88"/>
      <c r="U44" s="88"/>
      <c r="V44" s="88"/>
      <c r="W44" s="88"/>
      <c r="X44" s="88"/>
      <c r="Y44" s="88"/>
      <c r="Z44" s="88"/>
      <c r="AA44" s="88"/>
      <c r="AB44" s="88"/>
      <c r="AC44" s="88"/>
      <c r="AD44" s="88"/>
      <c r="AE44" s="128"/>
      <c r="AF44" s="88"/>
      <c r="AG44" s="88"/>
      <c r="AH44" s="88"/>
      <c r="AI44" s="88"/>
      <c r="AJ44" s="88"/>
      <c r="AK44" s="88"/>
      <c r="AL44" s="88"/>
      <c r="AM44" s="88"/>
      <c r="AN44" s="88"/>
      <c r="AO44" s="88"/>
      <c r="AP44" s="88"/>
      <c r="AQ44" s="88"/>
      <c r="AR44" s="88"/>
      <c r="AS44" s="88"/>
      <c r="AT44" s="88"/>
      <c r="AU44" s="88"/>
      <c r="AV44" s="88"/>
      <c r="AW44" s="88"/>
      <c r="AX44" s="88"/>
      <c r="AY44" s="88"/>
      <c r="AZ44" s="88"/>
      <c r="BA44" s="88"/>
      <c r="BB44" s="88"/>
      <c r="BC44" s="88"/>
      <c r="BD44" s="88"/>
      <c r="BE44" s="88"/>
      <c r="BF44" s="88"/>
      <c r="BG44" s="140"/>
      <c r="BH44" s="140"/>
      <c r="BI44" s="128"/>
      <c r="BJ44" s="109"/>
    </row>
    <row r="45" spans="2:62" ht="12" customHeight="1" x14ac:dyDescent="0.2">
      <c r="B45" s="136"/>
      <c r="C45" s="88"/>
      <c r="D45" s="88"/>
      <c r="E45" s="88"/>
      <c r="F45" s="29" t="s">
        <v>134</v>
      </c>
      <c r="H45" s="88"/>
      <c r="J45" s="88"/>
      <c r="K45" s="88"/>
      <c r="L45" s="243" t="s">
        <v>136</v>
      </c>
      <c r="M45" s="243"/>
      <c r="N45" s="243"/>
      <c r="O45" s="243"/>
      <c r="P45" s="243"/>
      <c r="Q45" s="243"/>
      <c r="R45" s="243"/>
      <c r="S45" s="29" t="s">
        <v>135</v>
      </c>
      <c r="T45" s="88"/>
      <c r="U45" s="243" t="s">
        <v>100</v>
      </c>
      <c r="V45" s="243"/>
      <c r="W45" s="243"/>
      <c r="X45" s="243"/>
      <c r="Y45" s="243"/>
      <c r="Z45" s="243"/>
      <c r="AA45" s="243"/>
      <c r="AB45" s="243"/>
      <c r="AC45" s="88"/>
      <c r="AD45" s="88"/>
      <c r="AE45" s="128"/>
      <c r="AF45" s="88"/>
      <c r="AG45" s="88"/>
      <c r="AH45" s="352" t="s">
        <v>143</v>
      </c>
      <c r="AI45" s="352"/>
      <c r="AJ45" s="352"/>
      <c r="AK45" s="352"/>
      <c r="AL45" s="352"/>
      <c r="AM45" s="352"/>
      <c r="AN45" s="352"/>
      <c r="AO45" s="352"/>
      <c r="AP45" s="352"/>
      <c r="AQ45" s="88"/>
      <c r="AR45" s="134" t="s">
        <v>99</v>
      </c>
      <c r="AS45" s="352" t="s">
        <v>105</v>
      </c>
      <c r="AT45" s="352"/>
      <c r="AU45" s="352"/>
      <c r="AV45" s="352"/>
      <c r="AW45" s="352"/>
      <c r="AX45" s="352"/>
      <c r="AY45" s="352"/>
      <c r="AZ45" s="352"/>
      <c r="BA45" s="88"/>
      <c r="BB45" s="88"/>
      <c r="BC45" s="88"/>
      <c r="BD45" s="88"/>
      <c r="BE45" s="88"/>
      <c r="BF45" s="88"/>
      <c r="BG45" s="134" t="s">
        <v>141</v>
      </c>
      <c r="BH45" s="140"/>
      <c r="BI45" s="128"/>
      <c r="BJ45" s="109"/>
    </row>
    <row r="46" spans="2:62" ht="8.1" customHeight="1" x14ac:dyDescent="0.2">
      <c r="B46" s="136"/>
      <c r="C46" s="88"/>
      <c r="D46" s="88"/>
      <c r="E46" s="88"/>
      <c r="F46" s="88"/>
      <c r="G46" s="88"/>
      <c r="H46" s="88"/>
      <c r="I46" s="88"/>
      <c r="J46" s="88"/>
      <c r="K46" s="88"/>
      <c r="L46" s="88"/>
      <c r="M46" s="88"/>
      <c r="N46" s="88"/>
      <c r="O46" s="88"/>
      <c r="P46" s="88"/>
      <c r="Q46" s="88"/>
      <c r="R46" s="88"/>
      <c r="S46" s="88"/>
      <c r="T46" s="88"/>
      <c r="U46" s="88"/>
      <c r="V46" s="88"/>
      <c r="W46" s="88"/>
      <c r="X46" s="88"/>
      <c r="Y46" s="88"/>
      <c r="Z46" s="88"/>
      <c r="AA46" s="88"/>
      <c r="AB46" s="88"/>
      <c r="AC46" s="88"/>
      <c r="AD46" s="88"/>
      <c r="AE46" s="128"/>
      <c r="AF46" s="88"/>
      <c r="AG46" s="88"/>
      <c r="AH46" s="88"/>
      <c r="AI46" s="88"/>
      <c r="AJ46" s="88"/>
      <c r="AK46" s="88"/>
      <c r="AL46" s="88"/>
      <c r="AM46" s="88"/>
      <c r="AN46" s="88"/>
      <c r="AO46" s="88"/>
      <c r="AP46" s="88"/>
      <c r="AQ46" s="88"/>
      <c r="AR46" s="88"/>
      <c r="AS46" s="88"/>
      <c r="AT46" s="88"/>
      <c r="AU46" s="88"/>
      <c r="AV46" s="88"/>
      <c r="AW46" s="88"/>
      <c r="AX46" s="88"/>
      <c r="AY46" s="88"/>
      <c r="AZ46" s="88"/>
      <c r="BA46" s="88"/>
      <c r="BB46" s="88"/>
      <c r="BC46" s="88"/>
      <c r="BD46" s="88"/>
      <c r="BE46" s="88"/>
      <c r="BF46" s="88"/>
      <c r="BG46" s="88"/>
      <c r="BH46" s="88"/>
      <c r="BI46" s="128"/>
      <c r="BJ46" s="109"/>
    </row>
    <row r="47" spans="2:62" ht="12" customHeight="1" x14ac:dyDescent="0.2">
      <c r="B47" s="136"/>
      <c r="C47" s="88"/>
      <c r="D47" s="88"/>
      <c r="E47" s="88"/>
      <c r="F47" s="88"/>
      <c r="G47" s="88"/>
      <c r="I47" s="134" t="s">
        <v>137</v>
      </c>
      <c r="J47" s="88"/>
      <c r="K47" s="88"/>
      <c r="L47" s="88"/>
      <c r="M47" s="88"/>
      <c r="N47" s="88"/>
      <c r="O47" s="88"/>
      <c r="P47" s="88"/>
      <c r="Q47" s="88"/>
      <c r="R47" s="88"/>
      <c r="S47" s="88"/>
      <c r="T47" s="88"/>
      <c r="U47" s="88"/>
      <c r="V47" s="88"/>
      <c r="W47" s="88"/>
      <c r="X47" s="88"/>
      <c r="Y47" s="88"/>
      <c r="Z47" s="88"/>
      <c r="AA47" s="88"/>
      <c r="AB47" s="88"/>
      <c r="AC47" s="88"/>
      <c r="AD47" s="88"/>
      <c r="AE47" s="128"/>
      <c r="AF47" s="88"/>
      <c r="AG47" s="88"/>
      <c r="AH47" s="88"/>
      <c r="AI47" s="88"/>
      <c r="AJ47" s="88"/>
      <c r="AK47" s="88"/>
      <c r="AL47" s="88"/>
      <c r="AM47" s="88"/>
      <c r="AN47" s="88"/>
      <c r="AO47" s="88"/>
      <c r="AP47" s="88"/>
      <c r="AQ47" s="88"/>
      <c r="AR47" s="88"/>
      <c r="AS47" s="88"/>
      <c r="AT47" s="88"/>
      <c r="AU47" s="88"/>
      <c r="AV47" s="88"/>
      <c r="AW47" s="88"/>
      <c r="AX47" s="88"/>
      <c r="AY47" s="88"/>
      <c r="AZ47" s="134" t="s">
        <v>144</v>
      </c>
      <c r="BA47" s="88"/>
      <c r="BB47" s="88"/>
      <c r="BC47" s="88"/>
      <c r="BD47" s="88"/>
      <c r="BE47" s="88"/>
      <c r="BF47" s="88"/>
      <c r="BG47" s="88"/>
      <c r="BH47" s="88"/>
      <c r="BI47" s="128"/>
      <c r="BJ47" s="109"/>
    </row>
    <row r="48" spans="2:62" ht="12" customHeight="1" x14ac:dyDescent="0.2">
      <c r="B48" s="136"/>
      <c r="C48" s="88"/>
      <c r="D48" s="88"/>
      <c r="E48" s="88"/>
      <c r="F48" s="88"/>
      <c r="G48" s="88"/>
      <c r="I48" s="134"/>
      <c r="J48" s="88"/>
      <c r="K48" s="88"/>
      <c r="L48" s="88"/>
      <c r="M48" s="88"/>
      <c r="N48" s="88"/>
      <c r="O48" s="88"/>
      <c r="P48" s="88"/>
      <c r="Q48" s="88"/>
      <c r="R48" s="88"/>
      <c r="S48" s="88"/>
      <c r="T48" s="88"/>
      <c r="U48" s="88"/>
      <c r="V48" s="88"/>
      <c r="W48" s="88"/>
      <c r="X48" s="88"/>
      <c r="Y48" s="88"/>
      <c r="Z48" s="88"/>
      <c r="AA48" s="88"/>
      <c r="AB48" s="88"/>
      <c r="AC48" s="88"/>
      <c r="AD48" s="88"/>
      <c r="AE48" s="128"/>
      <c r="AF48" s="88"/>
      <c r="AG48" s="88"/>
      <c r="AH48" s="88"/>
      <c r="AI48" s="88"/>
      <c r="AJ48" s="88"/>
      <c r="AK48" s="88"/>
      <c r="AL48" s="88"/>
      <c r="AM48" s="88"/>
      <c r="AN48" s="88"/>
      <c r="AO48" s="88"/>
      <c r="AP48" s="88"/>
      <c r="AQ48" s="88"/>
      <c r="AR48" s="88"/>
      <c r="AS48" s="88"/>
      <c r="AT48" s="88"/>
      <c r="AU48" s="88"/>
      <c r="AV48" s="88"/>
      <c r="AW48" s="88"/>
      <c r="AX48" s="88"/>
      <c r="AY48" s="88"/>
      <c r="AZ48" s="134"/>
      <c r="BA48" s="88"/>
      <c r="BB48" s="88"/>
      <c r="BC48" s="88"/>
      <c r="BD48" s="88"/>
      <c r="BE48" s="88"/>
      <c r="BF48" s="88"/>
      <c r="BG48" s="88"/>
      <c r="BH48" s="88"/>
      <c r="BI48" s="128"/>
      <c r="BJ48" s="109"/>
    </row>
    <row r="49" spans="2:62" ht="12" customHeight="1" x14ac:dyDescent="0.2">
      <c r="B49" s="136"/>
      <c r="C49" s="88"/>
      <c r="D49" s="88"/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8"/>
      <c r="AC49" s="88"/>
      <c r="AD49" s="88"/>
      <c r="AE49" s="128"/>
      <c r="AF49" s="88"/>
      <c r="AG49" s="88"/>
      <c r="AH49" s="88"/>
      <c r="AI49" s="88"/>
      <c r="AJ49" s="88"/>
      <c r="AK49" s="88"/>
      <c r="AL49" s="88"/>
      <c r="AM49" s="88"/>
      <c r="AN49" s="88"/>
      <c r="AO49" s="88"/>
      <c r="AP49" s="88"/>
      <c r="AQ49" s="88"/>
      <c r="AR49" s="88"/>
      <c r="AS49" s="88"/>
      <c r="AT49" s="88"/>
      <c r="AU49" s="88"/>
      <c r="AV49" s="88"/>
      <c r="AW49" s="88"/>
      <c r="AX49" s="88"/>
      <c r="AY49" s="88"/>
      <c r="AZ49" s="88"/>
      <c r="BA49" s="88"/>
      <c r="BB49" s="88"/>
      <c r="BC49" s="88"/>
      <c r="BD49" s="88"/>
      <c r="BE49" s="88"/>
      <c r="BF49" s="88"/>
      <c r="BG49" s="88"/>
      <c r="BH49" s="88"/>
      <c r="BI49" s="128"/>
      <c r="BJ49" s="109"/>
    </row>
    <row r="50" spans="2:62" ht="12" customHeight="1" x14ac:dyDescent="0.2">
      <c r="B50" s="136"/>
      <c r="C50" s="137"/>
      <c r="D50" s="138"/>
      <c r="E50" s="138"/>
      <c r="F50" s="138"/>
      <c r="G50" s="138"/>
      <c r="H50" s="138"/>
      <c r="I50" s="138"/>
      <c r="J50" s="138"/>
      <c r="K50" s="138"/>
      <c r="L50" s="138"/>
      <c r="M50" s="138"/>
      <c r="N50" s="138"/>
      <c r="O50" s="138"/>
      <c r="P50" s="138"/>
      <c r="Q50" s="138"/>
      <c r="R50" s="138"/>
      <c r="S50" s="138"/>
      <c r="T50" s="138"/>
      <c r="U50" s="138"/>
      <c r="V50" s="138"/>
      <c r="W50" s="138"/>
      <c r="X50" s="138"/>
      <c r="Y50" s="138"/>
      <c r="Z50" s="138"/>
      <c r="AA50" s="138"/>
      <c r="AB50" s="138"/>
      <c r="AC50" s="138"/>
      <c r="AD50" s="138"/>
      <c r="AE50" s="139"/>
      <c r="AF50" s="138"/>
      <c r="AG50" s="138"/>
      <c r="AH50" s="138"/>
      <c r="AI50" s="138"/>
      <c r="AJ50" s="138"/>
      <c r="AK50" s="138"/>
      <c r="AL50" s="138"/>
      <c r="AM50" s="138"/>
      <c r="AN50" s="138"/>
      <c r="AO50" s="138"/>
      <c r="AP50" s="138"/>
      <c r="AQ50" s="138"/>
      <c r="AR50" s="138"/>
      <c r="AS50" s="138"/>
      <c r="AT50" s="138"/>
      <c r="AU50" s="138"/>
      <c r="AV50" s="138"/>
      <c r="AW50" s="138"/>
      <c r="AX50" s="138"/>
      <c r="AY50" s="138"/>
      <c r="AZ50" s="138"/>
      <c r="BA50" s="138"/>
      <c r="BB50" s="138"/>
      <c r="BC50" s="138"/>
      <c r="BD50" s="138"/>
      <c r="BE50" s="138"/>
      <c r="BF50" s="138"/>
      <c r="BG50" s="138"/>
      <c r="BH50" s="138"/>
      <c r="BI50" s="139"/>
      <c r="BJ50" s="109"/>
    </row>
    <row r="51" spans="2:62" ht="14.1" customHeight="1" x14ac:dyDescent="0.2">
      <c r="B51" s="108"/>
      <c r="C51" s="129"/>
      <c r="D51" s="115"/>
      <c r="E51" s="115"/>
      <c r="F51" s="115"/>
      <c r="G51" s="115"/>
      <c r="H51" s="115"/>
      <c r="I51" s="115"/>
      <c r="J51" s="115"/>
      <c r="K51" s="115"/>
      <c r="L51" s="115"/>
      <c r="M51" s="115"/>
      <c r="N51" s="115"/>
      <c r="O51" s="115"/>
      <c r="P51" s="362" t="s">
        <v>152</v>
      </c>
      <c r="Q51" s="362"/>
      <c r="R51" s="362"/>
      <c r="S51" s="362"/>
      <c r="T51" s="363" t="s">
        <v>155</v>
      </c>
      <c r="U51" s="363"/>
      <c r="V51" s="363"/>
      <c r="W51" s="363"/>
      <c r="X51" s="363"/>
      <c r="Y51" s="363"/>
      <c r="Z51" s="363"/>
      <c r="AA51" s="363"/>
      <c r="AB51" s="363"/>
      <c r="AC51" s="363"/>
      <c r="AD51" s="363"/>
      <c r="AE51" s="363"/>
      <c r="AF51" s="363"/>
      <c r="AG51" s="363"/>
      <c r="AH51" s="363"/>
      <c r="AI51" s="363"/>
      <c r="AJ51" s="363"/>
      <c r="AK51" s="363"/>
      <c r="AL51" s="363"/>
      <c r="AM51" s="363"/>
      <c r="AN51" s="363"/>
      <c r="AO51" s="363"/>
      <c r="AP51" s="363"/>
      <c r="AQ51" s="363"/>
      <c r="AR51" s="363"/>
      <c r="AS51" s="363"/>
      <c r="AT51" s="363"/>
      <c r="AU51" s="363"/>
      <c r="AV51" s="115"/>
      <c r="AW51" s="115"/>
      <c r="AX51" s="115"/>
      <c r="AY51" s="115"/>
      <c r="AZ51" s="115"/>
      <c r="BA51" s="115"/>
      <c r="BB51" s="115"/>
      <c r="BC51" s="115"/>
      <c r="BD51" s="115"/>
      <c r="BE51" s="115"/>
      <c r="BF51" s="115"/>
      <c r="BG51" s="115"/>
      <c r="BH51" s="115"/>
      <c r="BI51" s="130"/>
      <c r="BJ51" s="109"/>
    </row>
    <row r="52" spans="2:62" ht="12" customHeight="1" x14ac:dyDescent="0.2">
      <c r="B52" s="108"/>
      <c r="C52" s="116"/>
      <c r="D52" s="117"/>
      <c r="E52" s="117"/>
      <c r="F52" s="145"/>
      <c r="G52" s="117"/>
      <c r="H52" s="145"/>
      <c r="I52" s="117"/>
      <c r="J52" s="145"/>
      <c r="K52" s="353" t="s">
        <v>156</v>
      </c>
      <c r="L52" s="353"/>
      <c r="M52" s="353"/>
      <c r="N52" s="353"/>
      <c r="O52" s="353"/>
      <c r="P52" s="353"/>
      <c r="Q52" s="353"/>
      <c r="R52" s="353"/>
      <c r="S52" s="353"/>
      <c r="T52" s="353"/>
      <c r="U52" s="353"/>
      <c r="V52" s="353"/>
      <c r="W52" s="353"/>
      <c r="X52" s="353"/>
      <c r="Y52" s="353"/>
      <c r="Z52" s="353"/>
      <c r="AA52" s="353"/>
      <c r="AB52" s="353"/>
      <c r="AC52" s="353"/>
      <c r="AD52" s="353"/>
      <c r="AE52" s="353"/>
      <c r="AF52" s="353"/>
      <c r="AG52" s="353"/>
      <c r="AH52" s="353"/>
      <c r="AI52" s="353"/>
      <c r="AJ52" s="353"/>
      <c r="AK52" s="353"/>
      <c r="AL52" s="353"/>
      <c r="AM52" s="353"/>
      <c r="AN52" s="353"/>
      <c r="AO52" s="353"/>
      <c r="AP52" s="353"/>
      <c r="AQ52" s="353"/>
      <c r="AR52" s="353"/>
      <c r="AS52" s="354" t="s">
        <v>153</v>
      </c>
      <c r="AT52" s="354"/>
      <c r="AU52" s="354"/>
      <c r="AV52" s="354"/>
      <c r="AW52" s="117"/>
      <c r="AX52" s="117"/>
      <c r="AY52" s="117"/>
      <c r="AZ52" s="117"/>
      <c r="BA52" s="117"/>
      <c r="BB52" s="117"/>
      <c r="BC52" s="117"/>
      <c r="BD52" s="117"/>
      <c r="BE52" s="117"/>
      <c r="BF52" s="117"/>
      <c r="BG52" s="117"/>
      <c r="BH52" s="117"/>
      <c r="BI52" s="118"/>
      <c r="BJ52" s="109"/>
    </row>
    <row r="53" spans="2:62" ht="14.1" customHeight="1" x14ac:dyDescent="0.2">
      <c r="B53" s="136"/>
      <c r="C53" s="88"/>
      <c r="D53" s="88"/>
      <c r="E53" s="88"/>
      <c r="F53" s="88"/>
      <c r="G53" s="88"/>
      <c r="H53" s="88"/>
      <c r="I53" s="88"/>
      <c r="J53" s="88"/>
      <c r="K53" s="30" t="s">
        <v>130</v>
      </c>
      <c r="L53" s="88"/>
      <c r="M53" s="88"/>
      <c r="N53" s="88"/>
      <c r="O53" s="88"/>
      <c r="P53" s="88"/>
      <c r="Q53" s="88"/>
      <c r="R53" s="88"/>
      <c r="S53" s="88"/>
      <c r="T53" s="88"/>
      <c r="U53" s="88"/>
      <c r="V53" s="88"/>
      <c r="W53" s="88"/>
      <c r="X53" s="88"/>
      <c r="Y53" s="88"/>
      <c r="Z53" s="88"/>
      <c r="AA53" s="88"/>
      <c r="AB53" s="88"/>
      <c r="AC53" s="88"/>
      <c r="AD53" s="88"/>
      <c r="AE53" s="127"/>
      <c r="AF53" s="88"/>
      <c r="AG53" s="88"/>
      <c r="AH53" s="88"/>
      <c r="AI53" s="88"/>
      <c r="AJ53" s="88"/>
      <c r="AK53" s="88"/>
      <c r="AL53" s="88"/>
      <c r="AM53" s="88"/>
      <c r="AN53" s="88"/>
      <c r="AO53" s="88"/>
      <c r="AP53" s="88"/>
      <c r="AQ53" s="88"/>
      <c r="AR53" s="88"/>
      <c r="AS53" s="88"/>
      <c r="AT53" s="88"/>
      <c r="AU53" s="88"/>
      <c r="AV53" s="88"/>
      <c r="AW53" s="88"/>
      <c r="AX53" s="88"/>
      <c r="AY53" s="88"/>
      <c r="AZ53" s="88"/>
      <c r="BA53" s="88"/>
      <c r="BB53" s="88"/>
      <c r="BC53" s="134" t="s">
        <v>138</v>
      </c>
      <c r="BD53" s="88"/>
      <c r="BE53" s="88"/>
      <c r="BF53" s="88"/>
      <c r="BG53" s="88"/>
      <c r="BH53" s="88"/>
      <c r="BI53" s="127"/>
      <c r="BJ53" s="109"/>
    </row>
    <row r="54" spans="2:62" ht="12" customHeight="1" x14ac:dyDescent="0.2">
      <c r="B54" s="136"/>
      <c r="C54" s="88"/>
      <c r="D54" s="29" t="s">
        <v>131</v>
      </c>
      <c r="E54" s="88"/>
      <c r="F54" s="88"/>
      <c r="G54" s="88"/>
      <c r="H54" s="88"/>
      <c r="I54" s="88"/>
      <c r="J54" s="243" t="s">
        <v>133</v>
      </c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128"/>
      <c r="AF54" s="88"/>
      <c r="AG54" s="352" t="s">
        <v>142</v>
      </c>
      <c r="AH54" s="352"/>
      <c r="AI54" s="352"/>
      <c r="AJ54" s="352"/>
      <c r="AK54" s="352"/>
      <c r="AL54" s="352"/>
      <c r="AM54" s="352"/>
      <c r="AN54" s="352"/>
      <c r="AO54" s="352"/>
      <c r="AP54" s="352"/>
      <c r="AQ54" s="352"/>
      <c r="AR54" s="352"/>
      <c r="AS54" s="352"/>
      <c r="AT54" s="352"/>
      <c r="AU54" s="352"/>
      <c r="AV54" s="352"/>
      <c r="AW54" s="352"/>
      <c r="AX54" s="352"/>
      <c r="AY54" s="352"/>
      <c r="AZ54" s="352"/>
      <c r="BA54" s="352"/>
      <c r="BB54" s="352"/>
      <c r="BC54" s="352"/>
      <c r="BD54" s="88"/>
      <c r="BE54" s="88"/>
      <c r="BF54" s="88"/>
      <c r="BG54" s="140"/>
      <c r="BH54" s="134" t="s">
        <v>139</v>
      </c>
      <c r="BI54" s="128"/>
      <c r="BJ54" s="109"/>
    </row>
    <row r="55" spans="2:62" ht="12" customHeight="1" x14ac:dyDescent="0.2">
      <c r="B55" s="136"/>
      <c r="C55" s="88"/>
      <c r="D55" s="29" t="s">
        <v>132</v>
      </c>
      <c r="E55" s="88"/>
      <c r="F55" s="88"/>
      <c r="G55" s="88"/>
      <c r="H55" s="88"/>
      <c r="I55" s="88"/>
      <c r="J55" s="243" t="s">
        <v>133</v>
      </c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128"/>
      <c r="AF55" s="88"/>
      <c r="AG55" s="352" t="s">
        <v>142</v>
      </c>
      <c r="AH55" s="352"/>
      <c r="AI55" s="352"/>
      <c r="AJ55" s="352"/>
      <c r="AK55" s="352"/>
      <c r="AL55" s="352"/>
      <c r="AM55" s="352"/>
      <c r="AN55" s="352"/>
      <c r="AO55" s="352"/>
      <c r="AP55" s="352"/>
      <c r="AQ55" s="352"/>
      <c r="AR55" s="352"/>
      <c r="AS55" s="352"/>
      <c r="AT55" s="352"/>
      <c r="AU55" s="352"/>
      <c r="AV55" s="352"/>
      <c r="AW55" s="352"/>
      <c r="AX55" s="352"/>
      <c r="AY55" s="352"/>
      <c r="AZ55" s="352"/>
      <c r="BA55" s="352"/>
      <c r="BB55" s="352"/>
      <c r="BC55" s="352"/>
      <c r="BD55" s="88"/>
      <c r="BE55" s="88"/>
      <c r="BF55" s="88"/>
      <c r="BG55" s="140"/>
      <c r="BH55" s="134" t="s">
        <v>140</v>
      </c>
      <c r="BI55" s="128"/>
      <c r="BJ55" s="109"/>
    </row>
    <row r="56" spans="2:62" ht="8.1" customHeight="1" x14ac:dyDescent="0.2">
      <c r="B56" s="136"/>
      <c r="C56" s="88"/>
      <c r="D56" s="88"/>
      <c r="E56" s="88"/>
      <c r="F56" s="88"/>
      <c r="G56" s="88"/>
      <c r="H56" s="88"/>
      <c r="I56" s="88"/>
      <c r="J56" s="88"/>
      <c r="K56" s="88"/>
      <c r="L56" s="88"/>
      <c r="M56" s="88"/>
      <c r="N56" s="88"/>
      <c r="O56" s="88"/>
      <c r="P56" s="88"/>
      <c r="Q56" s="88"/>
      <c r="R56" s="88"/>
      <c r="S56" s="88"/>
      <c r="T56" s="88"/>
      <c r="U56" s="88"/>
      <c r="V56" s="88"/>
      <c r="W56" s="88"/>
      <c r="X56" s="88"/>
      <c r="Y56" s="88"/>
      <c r="Z56" s="88"/>
      <c r="AA56" s="88"/>
      <c r="AB56" s="88"/>
      <c r="AC56" s="88"/>
      <c r="AD56" s="88"/>
      <c r="AE56" s="128"/>
      <c r="AF56" s="88"/>
      <c r="AG56" s="88"/>
      <c r="AH56" s="88"/>
      <c r="AI56" s="88"/>
      <c r="AJ56" s="88"/>
      <c r="AK56" s="88"/>
      <c r="AL56" s="88"/>
      <c r="AM56" s="88"/>
      <c r="AN56" s="88"/>
      <c r="AO56" s="88"/>
      <c r="AP56" s="88"/>
      <c r="AQ56" s="88"/>
      <c r="AR56" s="88"/>
      <c r="AS56" s="88"/>
      <c r="AT56" s="88"/>
      <c r="AU56" s="88"/>
      <c r="AV56" s="88"/>
      <c r="AW56" s="88"/>
      <c r="AX56" s="88"/>
      <c r="AY56" s="88"/>
      <c r="AZ56" s="88"/>
      <c r="BA56" s="88"/>
      <c r="BB56" s="88"/>
      <c r="BC56" s="88"/>
      <c r="BD56" s="88"/>
      <c r="BE56" s="88"/>
      <c r="BF56" s="88"/>
      <c r="BG56" s="140"/>
      <c r="BH56" s="140"/>
      <c r="BI56" s="128"/>
      <c r="BJ56" s="109"/>
    </row>
    <row r="57" spans="2:62" ht="12" customHeight="1" x14ac:dyDescent="0.2">
      <c r="B57" s="136"/>
      <c r="C57" s="88"/>
      <c r="D57" s="88"/>
      <c r="E57" s="88"/>
      <c r="F57" s="29" t="s">
        <v>134</v>
      </c>
      <c r="H57" s="88"/>
      <c r="J57" s="88"/>
      <c r="K57" s="88"/>
      <c r="L57" s="243" t="s">
        <v>136</v>
      </c>
      <c r="M57" s="243"/>
      <c r="N57" s="243"/>
      <c r="O57" s="243"/>
      <c r="P57" s="243"/>
      <c r="Q57" s="243"/>
      <c r="R57" s="243"/>
      <c r="S57" s="29" t="s">
        <v>135</v>
      </c>
      <c r="T57" s="88"/>
      <c r="U57" s="243" t="s">
        <v>100</v>
      </c>
      <c r="V57" s="243"/>
      <c r="W57" s="243"/>
      <c r="X57" s="243"/>
      <c r="Y57" s="243"/>
      <c r="Z57" s="243"/>
      <c r="AA57" s="243"/>
      <c r="AB57" s="243"/>
      <c r="AC57" s="88"/>
      <c r="AD57" s="88"/>
      <c r="AE57" s="128"/>
      <c r="AF57" s="88"/>
      <c r="AG57" s="88"/>
      <c r="AH57" s="352" t="s">
        <v>143</v>
      </c>
      <c r="AI57" s="352"/>
      <c r="AJ57" s="352"/>
      <c r="AK57" s="352"/>
      <c r="AL57" s="352"/>
      <c r="AM57" s="352"/>
      <c r="AN57" s="352"/>
      <c r="AO57" s="352"/>
      <c r="AP57" s="352"/>
      <c r="AQ57" s="88"/>
      <c r="AR57" s="134" t="s">
        <v>99</v>
      </c>
      <c r="AS57" s="352" t="s">
        <v>105</v>
      </c>
      <c r="AT57" s="352"/>
      <c r="AU57" s="352"/>
      <c r="AV57" s="352"/>
      <c r="AW57" s="352"/>
      <c r="AX57" s="352"/>
      <c r="AY57" s="352"/>
      <c r="AZ57" s="352"/>
      <c r="BA57" s="88"/>
      <c r="BB57" s="88"/>
      <c r="BC57" s="88"/>
      <c r="BD57" s="88"/>
      <c r="BE57" s="88"/>
      <c r="BF57" s="88"/>
      <c r="BG57" s="134" t="s">
        <v>141</v>
      </c>
      <c r="BH57" s="140"/>
      <c r="BI57" s="128"/>
      <c r="BJ57" s="109"/>
    </row>
    <row r="58" spans="2:62" ht="12" customHeight="1" x14ac:dyDescent="0.2">
      <c r="B58" s="136"/>
      <c r="C58" s="88"/>
      <c r="D58" s="88"/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8"/>
      <c r="AB58" s="88"/>
      <c r="AC58" s="88"/>
      <c r="AD58" s="88"/>
      <c r="AE58" s="128"/>
      <c r="AF58" s="88"/>
      <c r="AG58" s="88"/>
      <c r="AH58" s="88"/>
      <c r="AI58" s="88"/>
      <c r="AJ58" s="88"/>
      <c r="AK58" s="88"/>
      <c r="AL58" s="88"/>
      <c r="AM58" s="88"/>
      <c r="AN58" s="88"/>
      <c r="AO58" s="88"/>
      <c r="AP58" s="88"/>
      <c r="AQ58" s="88"/>
      <c r="AR58" s="88"/>
      <c r="AS58" s="88"/>
      <c r="AT58" s="88"/>
      <c r="AU58" s="88"/>
      <c r="AV58" s="88"/>
      <c r="AW58" s="88"/>
      <c r="AX58" s="88"/>
      <c r="AY58" s="88"/>
      <c r="AZ58" s="88"/>
      <c r="BA58" s="88"/>
      <c r="BB58" s="88"/>
      <c r="BC58" s="88"/>
      <c r="BD58" s="88"/>
      <c r="BE58" s="88"/>
      <c r="BF58" s="88"/>
      <c r="BG58" s="88"/>
      <c r="BH58" s="88"/>
      <c r="BI58" s="128"/>
      <c r="BJ58" s="109"/>
    </row>
    <row r="59" spans="2:62" ht="12" customHeight="1" x14ac:dyDescent="0.2">
      <c r="B59" s="136"/>
      <c r="C59" s="88"/>
      <c r="D59" s="88"/>
      <c r="E59" s="88"/>
      <c r="F59" s="88"/>
      <c r="G59" s="88"/>
      <c r="I59" s="134" t="s">
        <v>137</v>
      </c>
      <c r="J59" s="88"/>
      <c r="K59" s="88"/>
      <c r="L59" s="88"/>
      <c r="M59" s="88"/>
      <c r="N59" s="88"/>
      <c r="O59" s="88"/>
      <c r="P59" s="88"/>
      <c r="Q59" s="88"/>
      <c r="R59" s="88"/>
      <c r="S59" s="88"/>
      <c r="T59" s="88"/>
      <c r="U59" s="88"/>
      <c r="V59" s="88"/>
      <c r="W59" s="88"/>
      <c r="X59" s="88"/>
      <c r="Y59" s="88"/>
      <c r="Z59" s="88"/>
      <c r="AA59" s="88"/>
      <c r="AB59" s="88"/>
      <c r="AC59" s="88"/>
      <c r="AD59" s="88"/>
      <c r="AE59" s="128"/>
      <c r="AF59" s="88"/>
      <c r="AG59" s="88"/>
      <c r="AH59" s="88"/>
      <c r="AI59" s="88"/>
      <c r="AJ59" s="88"/>
      <c r="AK59" s="88"/>
      <c r="AL59" s="88"/>
      <c r="AM59" s="88"/>
      <c r="AN59" s="88"/>
      <c r="AO59" s="88"/>
      <c r="AP59" s="88"/>
      <c r="AQ59" s="88"/>
      <c r="AR59" s="88"/>
      <c r="AS59" s="88"/>
      <c r="AT59" s="88"/>
      <c r="AU59" s="88"/>
      <c r="AV59" s="88"/>
      <c r="AW59" s="88"/>
      <c r="AX59" s="88"/>
      <c r="AY59" s="88"/>
      <c r="AZ59" s="134" t="s">
        <v>144</v>
      </c>
      <c r="BA59" s="88"/>
      <c r="BB59" s="88"/>
      <c r="BC59" s="88"/>
      <c r="BD59" s="88"/>
      <c r="BE59" s="88"/>
      <c r="BF59" s="88"/>
      <c r="BG59" s="88"/>
      <c r="BH59" s="88"/>
      <c r="BI59" s="128"/>
      <c r="BJ59" s="109"/>
    </row>
    <row r="60" spans="2:62" ht="12" customHeight="1" x14ac:dyDescent="0.2">
      <c r="B60" s="136"/>
      <c r="C60" s="88"/>
      <c r="D60" s="88"/>
      <c r="E60" s="88"/>
      <c r="F60" s="88"/>
      <c r="G60" s="88"/>
      <c r="I60" s="134"/>
      <c r="J60" s="88"/>
      <c r="K60" s="88"/>
      <c r="L60" s="88"/>
      <c r="M60" s="88"/>
      <c r="N60" s="88"/>
      <c r="O60" s="88"/>
      <c r="P60" s="88"/>
      <c r="Q60" s="88"/>
      <c r="R60" s="88"/>
      <c r="S60" s="88"/>
      <c r="T60" s="88"/>
      <c r="U60" s="88"/>
      <c r="V60" s="88"/>
      <c r="W60" s="88"/>
      <c r="X60" s="88"/>
      <c r="Y60" s="88"/>
      <c r="Z60" s="88"/>
      <c r="AA60" s="88"/>
      <c r="AB60" s="88"/>
      <c r="AC60" s="88"/>
      <c r="AD60" s="88"/>
      <c r="AE60" s="128"/>
      <c r="AF60" s="88"/>
      <c r="AG60" s="88"/>
      <c r="AH60" s="88"/>
      <c r="AI60" s="88"/>
      <c r="AJ60" s="88"/>
      <c r="AK60" s="88"/>
      <c r="AL60" s="88"/>
      <c r="AM60" s="88"/>
      <c r="AN60" s="88"/>
      <c r="AO60" s="88"/>
      <c r="AP60" s="88"/>
      <c r="AQ60" s="88"/>
      <c r="AR60" s="88"/>
      <c r="AS60" s="88"/>
      <c r="AT60" s="88"/>
      <c r="AU60" s="88"/>
      <c r="AV60" s="88"/>
      <c r="AW60" s="88"/>
      <c r="AX60" s="88"/>
      <c r="AY60" s="88"/>
      <c r="AZ60" s="134"/>
      <c r="BA60" s="88"/>
      <c r="BB60" s="88"/>
      <c r="BC60" s="88"/>
      <c r="BD60" s="88"/>
      <c r="BE60" s="88"/>
      <c r="BF60" s="88"/>
      <c r="BG60" s="88"/>
      <c r="BH60" s="88"/>
      <c r="BI60" s="128"/>
      <c r="BJ60" s="109"/>
    </row>
    <row r="61" spans="2:62" ht="12" customHeight="1" x14ac:dyDescent="0.2">
      <c r="B61" s="136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12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  <c r="BB61" s="88"/>
      <c r="BC61" s="88"/>
      <c r="BD61" s="88"/>
      <c r="BE61" s="88"/>
      <c r="BF61" s="88"/>
      <c r="BG61" s="88"/>
      <c r="BH61" s="88"/>
      <c r="BI61" s="128"/>
      <c r="BJ61" s="109"/>
    </row>
    <row r="62" spans="2:62" ht="12" customHeight="1" x14ac:dyDescent="0.2">
      <c r="B62" s="136"/>
      <c r="C62" s="137"/>
      <c r="D62" s="138"/>
      <c r="E62" s="138"/>
      <c r="F62" s="138"/>
      <c r="G62" s="138"/>
      <c r="H62" s="138"/>
      <c r="I62" s="138"/>
      <c r="J62" s="138"/>
      <c r="K62" s="138"/>
      <c r="L62" s="138"/>
      <c r="M62" s="138"/>
      <c r="N62" s="138"/>
      <c r="O62" s="138"/>
      <c r="P62" s="138"/>
      <c r="Q62" s="138"/>
      <c r="R62" s="138"/>
      <c r="S62" s="138"/>
      <c r="T62" s="138"/>
      <c r="U62" s="138"/>
      <c r="V62" s="138"/>
      <c r="W62" s="138"/>
      <c r="X62" s="138"/>
      <c r="Y62" s="138"/>
      <c r="Z62" s="138"/>
      <c r="AA62" s="138"/>
      <c r="AB62" s="138"/>
      <c r="AC62" s="138"/>
      <c r="AD62" s="138"/>
      <c r="AE62" s="139"/>
      <c r="AF62" s="138"/>
      <c r="AG62" s="138"/>
      <c r="AH62" s="138"/>
      <c r="AI62" s="138"/>
      <c r="AJ62" s="138"/>
      <c r="AK62" s="138"/>
      <c r="AL62" s="138"/>
      <c r="AM62" s="138"/>
      <c r="AN62" s="138"/>
      <c r="AO62" s="138"/>
      <c r="AP62" s="138"/>
      <c r="AQ62" s="138"/>
      <c r="AR62" s="138"/>
      <c r="AS62" s="138"/>
      <c r="AT62" s="138"/>
      <c r="AU62" s="138"/>
      <c r="AV62" s="138"/>
      <c r="AW62" s="138"/>
      <c r="AX62" s="138"/>
      <c r="AY62" s="138"/>
      <c r="AZ62" s="138"/>
      <c r="BA62" s="138"/>
      <c r="BB62" s="138"/>
      <c r="BC62" s="138"/>
      <c r="BD62" s="138"/>
      <c r="BE62" s="138"/>
      <c r="BF62" s="138"/>
      <c r="BG62" s="138"/>
      <c r="BH62" s="138"/>
      <c r="BI62" s="139"/>
      <c r="BJ62" s="109"/>
    </row>
    <row r="63" spans="2:62" ht="14.1" customHeight="1" x14ac:dyDescent="0.2">
      <c r="B63" s="108"/>
      <c r="C63" s="129"/>
      <c r="D63" s="115"/>
      <c r="E63" s="115"/>
      <c r="F63" s="115"/>
      <c r="G63" s="115"/>
      <c r="H63" s="115"/>
      <c r="I63" s="115"/>
      <c r="J63" s="115"/>
      <c r="K63" s="115"/>
      <c r="L63" s="115"/>
      <c r="M63" s="115"/>
      <c r="N63" s="115"/>
      <c r="O63" s="115"/>
      <c r="P63" s="115"/>
      <c r="Q63" s="115"/>
      <c r="R63" s="115"/>
      <c r="S63" s="358" t="s">
        <v>152</v>
      </c>
      <c r="T63" s="358"/>
      <c r="U63" s="358"/>
      <c r="V63" s="358"/>
      <c r="W63" s="115"/>
      <c r="X63" s="115"/>
      <c r="Y63" s="115"/>
      <c r="Z63" s="115"/>
      <c r="AA63" s="115"/>
      <c r="AB63" s="115"/>
      <c r="AC63" s="115"/>
      <c r="AD63" s="115"/>
      <c r="AE63" s="115"/>
      <c r="AF63" s="115"/>
      <c r="AG63" s="115"/>
      <c r="AH63" s="115"/>
      <c r="AI63" s="115"/>
      <c r="AJ63" s="115"/>
      <c r="AK63" s="115"/>
      <c r="AL63" s="115"/>
      <c r="AM63" s="115"/>
      <c r="AN63" s="115"/>
      <c r="AO63" s="115"/>
      <c r="AP63" s="115"/>
      <c r="AQ63" s="115"/>
      <c r="AR63" s="115"/>
      <c r="AS63" s="115"/>
      <c r="AT63" s="146"/>
      <c r="AU63" s="115"/>
      <c r="AV63" s="144" t="s">
        <v>157</v>
      </c>
      <c r="AW63" s="115"/>
      <c r="AX63" s="115"/>
      <c r="AY63" s="115"/>
      <c r="AZ63" s="115"/>
      <c r="BA63" s="115"/>
      <c r="BB63" s="115"/>
      <c r="BC63" s="115"/>
      <c r="BD63" s="115"/>
      <c r="BE63" s="115"/>
      <c r="BF63" s="115"/>
      <c r="BG63" s="115"/>
      <c r="BH63" s="115"/>
      <c r="BI63" s="130"/>
      <c r="BJ63" s="109"/>
    </row>
    <row r="64" spans="2:62" ht="12" customHeight="1" x14ac:dyDescent="0.2">
      <c r="B64" s="108"/>
      <c r="C64" s="116"/>
      <c r="D64" s="117"/>
      <c r="E64" s="117"/>
      <c r="F64" s="117"/>
      <c r="G64" s="147"/>
      <c r="H64" s="117"/>
      <c r="I64" s="117"/>
      <c r="J64" s="365" t="s">
        <v>158</v>
      </c>
      <c r="K64" s="365"/>
      <c r="L64" s="365"/>
      <c r="M64" s="365"/>
      <c r="N64" s="365"/>
      <c r="O64" s="365"/>
      <c r="P64" s="365"/>
      <c r="Q64" s="365"/>
      <c r="R64" s="365"/>
      <c r="S64" s="365"/>
      <c r="T64" s="365"/>
      <c r="U64" s="365"/>
      <c r="V64" s="365"/>
      <c r="W64" s="365"/>
      <c r="X64" s="365"/>
      <c r="Y64" s="365"/>
      <c r="Z64" s="365"/>
      <c r="AA64" s="365"/>
      <c r="AB64" s="365"/>
      <c r="AC64" s="365"/>
      <c r="AD64" s="365"/>
      <c r="AE64" s="365"/>
      <c r="AF64" s="365"/>
      <c r="AG64" s="365"/>
      <c r="AH64" s="365"/>
      <c r="AI64" s="365"/>
      <c r="AJ64" s="365"/>
      <c r="AK64" s="365"/>
      <c r="AL64" s="365"/>
      <c r="AM64" s="365"/>
      <c r="AN64" s="365"/>
      <c r="AO64" s="365"/>
      <c r="AP64" s="365"/>
      <c r="AQ64" s="365"/>
      <c r="AR64" s="365"/>
      <c r="AS64" s="365"/>
      <c r="AT64" s="365"/>
      <c r="AU64" s="365"/>
      <c r="AV64" s="365"/>
      <c r="AW64" s="365"/>
      <c r="AX64" s="365"/>
      <c r="AY64" s="366" t="s">
        <v>153</v>
      </c>
      <c r="AZ64" s="366"/>
      <c r="BA64" s="366"/>
      <c r="BB64" s="366"/>
      <c r="BC64" s="117"/>
      <c r="BD64" s="117"/>
      <c r="BE64" s="117"/>
      <c r="BF64" s="117"/>
      <c r="BG64" s="117"/>
      <c r="BH64" s="117"/>
      <c r="BI64" s="118"/>
      <c r="BJ64" s="109"/>
    </row>
    <row r="65" spans="1:62" ht="12" customHeight="1" x14ac:dyDescent="0.2">
      <c r="B65" s="136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N65" s="88"/>
      <c r="O65" s="88"/>
      <c r="P65" s="88"/>
      <c r="Q65" s="88"/>
      <c r="R65" s="88"/>
      <c r="S65" s="88"/>
      <c r="T65" s="88"/>
      <c r="U65" s="88"/>
      <c r="V65" s="88"/>
      <c r="W65" s="88"/>
      <c r="X65" s="88"/>
      <c r="Y65" s="88"/>
      <c r="Z65" s="88"/>
      <c r="AA65" s="88"/>
      <c r="AB65" s="88"/>
      <c r="AC65" s="88"/>
      <c r="AD65" s="88"/>
      <c r="AE65" s="127"/>
      <c r="AF65" s="88"/>
      <c r="AG65" s="88"/>
      <c r="AH65" s="88"/>
      <c r="AI65" s="88"/>
      <c r="AJ65" s="88"/>
      <c r="AK65" s="88"/>
      <c r="AL65" s="88"/>
      <c r="AM65" s="88"/>
      <c r="AN65" s="88"/>
      <c r="AO65" s="88"/>
      <c r="AP65" s="88"/>
      <c r="AQ65" s="88"/>
      <c r="AR65" s="88"/>
      <c r="AS65" s="88"/>
      <c r="AT65" s="88"/>
      <c r="AU65" s="88"/>
      <c r="AV65" s="88"/>
      <c r="AW65" s="88"/>
      <c r="AX65" s="88"/>
      <c r="AY65" s="88"/>
      <c r="AZ65" s="88"/>
      <c r="BA65" s="88"/>
      <c r="BB65" s="88"/>
      <c r="BC65" s="88"/>
      <c r="BD65" s="88"/>
      <c r="BE65" s="88"/>
      <c r="BF65" s="88"/>
      <c r="BG65" s="88"/>
      <c r="BH65" s="88"/>
      <c r="BI65" s="127"/>
      <c r="BJ65" s="109"/>
    </row>
    <row r="66" spans="1:62" ht="12" customHeight="1" x14ac:dyDescent="0.2">
      <c r="B66" s="136"/>
      <c r="C66" s="88"/>
      <c r="D66" s="88"/>
      <c r="E66" s="29" t="s">
        <v>159</v>
      </c>
      <c r="F66" s="88"/>
      <c r="G66" s="88"/>
      <c r="H66" s="88"/>
      <c r="I66" s="88"/>
      <c r="J66" s="88"/>
      <c r="K66" s="88"/>
      <c r="L66" s="88"/>
      <c r="M66" s="88"/>
      <c r="N66" s="88"/>
      <c r="O66" s="88"/>
      <c r="P66" s="88"/>
      <c r="Q66" s="88"/>
      <c r="R66" s="88"/>
      <c r="S66" s="88"/>
      <c r="T66" s="88"/>
      <c r="U66" s="88"/>
      <c r="V66" s="88"/>
      <c r="W66" s="88"/>
      <c r="X66" s="88"/>
      <c r="Y66" s="88"/>
      <c r="Z66" s="88"/>
      <c r="AA66" s="88"/>
      <c r="AB66" s="88"/>
      <c r="AC66" s="88"/>
      <c r="AD66" s="88"/>
      <c r="AE66" s="128"/>
      <c r="AF66" s="88"/>
      <c r="AG66" s="88"/>
      <c r="AH66" s="88"/>
      <c r="AI66" s="88"/>
      <c r="AJ66" s="88"/>
      <c r="AK66" s="88"/>
      <c r="AL66" s="88"/>
      <c r="AM66" s="88"/>
      <c r="AN66" s="88"/>
      <c r="AO66" s="88"/>
      <c r="AP66" s="88"/>
      <c r="AQ66" s="88"/>
      <c r="AR66" s="88"/>
      <c r="AS66" s="88"/>
      <c r="AT66" s="88"/>
      <c r="AU66" s="88"/>
      <c r="AV66" s="88"/>
      <c r="AW66" s="88"/>
      <c r="AX66" s="88"/>
      <c r="AY66" s="88"/>
      <c r="AZ66" s="88"/>
      <c r="BA66" s="88"/>
      <c r="BB66" s="88"/>
      <c r="BC66" s="88"/>
      <c r="BD66" s="88"/>
      <c r="BE66" s="88"/>
      <c r="BF66" s="88"/>
      <c r="BG66" s="88"/>
      <c r="BH66" s="29" t="s">
        <v>162</v>
      </c>
      <c r="BI66" s="128"/>
      <c r="BJ66" s="109"/>
    </row>
    <row r="67" spans="1:62" ht="12" customHeight="1" x14ac:dyDescent="0.2">
      <c r="A67" s="109"/>
      <c r="B67" s="128"/>
      <c r="G67" s="36" t="s">
        <v>160</v>
      </c>
      <c r="M67" s="364" t="s">
        <v>136</v>
      </c>
      <c r="N67" s="364"/>
      <c r="O67" s="364"/>
      <c r="P67" s="364"/>
      <c r="Q67" s="364"/>
      <c r="R67" s="364"/>
      <c r="S67" s="364"/>
      <c r="T67" s="36" t="s">
        <v>135</v>
      </c>
      <c r="V67" s="364" t="s">
        <v>100</v>
      </c>
      <c r="W67" s="364"/>
      <c r="X67" s="364"/>
      <c r="Y67" s="364"/>
      <c r="Z67" s="364"/>
      <c r="AA67" s="364"/>
      <c r="AB67" s="364"/>
      <c r="AC67" s="364"/>
      <c r="AE67" s="128"/>
      <c r="AI67" s="364" t="s">
        <v>163</v>
      </c>
      <c r="AJ67" s="364"/>
      <c r="AK67" s="364"/>
      <c r="AL67" s="364"/>
      <c r="AM67" s="364"/>
      <c r="AN67" s="364"/>
      <c r="AO67" s="364"/>
      <c r="AP67" s="364"/>
      <c r="AQ67" s="364"/>
      <c r="AS67" s="148" t="s">
        <v>99</v>
      </c>
      <c r="AT67" s="364" t="s">
        <v>164</v>
      </c>
      <c r="AU67" s="364"/>
      <c r="AV67" s="364"/>
      <c r="AW67" s="364"/>
      <c r="AX67" s="364"/>
      <c r="AY67" s="364"/>
      <c r="AZ67" s="364"/>
      <c r="BA67" s="364"/>
      <c r="BG67" s="36" t="s">
        <v>141</v>
      </c>
      <c r="BI67" s="128"/>
      <c r="BJ67" s="109"/>
    </row>
    <row r="68" spans="1:62" ht="12" customHeight="1" x14ac:dyDescent="0.2">
      <c r="A68" s="109"/>
      <c r="B68" s="128"/>
      <c r="AE68" s="128"/>
      <c r="BI68" s="128"/>
      <c r="BJ68" s="109"/>
    </row>
    <row r="69" spans="1:62" ht="12" customHeight="1" x14ac:dyDescent="0.2">
      <c r="A69" s="109"/>
      <c r="B69" s="128"/>
      <c r="K69" s="36" t="s">
        <v>161</v>
      </c>
      <c r="AE69" s="128"/>
      <c r="BC69" s="36" t="s">
        <v>165</v>
      </c>
      <c r="BI69" s="128"/>
      <c r="BJ69" s="109"/>
    </row>
    <row r="70" spans="1:62" ht="12" customHeight="1" x14ac:dyDescent="0.2">
      <c r="A70" s="109"/>
      <c r="B70" s="128"/>
      <c r="AE70" s="128"/>
      <c r="BI70" s="128"/>
      <c r="BJ70" s="109"/>
    </row>
    <row r="71" spans="1:62" ht="12" customHeight="1" x14ac:dyDescent="0.2">
      <c r="A71" s="109"/>
      <c r="B71" s="128"/>
      <c r="C71" s="135"/>
      <c r="D71" s="88"/>
      <c r="E71" s="88"/>
      <c r="F71" s="88"/>
      <c r="G71" s="88"/>
      <c r="H71" s="88"/>
      <c r="I71" s="88"/>
      <c r="J71" s="88"/>
      <c r="K71" s="88"/>
      <c r="L71" s="88"/>
      <c r="M71" s="88"/>
      <c r="N71" s="88"/>
      <c r="O71" s="88"/>
      <c r="P71" s="88"/>
      <c r="Q71" s="88"/>
      <c r="R71" s="88"/>
      <c r="S71" s="88"/>
      <c r="T71" s="88"/>
      <c r="U71" s="88"/>
      <c r="V71" s="88"/>
      <c r="W71" s="88"/>
      <c r="X71" s="88"/>
      <c r="Y71" s="88"/>
      <c r="Z71" s="88"/>
      <c r="AA71" s="88"/>
      <c r="AB71" s="88"/>
      <c r="AC71" s="88"/>
      <c r="AD71" s="88"/>
      <c r="AE71" s="128"/>
      <c r="AF71" s="88"/>
      <c r="AG71" s="88"/>
      <c r="AH71" s="88"/>
      <c r="AI71" s="88"/>
      <c r="AJ71" s="88"/>
      <c r="AK71" s="88"/>
      <c r="AL71" s="88"/>
      <c r="AM71" s="88"/>
      <c r="AN71" s="88"/>
      <c r="AO71" s="88"/>
      <c r="AP71" s="88"/>
      <c r="AQ71" s="88"/>
      <c r="AR71" s="88"/>
      <c r="AS71" s="88"/>
      <c r="AT71" s="88"/>
      <c r="AU71" s="88"/>
      <c r="AV71" s="88"/>
      <c r="AW71" s="88"/>
      <c r="AX71" s="88"/>
      <c r="AY71" s="88"/>
      <c r="AZ71" s="88"/>
      <c r="BA71" s="88"/>
      <c r="BB71" s="88"/>
      <c r="BC71" s="88"/>
      <c r="BD71" s="88"/>
      <c r="BE71" s="88"/>
      <c r="BF71" s="88"/>
      <c r="BG71" s="88"/>
      <c r="BH71" s="88"/>
      <c r="BI71" s="128"/>
      <c r="BJ71" s="149"/>
    </row>
    <row r="72" spans="1:62" ht="12" customHeight="1" x14ac:dyDescent="0.2">
      <c r="A72" s="109"/>
      <c r="C72" s="137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38"/>
      <c r="AC72" s="138"/>
      <c r="AD72" s="138"/>
      <c r="AE72" s="138"/>
      <c r="AF72" s="137"/>
      <c r="AG72" s="138"/>
      <c r="AH72" s="138"/>
      <c r="AI72" s="138"/>
      <c r="AJ72" s="138"/>
      <c r="AK72" s="138"/>
      <c r="AL72" s="138"/>
      <c r="AM72" s="138"/>
      <c r="AN72" s="138"/>
      <c r="AO72" s="138"/>
      <c r="AP72" s="138"/>
      <c r="AQ72" s="138"/>
      <c r="AR72" s="138"/>
      <c r="AS72" s="138"/>
      <c r="AT72" s="138"/>
      <c r="AU72" s="138"/>
      <c r="AV72" s="138"/>
      <c r="AW72" s="138"/>
      <c r="AX72" s="138"/>
      <c r="AY72" s="138"/>
      <c r="AZ72" s="138"/>
      <c r="BA72" s="138"/>
      <c r="BB72" s="138"/>
      <c r="BC72" s="138"/>
      <c r="BD72" s="138"/>
      <c r="BE72" s="138"/>
      <c r="BF72" s="138"/>
      <c r="BG72" s="138"/>
      <c r="BH72" s="138"/>
      <c r="BI72" s="138"/>
      <c r="BJ72" s="149"/>
    </row>
    <row r="73" spans="1:62" ht="12" customHeight="1" thickBot="1" x14ac:dyDescent="0.25">
      <c r="A73" s="109"/>
      <c r="B73" s="110"/>
      <c r="C73" s="111"/>
      <c r="D73" s="111"/>
      <c r="E73" s="111"/>
      <c r="F73" s="111"/>
      <c r="G73" s="111"/>
      <c r="H73" s="111"/>
      <c r="I73" s="111"/>
      <c r="J73" s="111"/>
      <c r="K73" s="111"/>
      <c r="L73" s="111"/>
      <c r="M73" s="111"/>
      <c r="N73" s="111"/>
      <c r="O73" s="111"/>
      <c r="P73" s="111"/>
      <c r="Q73" s="111"/>
      <c r="R73" s="111"/>
      <c r="S73" s="111"/>
      <c r="T73" s="111"/>
      <c r="U73" s="111"/>
      <c r="V73" s="111"/>
      <c r="W73" s="111"/>
      <c r="X73" s="111"/>
      <c r="Y73" s="111"/>
      <c r="Z73" s="111"/>
      <c r="AA73" s="111"/>
      <c r="AB73" s="111"/>
      <c r="AC73" s="111"/>
      <c r="AD73" s="111"/>
      <c r="AE73" s="111"/>
      <c r="AF73" s="111"/>
      <c r="AG73" s="111"/>
      <c r="AH73" s="111"/>
      <c r="AI73" s="111"/>
      <c r="AJ73" s="111"/>
      <c r="AK73" s="111"/>
      <c r="AL73" s="111"/>
      <c r="AM73" s="111"/>
      <c r="AN73" s="111"/>
      <c r="AO73" s="111"/>
      <c r="AP73" s="111"/>
      <c r="AQ73" s="111"/>
      <c r="AR73" s="111"/>
      <c r="AS73" s="111"/>
      <c r="AT73" s="111"/>
      <c r="AU73" s="111"/>
      <c r="AV73" s="111"/>
      <c r="AW73" s="111"/>
      <c r="AX73" s="111"/>
      <c r="AY73" s="111"/>
      <c r="AZ73" s="111"/>
      <c r="BA73" s="111"/>
      <c r="BB73" s="111"/>
      <c r="BC73" s="111"/>
      <c r="BD73" s="111"/>
      <c r="BE73" s="111"/>
      <c r="BF73" s="111"/>
      <c r="BG73" s="111"/>
      <c r="BH73" s="111"/>
      <c r="BI73" s="111"/>
      <c r="BJ73" s="156"/>
    </row>
    <row r="74" spans="1:62" ht="12" customHeight="1" thickTop="1" x14ac:dyDescent="0.2">
      <c r="BJ74" s="150"/>
    </row>
  </sheetData>
  <sheetProtection password="CC6F" sheet="1" objects="1" scenarios="1" selectLockedCells="1"/>
  <mergeCells count="63">
    <mergeCell ref="M67:S67"/>
    <mergeCell ref="V67:AC67"/>
    <mergeCell ref="AT67:BA67"/>
    <mergeCell ref="AI67:AQ67"/>
    <mergeCell ref="S63:V63"/>
    <mergeCell ref="J64:AX64"/>
    <mergeCell ref="AY64:BB64"/>
    <mergeCell ref="J55:AD55"/>
    <mergeCell ref="AG55:BC55"/>
    <mergeCell ref="L57:R57"/>
    <mergeCell ref="U57:AB57"/>
    <mergeCell ref="AH57:AP57"/>
    <mergeCell ref="AS57:AZ57"/>
    <mergeCell ref="P51:S51"/>
    <mergeCell ref="T51:AU51"/>
    <mergeCell ref="K52:AR52"/>
    <mergeCell ref="AS52:AV52"/>
    <mergeCell ref="J54:AD54"/>
    <mergeCell ref="AG54:BC54"/>
    <mergeCell ref="J42:AD42"/>
    <mergeCell ref="AG42:BC42"/>
    <mergeCell ref="J43:AD43"/>
    <mergeCell ref="AG43:BC43"/>
    <mergeCell ref="L45:R45"/>
    <mergeCell ref="U45:AB45"/>
    <mergeCell ref="AH45:AP45"/>
    <mergeCell ref="AS45:AZ45"/>
    <mergeCell ref="P39:S39"/>
    <mergeCell ref="T39:AU39"/>
    <mergeCell ref="AS40:AV40"/>
    <mergeCell ref="K40:AR40"/>
    <mergeCell ref="J30:AD30"/>
    <mergeCell ref="AG30:BC30"/>
    <mergeCell ref="J31:AD31"/>
    <mergeCell ref="AG31:BC31"/>
    <mergeCell ref="L33:R33"/>
    <mergeCell ref="U33:AB33"/>
    <mergeCell ref="AH33:AP33"/>
    <mergeCell ref="AS33:AZ33"/>
    <mergeCell ref="AE26:AF26"/>
    <mergeCell ref="L27:P27"/>
    <mergeCell ref="Q27:BA27"/>
    <mergeCell ref="E28:AV28"/>
    <mergeCell ref="AW28:BA28"/>
    <mergeCell ref="J18:AD18"/>
    <mergeCell ref="L20:R20"/>
    <mergeCell ref="U20:AB20"/>
    <mergeCell ref="AG18:BC18"/>
    <mergeCell ref="AS20:AZ20"/>
    <mergeCell ref="AH20:AP20"/>
    <mergeCell ref="O9:S9"/>
    <mergeCell ref="C3:BI3"/>
    <mergeCell ref="C4:BI4"/>
    <mergeCell ref="R8:AU8"/>
    <mergeCell ref="AG17:BC17"/>
    <mergeCell ref="T9:BB9"/>
    <mergeCell ref="G15:AY15"/>
    <mergeCell ref="AZ15:BC15"/>
    <mergeCell ref="AE13:AF13"/>
    <mergeCell ref="F13:P13"/>
    <mergeCell ref="AQ13:BE13"/>
    <mergeCell ref="P14:AV14"/>
    <mergeCell ref="K14:O14"/>
  </mergeCells>
  <printOptions horizontalCentered="1"/>
  <pageMargins left="0" right="0" top="0" bottom="0.11811023622047245" header="0.31496062992125984" footer="0.31496062992125984"/>
  <pageSetup paperSize="9" scale="80" fitToHeight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BQ80"/>
  <sheetViews>
    <sheetView showGridLines="0" view="pageBreakPreview" topLeftCell="A10" zoomScaleSheetLayoutView="100" workbookViewId="0">
      <selection activeCell="U31" sqref="U31:AU31"/>
    </sheetView>
  </sheetViews>
  <sheetFormatPr defaultColWidth="1.74609375" defaultRowHeight="12.95" customHeight="1" x14ac:dyDescent="0.2"/>
  <cols>
    <col min="1" max="25" width="1.74609375" style="1"/>
    <col min="26" max="26" width="12.10546875" style="1" bestFit="1" customWidth="1"/>
    <col min="27" max="28" width="1.74609375" style="1"/>
    <col min="29" max="29" width="10.35546875" style="1" bestFit="1" customWidth="1"/>
    <col min="30" max="44" width="1.74609375" style="1"/>
    <col min="45" max="45" width="4.9765625" style="1" bestFit="1" customWidth="1"/>
    <col min="46" max="50" width="1.74609375" style="1"/>
    <col min="51" max="51" width="4.9765625" style="1" bestFit="1" customWidth="1"/>
    <col min="52" max="68" width="1.74609375" style="1"/>
    <col min="69" max="69" width="10.76171875" style="1" hidden="1" customWidth="1"/>
    <col min="70" max="16384" width="1.74609375" style="1"/>
  </cols>
  <sheetData>
    <row r="1" spans="2:69" ht="12.95" customHeight="1" thickBot="1" x14ac:dyDescent="0.25"/>
    <row r="2" spans="2:69" ht="3" customHeight="1" thickBot="1" x14ac:dyDescent="0.25">
      <c r="B2" s="162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63"/>
      <c r="AF2" s="163"/>
      <c r="AG2" s="163"/>
      <c r="AH2" s="163"/>
      <c r="AI2" s="163"/>
      <c r="AJ2" s="163"/>
      <c r="AK2" s="163"/>
      <c r="AL2" s="163"/>
      <c r="AM2" s="163"/>
      <c r="AN2" s="163"/>
      <c r="AO2" s="163"/>
      <c r="AP2" s="163"/>
      <c r="AQ2" s="163"/>
      <c r="AR2" s="163"/>
      <c r="AS2" s="163"/>
      <c r="AT2" s="163"/>
      <c r="AU2" s="163"/>
      <c r="AV2" s="163"/>
      <c r="AW2" s="163"/>
      <c r="AX2" s="163"/>
      <c r="AY2" s="163"/>
      <c r="AZ2" s="163"/>
      <c r="BA2" s="163"/>
      <c r="BB2" s="163"/>
      <c r="BC2" s="163"/>
      <c r="BD2" s="163"/>
      <c r="BE2" s="163"/>
      <c r="BF2" s="163"/>
      <c r="BG2" s="163"/>
      <c r="BH2" s="163"/>
      <c r="BI2" s="163"/>
      <c r="BJ2" s="164"/>
    </row>
    <row r="3" spans="2:69" ht="9.9499999999999993" customHeight="1" x14ac:dyDescent="0.2">
      <c r="B3" s="16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300" t="s">
        <v>0</v>
      </c>
      <c r="Q3" s="300"/>
      <c r="R3" s="300"/>
      <c r="S3" s="300"/>
      <c r="T3" s="300"/>
      <c r="U3" s="300"/>
      <c r="V3" s="300"/>
      <c r="W3" s="300"/>
      <c r="X3" s="300"/>
      <c r="Y3" s="300"/>
      <c r="Z3" s="300"/>
      <c r="AA3" s="300"/>
      <c r="AB3" s="300"/>
      <c r="AC3" s="300"/>
      <c r="AD3" s="300"/>
      <c r="AE3" s="300"/>
      <c r="AF3" s="300"/>
      <c r="AG3" s="300"/>
      <c r="AH3" s="300"/>
      <c r="AI3" s="300"/>
      <c r="AJ3" s="300"/>
      <c r="AK3" s="300"/>
      <c r="AL3" s="300"/>
      <c r="AM3" s="300"/>
      <c r="AN3" s="300"/>
      <c r="AO3" s="300"/>
      <c r="AP3" s="300"/>
      <c r="AQ3" s="300"/>
      <c r="AR3" s="300"/>
      <c r="AS3" s="300"/>
      <c r="AT3" s="6"/>
      <c r="AU3" s="6"/>
      <c r="AV3" s="6"/>
      <c r="AW3" s="6"/>
      <c r="AX3" s="6"/>
      <c r="AY3" s="6"/>
      <c r="AZ3" s="302" t="s">
        <v>166</v>
      </c>
      <c r="BA3" s="303"/>
      <c r="BB3" s="303"/>
      <c r="BC3" s="303"/>
      <c r="BD3" s="303"/>
      <c r="BE3" s="303"/>
      <c r="BF3" s="303"/>
      <c r="BG3" s="303"/>
      <c r="BH3" s="303"/>
      <c r="BI3" s="304"/>
      <c r="BJ3" s="166"/>
    </row>
    <row r="4" spans="2:69" ht="9.75" customHeight="1" thickBot="1" x14ac:dyDescent="0.25">
      <c r="B4" s="165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00"/>
      <c r="Q4" s="300"/>
      <c r="R4" s="300"/>
      <c r="S4" s="300"/>
      <c r="T4" s="300"/>
      <c r="U4" s="300"/>
      <c r="V4" s="300"/>
      <c r="W4" s="300"/>
      <c r="X4" s="300"/>
      <c r="Y4" s="300"/>
      <c r="Z4" s="300"/>
      <c r="AA4" s="300"/>
      <c r="AB4" s="300"/>
      <c r="AC4" s="300"/>
      <c r="AD4" s="300"/>
      <c r="AE4" s="300"/>
      <c r="AF4" s="300"/>
      <c r="AG4" s="300"/>
      <c r="AH4" s="300"/>
      <c r="AI4" s="300"/>
      <c r="AJ4" s="300"/>
      <c r="AK4" s="300"/>
      <c r="AL4" s="300"/>
      <c r="AM4" s="300"/>
      <c r="AN4" s="300"/>
      <c r="AO4" s="300"/>
      <c r="AP4" s="300"/>
      <c r="AQ4" s="300"/>
      <c r="AR4" s="300"/>
      <c r="AS4" s="300"/>
      <c r="AT4" s="6"/>
      <c r="AU4" s="6"/>
      <c r="AV4" s="6"/>
      <c r="AW4" s="6"/>
      <c r="AX4" s="6"/>
      <c r="AY4" s="6"/>
      <c r="AZ4" s="305"/>
      <c r="BA4" s="306"/>
      <c r="BB4" s="306"/>
      <c r="BC4" s="306"/>
      <c r="BD4" s="306"/>
      <c r="BE4" s="306"/>
      <c r="BF4" s="306"/>
      <c r="BG4" s="306"/>
      <c r="BH4" s="306"/>
      <c r="BI4" s="307"/>
      <c r="BJ4" s="166"/>
    </row>
    <row r="5" spans="2:69" ht="9.9499999999999993" customHeight="1" x14ac:dyDescent="0.2">
      <c r="B5" s="165"/>
      <c r="C5" s="6"/>
      <c r="D5" s="6"/>
      <c r="E5" s="6"/>
      <c r="F5" s="6"/>
      <c r="G5" s="6"/>
      <c r="H5" s="6"/>
      <c r="I5" s="6"/>
      <c r="J5" s="6"/>
      <c r="K5" s="6"/>
      <c r="L5" s="6"/>
      <c r="M5" s="301" t="s">
        <v>1</v>
      </c>
      <c r="N5" s="301"/>
      <c r="O5" s="301"/>
      <c r="P5" s="301"/>
      <c r="Q5" s="301"/>
      <c r="R5" s="301"/>
      <c r="S5" s="301"/>
      <c r="T5" s="301"/>
      <c r="U5" s="301"/>
      <c r="V5" s="301"/>
      <c r="W5" s="301"/>
      <c r="X5" s="301"/>
      <c r="Y5" s="301"/>
      <c r="Z5" s="301"/>
      <c r="AA5" s="301"/>
      <c r="AB5" s="301"/>
      <c r="AC5" s="301"/>
      <c r="AD5" s="301"/>
      <c r="AE5" s="301"/>
      <c r="AF5" s="301"/>
      <c r="AG5" s="301"/>
      <c r="AH5" s="301"/>
      <c r="AI5" s="301"/>
      <c r="AJ5" s="301"/>
      <c r="AK5" s="301"/>
      <c r="AL5" s="301"/>
      <c r="AM5" s="301"/>
      <c r="AN5" s="301"/>
      <c r="AO5" s="301"/>
      <c r="AP5" s="301"/>
      <c r="AQ5" s="301"/>
      <c r="AR5" s="301"/>
      <c r="AS5" s="301"/>
      <c r="AT5" s="301"/>
      <c r="AU5" s="301"/>
      <c r="AV5" s="301"/>
      <c r="AW5" s="301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166"/>
    </row>
    <row r="6" spans="2:69" ht="7.5" customHeight="1" x14ac:dyDescent="0.2">
      <c r="B6" s="165"/>
      <c r="C6" s="6"/>
      <c r="D6" s="6"/>
      <c r="E6" s="6"/>
      <c r="F6" s="6"/>
      <c r="G6" s="6"/>
      <c r="H6" s="6"/>
      <c r="I6" s="6"/>
      <c r="J6" s="6"/>
      <c r="K6" s="6"/>
      <c r="L6" s="6"/>
      <c r="M6" s="301"/>
      <c r="N6" s="301"/>
      <c r="O6" s="301"/>
      <c r="P6" s="301"/>
      <c r="Q6" s="301"/>
      <c r="R6" s="301"/>
      <c r="S6" s="301"/>
      <c r="T6" s="301"/>
      <c r="U6" s="301"/>
      <c r="V6" s="301"/>
      <c r="W6" s="301"/>
      <c r="X6" s="301"/>
      <c r="Y6" s="301"/>
      <c r="Z6" s="301"/>
      <c r="AA6" s="301"/>
      <c r="AB6" s="301"/>
      <c r="AC6" s="301"/>
      <c r="AD6" s="301"/>
      <c r="AE6" s="301"/>
      <c r="AF6" s="301"/>
      <c r="AG6" s="301"/>
      <c r="AH6" s="301"/>
      <c r="AI6" s="301"/>
      <c r="AJ6" s="301"/>
      <c r="AK6" s="301"/>
      <c r="AL6" s="301"/>
      <c r="AM6" s="301"/>
      <c r="AN6" s="301"/>
      <c r="AO6" s="301"/>
      <c r="AP6" s="301"/>
      <c r="AQ6" s="301"/>
      <c r="AR6" s="301"/>
      <c r="AS6" s="301"/>
      <c r="AT6" s="301"/>
      <c r="AU6" s="301"/>
      <c r="AV6" s="301"/>
      <c r="AW6" s="301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166"/>
    </row>
    <row r="7" spans="2:69" ht="7.5" customHeight="1" x14ac:dyDescent="0.2">
      <c r="B7" s="165"/>
      <c r="C7" s="6"/>
      <c r="D7" s="6"/>
      <c r="E7" s="6"/>
      <c r="F7" s="6"/>
      <c r="G7" s="6"/>
      <c r="H7" s="6"/>
      <c r="I7" s="6"/>
      <c r="J7" s="6"/>
      <c r="K7" s="6"/>
      <c r="L7" s="6"/>
      <c r="M7" s="159"/>
      <c r="N7" s="159"/>
      <c r="O7" s="159"/>
      <c r="P7" s="159"/>
      <c r="Q7" s="159"/>
      <c r="R7" s="159"/>
      <c r="S7" s="159"/>
      <c r="T7" s="159"/>
      <c r="U7" s="159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159"/>
      <c r="AI7" s="159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166"/>
    </row>
    <row r="8" spans="2:69" ht="14.1" customHeight="1" x14ac:dyDescent="0.2">
      <c r="B8" s="165"/>
      <c r="C8" s="9" t="s">
        <v>3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9" t="s">
        <v>5</v>
      </c>
      <c r="BI8" s="6"/>
      <c r="BJ8" s="166"/>
    </row>
    <row r="9" spans="2:69" ht="14.1" customHeight="1" x14ac:dyDescent="0.2">
      <c r="B9" s="165"/>
      <c r="C9" s="9" t="s">
        <v>4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9" t="s">
        <v>6</v>
      </c>
      <c r="BI9" s="6"/>
      <c r="BJ9" s="166"/>
    </row>
    <row r="10" spans="2:69" ht="14.1" customHeight="1" x14ac:dyDescent="0.2">
      <c r="B10" s="165"/>
      <c r="C10" s="308" t="e">
        <f>+'G12 page 01'!C10:AE10</f>
        <v>#N/A</v>
      </c>
      <c r="D10" s="308"/>
      <c r="E10" s="308"/>
      <c r="F10" s="308"/>
      <c r="G10" s="308"/>
      <c r="H10" s="308"/>
      <c r="I10" s="308"/>
      <c r="J10" s="308"/>
      <c r="K10" s="308"/>
      <c r="L10" s="308"/>
      <c r="M10" s="308"/>
      <c r="N10" s="308"/>
      <c r="O10" s="308"/>
      <c r="P10" s="308"/>
      <c r="Q10" s="308"/>
      <c r="R10" s="308"/>
      <c r="S10" s="308"/>
      <c r="T10" s="308"/>
      <c r="U10" s="308"/>
      <c r="V10" s="308"/>
      <c r="W10" s="308"/>
      <c r="X10" s="308"/>
      <c r="Y10" s="308"/>
      <c r="Z10" s="308"/>
      <c r="AA10" s="308"/>
      <c r="AB10" s="308"/>
      <c r="AC10" s="308"/>
      <c r="AD10" s="308"/>
      <c r="AE10" s="308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268" t="s">
        <v>18</v>
      </c>
      <c r="AT10" s="268"/>
      <c r="AU10" s="268"/>
      <c r="AV10" s="268"/>
      <c r="AW10" s="268"/>
      <c r="AX10" s="268"/>
      <c r="AY10" s="268"/>
      <c r="AZ10" s="268"/>
      <c r="BA10" s="268"/>
      <c r="BB10" s="268"/>
      <c r="BC10" s="268"/>
      <c r="BD10" s="268"/>
      <c r="BE10" s="268"/>
      <c r="BF10" s="268"/>
      <c r="BG10" s="268"/>
      <c r="BH10" s="268"/>
      <c r="BI10" s="6"/>
      <c r="BJ10" s="166"/>
    </row>
    <row r="11" spans="2:69" ht="14.1" customHeight="1" x14ac:dyDescent="0.2">
      <c r="B11" s="165"/>
      <c r="C11" s="9" t="s">
        <v>8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9" t="s">
        <v>7</v>
      </c>
      <c r="BI11" s="6"/>
      <c r="BJ11" s="166"/>
    </row>
    <row r="12" spans="2:69" ht="14.1" customHeight="1" x14ac:dyDescent="0.2">
      <c r="B12" s="165"/>
      <c r="C12" s="308" t="e">
        <f>'G12 page 01'!C12:AD12</f>
        <v>#N/A</v>
      </c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08"/>
      <c r="O12" s="308"/>
      <c r="P12" s="308"/>
      <c r="Q12" s="308"/>
      <c r="R12" s="308"/>
      <c r="S12" s="308"/>
      <c r="T12" s="308"/>
      <c r="U12" s="308"/>
      <c r="V12" s="308"/>
      <c r="W12" s="308"/>
      <c r="X12" s="308"/>
      <c r="Y12" s="308"/>
      <c r="Z12" s="308"/>
      <c r="AA12" s="308"/>
      <c r="AB12" s="308"/>
      <c r="AC12" s="308"/>
      <c r="AD12" s="308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268" t="s">
        <v>19</v>
      </c>
      <c r="AQ12" s="268"/>
      <c r="AR12" s="268"/>
      <c r="AS12" s="268"/>
      <c r="AT12" s="268"/>
      <c r="AU12" s="268"/>
      <c r="AV12" s="268"/>
      <c r="AW12" s="268"/>
      <c r="AX12" s="268"/>
      <c r="AY12" s="268"/>
      <c r="AZ12" s="268"/>
      <c r="BA12" s="268"/>
      <c r="BB12" s="268"/>
      <c r="BC12" s="268"/>
      <c r="BD12" s="268"/>
      <c r="BE12" s="268"/>
      <c r="BF12" s="268"/>
      <c r="BG12" s="268"/>
      <c r="BH12" s="268"/>
      <c r="BI12" s="6"/>
      <c r="BJ12" s="166"/>
    </row>
    <row r="13" spans="2:69" ht="14.1" customHeight="1" x14ac:dyDescent="0.2">
      <c r="B13" s="165"/>
      <c r="C13" s="9" t="s">
        <v>10</v>
      </c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308" t="s">
        <v>233</v>
      </c>
      <c r="Q13" s="308"/>
      <c r="R13" s="308"/>
      <c r="S13" s="308"/>
      <c r="T13" s="308"/>
      <c r="U13" s="308"/>
      <c r="V13" s="308"/>
      <c r="W13" s="308"/>
      <c r="X13" s="308"/>
      <c r="Y13" s="308"/>
      <c r="Z13" s="308"/>
      <c r="AA13" s="308"/>
      <c r="AB13" s="308"/>
      <c r="AC13" s="308"/>
      <c r="AD13" s="308"/>
      <c r="AE13" s="308"/>
      <c r="AF13" s="308"/>
      <c r="AG13" s="6"/>
      <c r="AH13" s="6"/>
      <c r="AI13" s="6"/>
      <c r="AJ13" s="6"/>
      <c r="AK13" s="6"/>
      <c r="AL13" s="6"/>
      <c r="AM13" s="6"/>
      <c r="AN13" s="6"/>
      <c r="AO13" s="6"/>
      <c r="AP13" s="321" t="s">
        <v>20</v>
      </c>
      <c r="AQ13" s="321"/>
      <c r="AR13" s="321"/>
      <c r="AS13" s="321"/>
      <c r="AT13" s="321"/>
      <c r="AU13" s="321"/>
      <c r="AV13" s="321"/>
      <c r="AW13" s="321"/>
      <c r="AX13" s="321"/>
      <c r="AY13" s="321"/>
      <c r="AZ13" s="6"/>
      <c r="BA13" s="6"/>
      <c r="BB13" s="6"/>
      <c r="BC13" s="6"/>
      <c r="BD13" s="6"/>
      <c r="BE13" s="6"/>
      <c r="BF13" s="6"/>
      <c r="BG13" s="6"/>
      <c r="BH13" s="9" t="s">
        <v>9</v>
      </c>
      <c r="BI13" s="6"/>
      <c r="BJ13" s="166"/>
      <c r="BQ13" s="1" t="e">
        <f>"01/01/"&amp;AS21</f>
        <v>#N/A</v>
      </c>
    </row>
    <row r="14" spans="2:69" ht="14.1" customHeight="1" x14ac:dyDescent="0.2">
      <c r="B14" s="165"/>
      <c r="C14" s="9" t="s">
        <v>12</v>
      </c>
      <c r="D14" s="6"/>
      <c r="E14" s="6"/>
      <c r="F14" s="6"/>
      <c r="G14" s="6"/>
      <c r="H14" s="6"/>
      <c r="I14" s="6"/>
      <c r="J14" s="6"/>
      <c r="K14" s="6"/>
      <c r="L14" s="308" t="s">
        <v>245</v>
      </c>
      <c r="M14" s="308"/>
      <c r="N14" s="308"/>
      <c r="O14" s="308"/>
      <c r="P14" s="308"/>
      <c r="Q14" s="308"/>
      <c r="R14" s="308"/>
      <c r="S14" s="308"/>
      <c r="T14" s="308"/>
      <c r="U14" s="308"/>
      <c r="V14" s="308"/>
      <c r="W14" s="308"/>
      <c r="X14" s="308"/>
      <c r="Y14" s="308"/>
      <c r="Z14" s="308"/>
      <c r="AA14" s="308"/>
      <c r="AB14" s="308"/>
      <c r="AC14" s="308"/>
      <c r="AD14" s="308"/>
      <c r="AE14" s="308"/>
      <c r="AF14" s="308"/>
      <c r="AG14" s="6"/>
      <c r="AH14" s="6"/>
      <c r="AI14" s="6"/>
      <c r="AJ14" s="6"/>
      <c r="AK14" s="6"/>
      <c r="AL14" s="6"/>
      <c r="AM14" s="6"/>
      <c r="AN14" s="6"/>
      <c r="AO14" s="6"/>
      <c r="AP14" s="321" t="s">
        <v>13</v>
      </c>
      <c r="AQ14" s="321"/>
      <c r="AR14" s="321"/>
      <c r="AS14" s="321"/>
      <c r="AT14" s="321"/>
      <c r="AU14" s="321"/>
      <c r="AV14" s="321"/>
      <c r="AW14" s="321"/>
      <c r="AX14" s="321"/>
      <c r="AY14" s="321"/>
      <c r="AZ14" s="321"/>
      <c r="BA14" s="321"/>
      <c r="BB14" s="321"/>
      <c r="BC14" s="321"/>
      <c r="BD14" s="321"/>
      <c r="BE14" s="321"/>
      <c r="BF14" s="6"/>
      <c r="BG14" s="6"/>
      <c r="BH14" s="9" t="s">
        <v>11</v>
      </c>
      <c r="BI14" s="6"/>
      <c r="BJ14" s="166"/>
      <c r="BQ14" s="224" t="e">
        <f>VLOOKUP(U31,Client,12,0)</f>
        <v>#N/A</v>
      </c>
    </row>
    <row r="15" spans="2:69" ht="6.75" customHeight="1" x14ac:dyDescent="0.2">
      <c r="B15" s="165"/>
      <c r="C15" s="6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320" t="s">
        <v>14</v>
      </c>
      <c r="Y15" s="320"/>
      <c r="Z15" s="320"/>
      <c r="AA15" s="320"/>
      <c r="AB15" s="320"/>
      <c r="AC15" s="320"/>
      <c r="AD15" s="320"/>
      <c r="AE15" s="320"/>
      <c r="AF15" s="320"/>
      <c r="AG15" s="320"/>
      <c r="AH15" s="320"/>
      <c r="AI15" s="320"/>
      <c r="AJ15" s="320"/>
      <c r="AK15" s="320"/>
      <c r="AL15" s="320"/>
      <c r="AM15" s="320"/>
      <c r="AN15" s="320"/>
      <c r="AO15" s="320"/>
      <c r="AP15" s="320"/>
      <c r="AQ15" s="14"/>
      <c r="AR15" s="14"/>
      <c r="AS15" s="14"/>
      <c r="AT15" s="14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6"/>
      <c r="BJ15" s="166"/>
    </row>
    <row r="16" spans="2:69" ht="7.5" customHeight="1" x14ac:dyDescent="0.2">
      <c r="B16" s="165"/>
      <c r="C16" s="6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320"/>
      <c r="Y16" s="320"/>
      <c r="Z16" s="320"/>
      <c r="AA16" s="320"/>
      <c r="AB16" s="320"/>
      <c r="AC16" s="320"/>
      <c r="AD16" s="320"/>
      <c r="AE16" s="320"/>
      <c r="AF16" s="320"/>
      <c r="AG16" s="320"/>
      <c r="AH16" s="320"/>
      <c r="AI16" s="320"/>
      <c r="AJ16" s="320"/>
      <c r="AK16" s="320"/>
      <c r="AL16" s="320"/>
      <c r="AM16" s="320"/>
      <c r="AN16" s="320"/>
      <c r="AO16" s="320"/>
      <c r="AP16" s="320"/>
      <c r="AQ16" s="14"/>
      <c r="AR16" s="14"/>
      <c r="AS16" s="14"/>
      <c r="AT16" s="14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6"/>
      <c r="BJ16" s="166"/>
      <c r="BQ16" s="1" t="e">
        <f>DAYS360(BQ14,BQ13)</f>
        <v>#N/A</v>
      </c>
    </row>
    <row r="17" spans="2:62" ht="8.1" customHeight="1" x14ac:dyDescent="0.2">
      <c r="B17" s="165"/>
      <c r="C17" s="6"/>
      <c r="D17" s="14"/>
      <c r="E17" s="14"/>
      <c r="F17" s="14"/>
      <c r="G17" s="14"/>
      <c r="H17" s="14"/>
      <c r="I17" s="14"/>
      <c r="J17" s="14"/>
      <c r="K17" s="14"/>
      <c r="L17" s="16"/>
      <c r="M17" s="317" t="e">
        <f>+'G12 page 01'!M17:R18</f>
        <v>#N/A</v>
      </c>
      <c r="N17" s="317"/>
      <c r="O17" s="317"/>
      <c r="P17" s="317"/>
      <c r="Q17" s="317"/>
      <c r="R17" s="317"/>
      <c r="S17" s="14"/>
      <c r="T17" s="223"/>
      <c r="U17" s="388" t="s">
        <v>167</v>
      </c>
      <c r="V17" s="388"/>
      <c r="W17" s="388"/>
      <c r="X17" s="388"/>
      <c r="Y17" s="388"/>
      <c r="Z17" s="388"/>
      <c r="AA17" s="388"/>
      <c r="AB17" s="388"/>
      <c r="AC17" s="388"/>
      <c r="AD17" s="388"/>
      <c r="AE17" s="388"/>
      <c r="AF17" s="388"/>
      <c r="AG17" s="388"/>
      <c r="AH17" s="388"/>
      <c r="AI17" s="388"/>
      <c r="AJ17" s="388"/>
      <c r="AK17" s="388"/>
      <c r="AL17" s="388"/>
      <c r="AM17" s="388"/>
      <c r="AN17" s="388"/>
      <c r="AO17" s="388"/>
      <c r="AP17" s="388"/>
      <c r="AQ17" s="388"/>
      <c r="AR17" s="388"/>
      <c r="AS17" s="388"/>
      <c r="AT17" s="223"/>
      <c r="AU17" s="223"/>
      <c r="AV17" s="17"/>
      <c r="AW17" s="17"/>
      <c r="AX17" s="17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6"/>
      <c r="BJ17" s="166"/>
    </row>
    <row r="18" spans="2:62" ht="7.5" customHeight="1" x14ac:dyDescent="0.2">
      <c r="B18" s="165"/>
      <c r="C18" s="6"/>
      <c r="D18" s="14"/>
      <c r="E18" s="14"/>
      <c r="F18" s="14"/>
      <c r="G18" s="14"/>
      <c r="H18" s="14"/>
      <c r="I18" s="14"/>
      <c r="J18" s="14"/>
      <c r="K18" s="16"/>
      <c r="L18" s="16"/>
      <c r="M18" s="317"/>
      <c r="N18" s="317"/>
      <c r="O18" s="317"/>
      <c r="P18" s="317"/>
      <c r="Q18" s="317"/>
      <c r="R18" s="317"/>
      <c r="S18" s="223"/>
      <c r="T18" s="223"/>
      <c r="U18" s="388"/>
      <c r="V18" s="388"/>
      <c r="W18" s="388"/>
      <c r="X18" s="388"/>
      <c r="Y18" s="388"/>
      <c r="Z18" s="388"/>
      <c r="AA18" s="388"/>
      <c r="AB18" s="388"/>
      <c r="AC18" s="388"/>
      <c r="AD18" s="388"/>
      <c r="AE18" s="388"/>
      <c r="AF18" s="388"/>
      <c r="AG18" s="388"/>
      <c r="AH18" s="388"/>
      <c r="AI18" s="388"/>
      <c r="AJ18" s="388"/>
      <c r="AK18" s="388"/>
      <c r="AL18" s="388"/>
      <c r="AM18" s="388"/>
      <c r="AN18" s="388"/>
      <c r="AO18" s="388"/>
      <c r="AP18" s="388"/>
      <c r="AQ18" s="388"/>
      <c r="AR18" s="388"/>
      <c r="AS18" s="388"/>
      <c r="AT18" s="223"/>
      <c r="AU18" s="223"/>
      <c r="AV18" s="17"/>
      <c r="AW18" s="17"/>
      <c r="AX18" s="17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6"/>
      <c r="BJ18" s="166"/>
    </row>
    <row r="19" spans="2:62" ht="5.0999999999999996" customHeight="1" x14ac:dyDescent="0.2">
      <c r="B19" s="165"/>
      <c r="C19" s="6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318" t="s">
        <v>16</v>
      </c>
      <c r="P19" s="318"/>
      <c r="Q19" s="318"/>
      <c r="R19" s="318"/>
      <c r="S19" s="318"/>
      <c r="T19" s="318"/>
      <c r="U19" s="318"/>
      <c r="V19" s="318"/>
      <c r="W19" s="318"/>
      <c r="X19" s="318"/>
      <c r="Y19" s="318"/>
      <c r="Z19" s="318"/>
      <c r="AA19" s="318"/>
      <c r="AB19" s="318"/>
      <c r="AC19" s="318"/>
      <c r="AD19" s="318"/>
      <c r="AE19" s="318"/>
      <c r="AF19" s="318"/>
      <c r="AG19" s="318"/>
      <c r="AH19" s="318"/>
      <c r="AI19" s="318"/>
      <c r="AJ19" s="318"/>
      <c r="AK19" s="318"/>
      <c r="AL19" s="318"/>
      <c r="AM19" s="318"/>
      <c r="AN19" s="318"/>
      <c r="AO19" s="318"/>
      <c r="AP19" s="318"/>
      <c r="AQ19" s="318"/>
      <c r="AR19" s="318"/>
      <c r="AS19" s="318"/>
      <c r="AT19" s="18"/>
      <c r="AU19" s="18"/>
      <c r="AV19" s="18"/>
      <c r="AW19" s="18"/>
      <c r="AX19" s="18"/>
      <c r="AY19" s="18"/>
      <c r="AZ19" s="14"/>
      <c r="BA19" s="14"/>
      <c r="BB19" s="14"/>
      <c r="BC19" s="14"/>
      <c r="BD19" s="14"/>
      <c r="BE19" s="14"/>
      <c r="BF19" s="14"/>
      <c r="BG19" s="14"/>
      <c r="BH19" s="14"/>
      <c r="BI19" s="6"/>
      <c r="BJ19" s="166"/>
    </row>
    <row r="20" spans="2:62" ht="5.0999999999999996" customHeight="1" x14ac:dyDescent="0.2">
      <c r="B20" s="165"/>
      <c r="C20" s="6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318"/>
      <c r="P20" s="318"/>
      <c r="Q20" s="318"/>
      <c r="R20" s="318"/>
      <c r="S20" s="318"/>
      <c r="T20" s="318"/>
      <c r="U20" s="318"/>
      <c r="V20" s="318"/>
      <c r="W20" s="318"/>
      <c r="X20" s="318"/>
      <c r="Y20" s="318"/>
      <c r="Z20" s="318"/>
      <c r="AA20" s="318"/>
      <c r="AB20" s="318"/>
      <c r="AC20" s="318"/>
      <c r="AD20" s="318"/>
      <c r="AE20" s="318"/>
      <c r="AF20" s="318"/>
      <c r="AG20" s="318"/>
      <c r="AH20" s="318"/>
      <c r="AI20" s="318"/>
      <c r="AJ20" s="318"/>
      <c r="AK20" s="318"/>
      <c r="AL20" s="318"/>
      <c r="AM20" s="318"/>
      <c r="AN20" s="318"/>
      <c r="AO20" s="318"/>
      <c r="AP20" s="318"/>
      <c r="AQ20" s="318"/>
      <c r="AR20" s="318"/>
      <c r="AS20" s="318"/>
      <c r="AT20" s="18"/>
      <c r="AU20" s="18"/>
      <c r="AV20" s="18"/>
      <c r="AW20" s="18"/>
      <c r="AX20" s="18"/>
      <c r="AY20" s="18"/>
      <c r="AZ20" s="14"/>
      <c r="BA20" s="14"/>
      <c r="BB20" s="14"/>
      <c r="BC20" s="14"/>
      <c r="BD20" s="14"/>
      <c r="BE20" s="14"/>
      <c r="BF20" s="14"/>
      <c r="BG20" s="14"/>
      <c r="BH20" s="14"/>
      <c r="BI20" s="6"/>
      <c r="BJ20" s="166"/>
    </row>
    <row r="21" spans="2:62" ht="12.95" customHeight="1" x14ac:dyDescent="0.2">
      <c r="B21" s="165"/>
      <c r="C21" s="6"/>
      <c r="D21" s="14"/>
      <c r="E21" s="368" t="s">
        <v>235</v>
      </c>
      <c r="F21" s="368"/>
      <c r="G21" s="368"/>
      <c r="H21" s="368"/>
      <c r="I21" s="368"/>
      <c r="J21" s="368"/>
      <c r="K21" s="368"/>
      <c r="L21" s="368"/>
      <c r="M21" s="368"/>
      <c r="N21" s="368"/>
      <c r="O21" s="368"/>
      <c r="P21" s="368"/>
      <c r="Q21" s="368"/>
      <c r="R21" s="368"/>
      <c r="S21" s="368"/>
      <c r="T21" s="368"/>
      <c r="U21" s="368"/>
      <c r="V21" s="368"/>
      <c r="W21" s="368"/>
      <c r="X21" s="368"/>
      <c r="Y21" s="368"/>
      <c r="Z21" s="368"/>
      <c r="AA21" s="368"/>
      <c r="AB21" s="368"/>
      <c r="AC21" s="368"/>
      <c r="AD21" s="368"/>
      <c r="AE21" s="368"/>
      <c r="AF21" s="368"/>
      <c r="AG21" s="368"/>
      <c r="AH21" s="368"/>
      <c r="AI21" s="368"/>
      <c r="AJ21" s="368"/>
      <c r="AK21" s="368"/>
      <c r="AL21" s="368"/>
      <c r="AM21" s="368"/>
      <c r="AN21" s="368"/>
      <c r="AO21" s="368"/>
      <c r="AP21" s="368"/>
      <c r="AQ21" s="368"/>
      <c r="AR21" s="368"/>
      <c r="AS21" s="222" t="e">
        <f>+M17</f>
        <v>#N/A</v>
      </c>
      <c r="AT21" s="222"/>
      <c r="AU21" s="222"/>
      <c r="AV21" s="222"/>
      <c r="AW21" s="222"/>
      <c r="AX21" s="222"/>
      <c r="AY21" s="222"/>
      <c r="AZ21" s="14"/>
      <c r="BA21" s="315"/>
      <c r="BB21" s="315"/>
      <c r="BC21" s="315"/>
      <c r="BD21" s="315"/>
      <c r="BE21" s="315"/>
      <c r="BF21" s="14"/>
      <c r="BG21" s="14"/>
      <c r="BH21" s="14"/>
      <c r="BI21" s="6"/>
      <c r="BJ21" s="166"/>
    </row>
    <row r="22" spans="2:62" ht="12.95" customHeight="1" x14ac:dyDescent="0.2">
      <c r="B22" s="165"/>
      <c r="C22" s="6"/>
      <c r="D22" s="14"/>
      <c r="E22" s="19"/>
      <c r="F22" s="14"/>
      <c r="G22" s="14"/>
      <c r="H22" s="387" t="s">
        <v>168</v>
      </c>
      <c r="I22" s="387"/>
      <c r="J22" s="387"/>
      <c r="K22" s="387"/>
      <c r="L22" s="387"/>
      <c r="M22" s="387"/>
      <c r="N22" s="387"/>
      <c r="O22" s="387"/>
      <c r="P22" s="387"/>
      <c r="Q22" s="387"/>
      <c r="R22" s="387"/>
      <c r="S22" s="387"/>
      <c r="T22" s="387"/>
      <c r="U22" s="387"/>
      <c r="V22" s="387"/>
      <c r="W22" s="387"/>
      <c r="X22" s="387"/>
      <c r="Y22" s="387"/>
      <c r="Z22" s="387"/>
      <c r="AA22" s="387"/>
      <c r="AB22" s="387"/>
      <c r="AC22" s="387"/>
      <c r="AD22" s="387"/>
      <c r="AE22" s="387"/>
      <c r="AF22" s="387"/>
      <c r="AG22" s="387"/>
      <c r="AH22" s="387"/>
      <c r="AI22" s="387"/>
      <c r="AJ22" s="387"/>
      <c r="AK22" s="387"/>
      <c r="AL22" s="387"/>
      <c r="AM22" s="387"/>
      <c r="AN22" s="387"/>
      <c r="AO22" s="387"/>
      <c r="AP22" s="387"/>
      <c r="AQ22" s="387"/>
      <c r="AR22" s="387"/>
      <c r="AS22" s="387"/>
      <c r="AT22" s="387"/>
      <c r="AU22" s="387"/>
      <c r="AV22" s="387"/>
      <c r="AW22" s="387"/>
      <c r="AX22" s="387"/>
      <c r="AY22" s="387"/>
      <c r="AZ22" s="387"/>
      <c r="BA22" s="387"/>
      <c r="BB22" s="387"/>
      <c r="BC22" s="161"/>
      <c r="BD22" s="161"/>
      <c r="BE22" s="161"/>
      <c r="BF22" s="14"/>
      <c r="BG22" s="14"/>
      <c r="BH22" s="14"/>
      <c r="BI22" s="6"/>
      <c r="BJ22" s="166"/>
    </row>
    <row r="23" spans="2:62" ht="14.25" customHeight="1" thickBot="1" x14ac:dyDescent="0.25">
      <c r="B23" s="165"/>
      <c r="C23" s="6"/>
      <c r="D23" s="14"/>
      <c r="E23" s="14"/>
      <c r="F23" s="14"/>
      <c r="G23" s="14"/>
      <c r="H23" s="219"/>
      <c r="I23" s="219"/>
      <c r="J23" s="219"/>
      <c r="K23" s="219"/>
      <c r="L23" s="219"/>
      <c r="M23" s="219"/>
      <c r="N23" s="219"/>
      <c r="O23" s="219"/>
      <c r="P23" s="219"/>
      <c r="Q23" s="219"/>
      <c r="R23" s="219"/>
      <c r="S23" s="219"/>
      <c r="T23" s="219"/>
      <c r="U23" s="219"/>
      <c r="V23" s="219"/>
      <c r="W23" s="219"/>
      <c r="X23" s="219"/>
      <c r="Y23" s="221" t="s">
        <v>249</v>
      </c>
      <c r="Z23" s="220" t="e">
        <f>IF(BQ16&lt;0,BQ14,BQ13)</f>
        <v>#N/A</v>
      </c>
      <c r="AA23" s="219" t="s">
        <v>248</v>
      </c>
      <c r="AB23" s="219"/>
      <c r="AC23" s="219" t="e">
        <f>"31/12/"&amp;M17</f>
        <v>#N/A</v>
      </c>
      <c r="AD23" s="219"/>
      <c r="AE23" s="219"/>
      <c r="AF23" s="219"/>
      <c r="AG23" s="219"/>
      <c r="AH23" s="219"/>
      <c r="AI23" s="219"/>
      <c r="AJ23" s="219"/>
      <c r="AK23" s="219"/>
      <c r="AL23" s="219"/>
      <c r="AM23" s="219"/>
      <c r="AN23" s="219"/>
      <c r="AO23" s="219"/>
      <c r="AP23" s="219"/>
      <c r="AQ23" s="219"/>
      <c r="AR23" s="219"/>
      <c r="AS23" s="219"/>
      <c r="AT23" s="219"/>
      <c r="AU23" s="219"/>
      <c r="AV23" s="219"/>
      <c r="AW23" s="219"/>
      <c r="AX23" s="219"/>
      <c r="AY23" s="219"/>
      <c r="AZ23" s="219"/>
      <c r="BA23" s="219"/>
      <c r="BB23" s="219"/>
      <c r="BC23" s="14"/>
      <c r="BD23" s="14"/>
      <c r="BE23" s="14"/>
      <c r="BF23" s="14"/>
      <c r="BG23" s="14"/>
      <c r="BH23" s="14"/>
      <c r="BI23" s="6"/>
      <c r="BJ23" s="166"/>
    </row>
    <row r="24" spans="2:62" ht="9" customHeight="1" thickTop="1" x14ac:dyDescent="0.2">
      <c r="B24" s="165"/>
      <c r="C24" s="6"/>
      <c r="D24" s="20"/>
      <c r="E24" s="21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2"/>
      <c r="BI24" s="6"/>
      <c r="BJ24" s="166"/>
    </row>
    <row r="25" spans="2:62" ht="14.25" customHeight="1" x14ac:dyDescent="0.2">
      <c r="B25" s="165"/>
      <c r="C25" s="6"/>
      <c r="D25" s="23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319"/>
      <c r="Q25" s="319"/>
      <c r="R25" s="319"/>
      <c r="S25" s="319"/>
      <c r="T25" s="322" t="s">
        <v>169</v>
      </c>
      <c r="U25" s="322"/>
      <c r="V25" s="322"/>
      <c r="W25" s="322"/>
      <c r="X25" s="322"/>
      <c r="Y25" s="322"/>
      <c r="Z25" s="322"/>
      <c r="AA25" s="322"/>
      <c r="AB25" s="322"/>
      <c r="AC25" s="322"/>
      <c r="AD25" s="322"/>
      <c r="AE25" s="322"/>
      <c r="AF25" s="322"/>
      <c r="AG25" s="322"/>
      <c r="AH25" s="322"/>
      <c r="AI25" s="322"/>
      <c r="AJ25" s="322"/>
      <c r="AK25" s="322"/>
      <c r="AL25" s="322"/>
      <c r="AM25" s="322"/>
      <c r="AN25" s="322"/>
      <c r="AO25" s="322"/>
      <c r="AP25" s="322"/>
      <c r="AQ25" s="322"/>
      <c r="AR25" s="322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24"/>
      <c r="BI25" s="6"/>
      <c r="BJ25" s="166"/>
    </row>
    <row r="26" spans="2:62" ht="12.95" customHeight="1" x14ac:dyDescent="0.2">
      <c r="B26" s="165"/>
      <c r="C26" s="6"/>
      <c r="D26" s="23"/>
      <c r="E26" s="14"/>
      <c r="F26" s="14"/>
      <c r="G26" s="14"/>
      <c r="H26" s="14"/>
      <c r="I26" s="14"/>
      <c r="J26" s="386" t="s">
        <v>170</v>
      </c>
      <c r="K26" s="386"/>
      <c r="L26" s="386"/>
      <c r="M26" s="386"/>
      <c r="N26" s="386"/>
      <c r="O26" s="386"/>
      <c r="P26" s="386"/>
      <c r="Q26" s="386"/>
      <c r="R26" s="386"/>
      <c r="S26" s="386"/>
      <c r="T26" s="386"/>
      <c r="U26" s="386"/>
      <c r="V26" s="386"/>
      <c r="W26" s="386"/>
      <c r="X26" s="386"/>
      <c r="Y26" s="386"/>
      <c r="Z26" s="386"/>
      <c r="AA26" s="386"/>
      <c r="AB26" s="386"/>
      <c r="AC26" s="386"/>
      <c r="AD26" s="386"/>
      <c r="AE26" s="386"/>
      <c r="AF26" s="386"/>
      <c r="AG26" s="386"/>
      <c r="AH26" s="386"/>
      <c r="AI26" s="386"/>
      <c r="AJ26" s="386"/>
      <c r="AK26" s="386"/>
      <c r="AL26" s="386"/>
      <c r="AM26" s="386"/>
      <c r="AN26" s="386"/>
      <c r="AO26" s="386"/>
      <c r="AP26" s="386"/>
      <c r="AQ26" s="386"/>
      <c r="AR26" s="386"/>
      <c r="AS26" s="386"/>
      <c r="AT26" s="386"/>
      <c r="AU26" s="386"/>
      <c r="AV26" s="386"/>
      <c r="AW26" s="386"/>
      <c r="AX26" s="386"/>
      <c r="AY26" s="386"/>
      <c r="AZ26" s="386"/>
      <c r="BA26" s="386"/>
      <c r="BB26" s="386"/>
      <c r="BC26" s="14"/>
      <c r="BD26" s="14"/>
      <c r="BE26" s="14"/>
      <c r="BF26" s="14"/>
      <c r="BG26" s="14"/>
      <c r="BH26" s="24"/>
      <c r="BI26" s="6"/>
      <c r="BJ26" s="166"/>
    </row>
    <row r="27" spans="2:62" ht="2.25" customHeight="1" thickBot="1" x14ac:dyDescent="0.25">
      <c r="B27" s="165"/>
      <c r="C27" s="6"/>
      <c r="D27" s="25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L27" s="26"/>
      <c r="AM27" s="26"/>
      <c r="AN27" s="26"/>
      <c r="AO27" s="26"/>
      <c r="AP27" s="26"/>
      <c r="AQ27" s="26"/>
      <c r="AR27" s="26"/>
      <c r="AS27" s="26"/>
      <c r="AT27" s="26"/>
      <c r="AU27" s="26"/>
      <c r="AV27" s="26"/>
      <c r="AW27" s="26"/>
      <c r="AX27" s="26"/>
      <c r="AY27" s="26"/>
      <c r="AZ27" s="26"/>
      <c r="BA27" s="26"/>
      <c r="BB27" s="26"/>
      <c r="BC27" s="26"/>
      <c r="BD27" s="26"/>
      <c r="BE27" s="26"/>
      <c r="BF27" s="26"/>
      <c r="BG27" s="26"/>
      <c r="BH27" s="27"/>
      <c r="BI27" s="6"/>
      <c r="BJ27" s="166"/>
    </row>
    <row r="28" spans="2:62" ht="6.75" customHeight="1" thickTop="1" x14ac:dyDescent="0.2">
      <c r="B28" s="165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28"/>
      <c r="AQ28" s="28"/>
      <c r="AR28" s="28"/>
      <c r="AS28" s="28"/>
      <c r="AT28" s="28"/>
      <c r="AU28" s="28"/>
      <c r="AV28" s="28"/>
      <c r="AW28" s="28"/>
      <c r="AX28" s="28"/>
      <c r="AY28" s="28"/>
      <c r="AZ28" s="28"/>
      <c r="BA28" s="28"/>
      <c r="BB28" s="28"/>
      <c r="BC28" s="28"/>
      <c r="BD28" s="28"/>
      <c r="BE28" s="28"/>
      <c r="BF28" s="28"/>
      <c r="BG28" s="28"/>
      <c r="BH28" s="6"/>
      <c r="BI28" s="6"/>
      <c r="BJ28" s="166"/>
    </row>
    <row r="29" spans="2:62" ht="8.1" customHeight="1" x14ac:dyDescent="0.2">
      <c r="B29" s="165"/>
      <c r="C29" s="323" t="s">
        <v>23</v>
      </c>
      <c r="D29" s="324"/>
      <c r="E29" s="324"/>
      <c r="F29" s="324"/>
      <c r="G29" s="324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  <c r="T29" s="324"/>
      <c r="U29" s="324"/>
      <c r="V29" s="324"/>
      <c r="W29" s="324"/>
      <c r="X29" s="324"/>
      <c r="Y29" s="324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313" t="s">
        <v>24</v>
      </c>
      <c r="AQ29" s="313"/>
      <c r="AR29" s="313"/>
      <c r="AS29" s="313"/>
      <c r="AT29" s="313"/>
      <c r="AU29" s="313"/>
      <c r="AV29" s="313"/>
      <c r="AW29" s="313"/>
      <c r="AX29" s="313"/>
      <c r="AY29" s="313"/>
      <c r="AZ29" s="313"/>
      <c r="BA29" s="313"/>
      <c r="BB29" s="313"/>
      <c r="BC29" s="313"/>
      <c r="BD29" s="313"/>
      <c r="BE29" s="313"/>
      <c r="BF29" s="313"/>
      <c r="BG29" s="313"/>
      <c r="BH29" s="309" t="s">
        <v>27</v>
      </c>
      <c r="BI29" s="310"/>
      <c r="BJ29" s="166"/>
    </row>
    <row r="30" spans="2:62" ht="8.1" customHeight="1" x14ac:dyDescent="0.2">
      <c r="B30" s="165"/>
      <c r="C30" s="325"/>
      <c r="D30" s="326"/>
      <c r="E30" s="326"/>
      <c r="F30" s="326"/>
      <c r="G30" s="326"/>
      <c r="H30" s="326"/>
      <c r="I30" s="326"/>
      <c r="J30" s="326"/>
      <c r="K30" s="326"/>
      <c r="L30" s="326"/>
      <c r="M30" s="326"/>
      <c r="N30" s="326"/>
      <c r="O30" s="326"/>
      <c r="P30" s="326"/>
      <c r="Q30" s="326"/>
      <c r="R30" s="326"/>
      <c r="S30" s="326"/>
      <c r="T30" s="326"/>
      <c r="U30" s="326"/>
      <c r="V30" s="326"/>
      <c r="W30" s="326"/>
      <c r="X30" s="326"/>
      <c r="Y30" s="326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314"/>
      <c r="AQ30" s="314"/>
      <c r="AR30" s="314"/>
      <c r="AS30" s="314"/>
      <c r="AT30" s="314"/>
      <c r="AU30" s="314"/>
      <c r="AV30" s="314"/>
      <c r="AW30" s="314"/>
      <c r="AX30" s="314"/>
      <c r="AY30" s="314"/>
      <c r="AZ30" s="314"/>
      <c r="BA30" s="314"/>
      <c r="BB30" s="314"/>
      <c r="BC30" s="314"/>
      <c r="BD30" s="314"/>
      <c r="BE30" s="314"/>
      <c r="BF30" s="314"/>
      <c r="BG30" s="314"/>
      <c r="BH30" s="311"/>
      <c r="BI30" s="312"/>
      <c r="BJ30" s="166"/>
    </row>
    <row r="31" spans="2:62" ht="12" customHeight="1" x14ac:dyDescent="0.2">
      <c r="B31" s="165"/>
      <c r="C31" s="47" t="s">
        <v>25</v>
      </c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252" t="str">
        <f>'G12 page 01'!U30:AU30</f>
        <v>GUERAHLI ZAKARIA</v>
      </c>
      <c r="V31" s="252"/>
      <c r="W31" s="252"/>
      <c r="X31" s="252"/>
      <c r="Y31" s="252"/>
      <c r="Z31" s="252"/>
      <c r="AA31" s="252"/>
      <c r="AB31" s="252"/>
      <c r="AC31" s="252"/>
      <c r="AD31" s="252"/>
      <c r="AE31" s="252"/>
      <c r="AF31" s="252"/>
      <c r="AG31" s="252"/>
      <c r="AH31" s="252"/>
      <c r="AI31" s="252"/>
      <c r="AJ31" s="252"/>
      <c r="AK31" s="252"/>
      <c r="AL31" s="252"/>
      <c r="AM31" s="252"/>
      <c r="AN31" s="252"/>
      <c r="AO31" s="252"/>
      <c r="AP31" s="252"/>
      <c r="AQ31" s="252"/>
      <c r="AR31" s="252"/>
      <c r="AS31" s="252"/>
      <c r="AT31" s="252"/>
      <c r="AU31" s="252"/>
      <c r="AV31" s="48"/>
      <c r="AW31" s="48"/>
      <c r="AX31" s="48"/>
      <c r="AY31" s="48"/>
      <c r="AZ31" s="48"/>
      <c r="BA31" s="48"/>
      <c r="BB31" s="48"/>
      <c r="BC31" s="48"/>
      <c r="BD31" s="48"/>
      <c r="BE31" s="48"/>
      <c r="BF31" s="48"/>
      <c r="BG31" s="48"/>
      <c r="BH31" s="49" t="s">
        <v>33</v>
      </c>
      <c r="BI31" s="50" t="s">
        <v>26</v>
      </c>
      <c r="BJ31" s="166"/>
    </row>
    <row r="32" spans="2:62" ht="12" customHeight="1" x14ac:dyDescent="0.2">
      <c r="B32" s="165"/>
      <c r="C32" s="47" t="s">
        <v>26</v>
      </c>
      <c r="D32" s="49" t="s">
        <v>116</v>
      </c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252" t="e">
        <f>'G12 page 01'!Q31:AT31</f>
        <v>#N/A</v>
      </c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252"/>
      <c r="AQ32" s="252"/>
      <c r="AR32" s="252"/>
      <c r="AS32" s="252"/>
      <c r="AT32" s="252"/>
      <c r="AU32" s="48"/>
      <c r="AV32" s="48"/>
      <c r="AW32" s="48"/>
      <c r="AX32" s="48"/>
      <c r="AY32" s="48"/>
      <c r="AZ32" s="48"/>
      <c r="BA32" s="48"/>
      <c r="BB32" s="48"/>
      <c r="BC32" s="48"/>
      <c r="BD32" s="48"/>
      <c r="BE32" s="48"/>
      <c r="BF32" s="48"/>
      <c r="BG32" s="48"/>
      <c r="BH32" s="49" t="s">
        <v>30</v>
      </c>
      <c r="BI32" s="50" t="s">
        <v>26</v>
      </c>
      <c r="BJ32" s="166"/>
    </row>
    <row r="33" spans="2:62" ht="12" customHeight="1" x14ac:dyDescent="0.2">
      <c r="B33" s="165"/>
      <c r="C33" s="47" t="s">
        <v>26</v>
      </c>
      <c r="D33" s="49" t="s">
        <v>28</v>
      </c>
      <c r="E33" s="48"/>
      <c r="F33" s="48"/>
      <c r="G33" s="48"/>
      <c r="H33" s="48"/>
      <c r="I33" s="48"/>
      <c r="J33" s="48"/>
      <c r="K33" s="48"/>
      <c r="L33" s="48"/>
      <c r="M33" s="48"/>
      <c r="N33" s="48"/>
      <c r="O33" s="48"/>
      <c r="P33" s="48"/>
      <c r="Q33" s="48"/>
      <c r="R33" s="253" t="e">
        <f>IF(VLOOKUP(U31,Client,12,0)="","",VLOOKUP(U31,Client,12,0))</f>
        <v>#N/A</v>
      </c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252"/>
      <c r="AI33" s="252"/>
      <c r="AJ33" s="252"/>
      <c r="AK33" s="252"/>
      <c r="AL33" s="252"/>
      <c r="AM33" s="252"/>
      <c r="AN33" s="252"/>
      <c r="AO33" s="252"/>
      <c r="AP33" s="252"/>
      <c r="AQ33" s="252"/>
      <c r="AR33" s="252"/>
      <c r="AS33" s="252"/>
      <c r="AT33" s="252"/>
      <c r="AU33" s="252"/>
      <c r="AV33" s="252"/>
      <c r="AW33" s="252"/>
      <c r="AX33" s="252"/>
      <c r="AY33" s="252"/>
      <c r="AZ33" s="48"/>
      <c r="BA33" s="48"/>
      <c r="BB33" s="48"/>
      <c r="BC33" s="48"/>
      <c r="BD33" s="48"/>
      <c r="BE33" s="48"/>
      <c r="BF33" s="48"/>
      <c r="BG33" s="48"/>
      <c r="BH33" s="49" t="s">
        <v>31</v>
      </c>
      <c r="BI33" s="50" t="s">
        <v>26</v>
      </c>
      <c r="BJ33" s="166"/>
    </row>
    <row r="34" spans="2:62" ht="12" customHeight="1" x14ac:dyDescent="0.2">
      <c r="B34" s="165"/>
      <c r="C34" s="51" t="s">
        <v>26</v>
      </c>
      <c r="D34" s="52" t="s">
        <v>29</v>
      </c>
      <c r="E34" s="53"/>
      <c r="F34" s="53"/>
      <c r="G34" s="53"/>
      <c r="H34" s="53"/>
      <c r="I34" s="53"/>
      <c r="J34" s="53"/>
      <c r="K34" s="53"/>
      <c r="L34" s="53"/>
      <c r="M34" s="53"/>
      <c r="N34" s="54"/>
      <c r="O34" s="54"/>
      <c r="P34" s="54"/>
      <c r="Q34" s="54"/>
      <c r="R34" s="54"/>
      <c r="S34" s="54"/>
      <c r="T34" s="54"/>
      <c r="U34" s="54"/>
      <c r="V34" s="54"/>
      <c r="W34" s="54"/>
      <c r="X34" s="54"/>
      <c r="Y34" s="54"/>
      <c r="Z34" s="54"/>
      <c r="AA34" s="54"/>
      <c r="AB34" s="54"/>
      <c r="AC34" s="54"/>
      <c r="AD34" s="54"/>
      <c r="AE34" s="54"/>
      <c r="AF34" s="54"/>
      <c r="AG34" s="54"/>
      <c r="AH34" s="54"/>
      <c r="AI34" s="54"/>
      <c r="AJ34" s="54"/>
      <c r="AK34" s="54"/>
      <c r="AL34" s="54"/>
      <c r="AM34" s="54"/>
      <c r="AN34" s="54"/>
      <c r="AO34" s="54"/>
      <c r="AP34" s="54"/>
      <c r="AQ34" s="54"/>
      <c r="AR34" s="54"/>
      <c r="AS34" s="54"/>
      <c r="AT34" s="54"/>
      <c r="AU34" s="54"/>
      <c r="AV34" s="54"/>
      <c r="AW34" s="54"/>
      <c r="AX34" s="54"/>
      <c r="AY34" s="54"/>
      <c r="AZ34" s="54"/>
      <c r="BA34" s="54"/>
      <c r="BB34" s="54"/>
      <c r="BC34" s="54"/>
      <c r="BD34" s="54"/>
      <c r="BE34" s="54"/>
      <c r="BF34" s="54"/>
      <c r="BG34" s="54"/>
      <c r="BH34" s="55" t="s">
        <v>32</v>
      </c>
      <c r="BI34" s="56" t="s">
        <v>26</v>
      </c>
      <c r="BJ34" s="166"/>
    </row>
    <row r="35" spans="2:62" ht="3" customHeight="1" x14ac:dyDescent="0.2">
      <c r="B35" s="165"/>
      <c r="C35" s="38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39"/>
      <c r="BJ35" s="166"/>
    </row>
    <row r="36" spans="2:62" s="33" customFormat="1" ht="9.9499999999999993" customHeight="1" x14ac:dyDescent="0.15">
      <c r="B36" s="167"/>
      <c r="C36" s="40" t="s">
        <v>34</v>
      </c>
      <c r="D36" s="30"/>
      <c r="E36" s="30"/>
      <c r="F36" s="30"/>
      <c r="G36" s="30"/>
      <c r="H36" s="30"/>
      <c r="I36" s="30"/>
      <c r="J36" s="30"/>
      <c r="K36" s="255"/>
      <c r="L36" s="256"/>
      <c r="M36" s="30"/>
      <c r="N36" s="30"/>
      <c r="O36" s="30"/>
      <c r="P36" s="30" t="s">
        <v>35</v>
      </c>
      <c r="Q36" s="30"/>
      <c r="R36" s="30"/>
      <c r="S36" s="30"/>
      <c r="T36" s="255"/>
      <c r="U36" s="256"/>
      <c r="V36" s="30"/>
      <c r="W36" s="30"/>
      <c r="X36" s="30"/>
      <c r="Y36" s="30" t="s">
        <v>36</v>
      </c>
      <c r="Z36" s="30"/>
      <c r="AA36" s="30"/>
      <c r="AB36" s="30"/>
      <c r="AC36" s="30"/>
      <c r="AD36" s="255"/>
      <c r="AE36" s="256"/>
      <c r="AF36" s="30"/>
      <c r="AG36" s="30"/>
      <c r="AH36" s="34"/>
      <c r="AI36" s="30"/>
      <c r="AJ36" s="30"/>
      <c r="AK36" s="105" t="s">
        <v>110</v>
      </c>
      <c r="AL36" s="105"/>
      <c r="AM36" s="105"/>
      <c r="AN36" s="105"/>
      <c r="AO36" s="105"/>
      <c r="AP36" s="105"/>
      <c r="AQ36" s="105"/>
      <c r="AR36" s="105"/>
      <c r="AS36" s="30"/>
      <c r="AT36" s="255"/>
      <c r="AU36" s="256"/>
      <c r="AV36" s="30"/>
      <c r="AW36" s="30"/>
      <c r="AX36" s="30" t="s">
        <v>37</v>
      </c>
      <c r="AY36" s="30"/>
      <c r="AZ36" s="30"/>
      <c r="BA36" s="30"/>
      <c r="BB36" s="30"/>
      <c r="BC36" s="30"/>
      <c r="BD36" s="30"/>
      <c r="BE36" s="30"/>
      <c r="BF36" s="30"/>
      <c r="BG36" s="255"/>
      <c r="BH36" s="256"/>
      <c r="BI36" s="41"/>
      <c r="BJ36" s="168"/>
    </row>
    <row r="37" spans="2:62" s="36" customFormat="1" ht="11.25" customHeight="1" x14ac:dyDescent="0.15">
      <c r="B37" s="169"/>
      <c r="C37" s="42"/>
      <c r="D37" s="29"/>
      <c r="E37" s="29"/>
      <c r="F37" s="29"/>
      <c r="G37" s="29" t="s">
        <v>39</v>
      </c>
      <c r="H37" s="29"/>
      <c r="I37" s="29"/>
      <c r="J37" s="29"/>
      <c r="K37" s="257"/>
      <c r="L37" s="258"/>
      <c r="M37" s="29"/>
      <c r="N37" s="29"/>
      <c r="O37" s="29"/>
      <c r="P37" s="29"/>
      <c r="Q37" s="29"/>
      <c r="R37" s="29" t="s">
        <v>38</v>
      </c>
      <c r="S37" s="29"/>
      <c r="T37" s="257"/>
      <c r="U37" s="258"/>
      <c r="V37" s="29"/>
      <c r="W37" s="29"/>
      <c r="X37" s="29"/>
      <c r="Y37" s="29"/>
      <c r="Z37" s="29"/>
      <c r="AA37" s="29"/>
      <c r="AB37" s="29" t="s">
        <v>40</v>
      </c>
      <c r="AC37" s="29"/>
      <c r="AD37" s="257"/>
      <c r="AE37" s="258"/>
      <c r="AF37" s="29"/>
      <c r="AG37" s="34"/>
      <c r="AH37" s="34"/>
      <c r="AI37" s="29"/>
      <c r="AJ37" s="105" t="s">
        <v>111</v>
      </c>
      <c r="AK37" s="105"/>
      <c r="AL37" s="105"/>
      <c r="AM37" s="105"/>
      <c r="AN37" s="105"/>
      <c r="AO37" s="105"/>
      <c r="AP37" s="105"/>
      <c r="AQ37" s="105"/>
      <c r="AR37" s="105"/>
      <c r="AS37" s="29"/>
      <c r="AT37" s="257"/>
      <c r="AU37" s="258"/>
      <c r="AV37" s="29"/>
      <c r="AW37" s="29"/>
      <c r="AX37" s="29"/>
      <c r="AY37" s="29"/>
      <c r="AZ37" s="29"/>
      <c r="BA37" s="29"/>
      <c r="BB37" s="29"/>
      <c r="BC37" s="29"/>
      <c r="BD37" s="29" t="s">
        <v>42</v>
      </c>
      <c r="BE37" s="29"/>
      <c r="BF37" s="29"/>
      <c r="BG37" s="257"/>
      <c r="BH37" s="258"/>
      <c r="BI37" s="43"/>
      <c r="BJ37" s="170"/>
    </row>
    <row r="38" spans="2:62" ht="11.25" customHeight="1" x14ac:dyDescent="0.2">
      <c r="B38" s="165"/>
      <c r="C38" s="44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1"/>
      <c r="AJ38" s="11"/>
      <c r="AK38" s="11"/>
      <c r="AL38" s="11"/>
      <c r="AM38" s="11"/>
      <c r="AN38" s="11"/>
      <c r="AO38" s="11"/>
      <c r="AP38" s="11"/>
      <c r="AQ38" s="45" t="s">
        <v>41</v>
      </c>
      <c r="AR38" s="11"/>
      <c r="AS38" s="11"/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/>
      <c r="BH38" s="11"/>
      <c r="BI38" s="46"/>
      <c r="BJ38" s="166"/>
    </row>
    <row r="39" spans="2:62" ht="15" x14ac:dyDescent="0.2">
      <c r="B39" s="165"/>
      <c r="C39" s="57" t="s">
        <v>26</v>
      </c>
      <c r="D39" s="58" t="s">
        <v>43</v>
      </c>
      <c r="E39" s="58"/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252" t="e">
        <f>'G12 page 01'!W38:AY38</f>
        <v>#N/A</v>
      </c>
      <c r="X39" s="252"/>
      <c r="Y39" s="252"/>
      <c r="Z39" s="252"/>
      <c r="AA39" s="252"/>
      <c r="AB39" s="252"/>
      <c r="AC39" s="252"/>
      <c r="AD39" s="252"/>
      <c r="AE39" s="252"/>
      <c r="AF39" s="252"/>
      <c r="AG39" s="252"/>
      <c r="AH39" s="252"/>
      <c r="AI39" s="252"/>
      <c r="AJ39" s="252"/>
      <c r="AK39" s="252"/>
      <c r="AL39" s="252"/>
      <c r="AM39" s="252"/>
      <c r="AN39" s="252"/>
      <c r="AO39" s="252"/>
      <c r="AP39" s="252"/>
      <c r="AQ39" s="252"/>
      <c r="AR39" s="252"/>
      <c r="AS39" s="252"/>
      <c r="AT39" s="252"/>
      <c r="AU39" s="252"/>
      <c r="AV39" s="252"/>
      <c r="AW39" s="252"/>
      <c r="AX39" s="252"/>
      <c r="AY39" s="252"/>
      <c r="AZ39" s="58"/>
      <c r="BA39" s="58"/>
      <c r="BB39" s="58"/>
      <c r="BC39" s="58"/>
      <c r="BD39" s="58"/>
      <c r="BE39" s="58"/>
      <c r="BF39" s="58"/>
      <c r="BG39" s="58"/>
      <c r="BH39" s="58" t="s">
        <v>47</v>
      </c>
      <c r="BI39" s="59" t="s">
        <v>26</v>
      </c>
      <c r="BJ39" s="166"/>
    </row>
    <row r="40" spans="2:62" ht="15" x14ac:dyDescent="0.2">
      <c r="B40" s="165"/>
      <c r="C40" s="57" t="s">
        <v>26</v>
      </c>
      <c r="D40" s="58" t="s">
        <v>44</v>
      </c>
      <c r="E40" s="58"/>
      <c r="F40" s="58"/>
      <c r="G40" s="58"/>
      <c r="H40" s="58"/>
      <c r="I40" s="58"/>
      <c r="J40" s="58"/>
      <c r="K40" s="58"/>
      <c r="L40" s="58"/>
      <c r="M40" s="58"/>
      <c r="N40" s="58"/>
      <c r="O40" s="58"/>
      <c r="P40" s="58"/>
      <c r="Q40" s="58"/>
      <c r="R40" s="58"/>
      <c r="S40" s="58"/>
      <c r="T40" s="58"/>
      <c r="U40" s="58"/>
      <c r="V40" s="252" t="e">
        <f>'G12 page 01'!V39:AV39</f>
        <v>#N/A</v>
      </c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252"/>
      <c r="AH40" s="252"/>
      <c r="AI40" s="252"/>
      <c r="AJ40" s="252"/>
      <c r="AK40" s="252"/>
      <c r="AL40" s="252"/>
      <c r="AM40" s="252"/>
      <c r="AN40" s="252"/>
      <c r="AO40" s="252"/>
      <c r="AP40" s="252"/>
      <c r="AQ40" s="252"/>
      <c r="AR40" s="252"/>
      <c r="AS40" s="252"/>
      <c r="AT40" s="252"/>
      <c r="AU40" s="252"/>
      <c r="AV40" s="252"/>
      <c r="AW40" s="58"/>
      <c r="AX40" s="58"/>
      <c r="AY40" s="58"/>
      <c r="AZ40" s="58"/>
      <c r="BA40" s="58"/>
      <c r="BB40" s="58"/>
      <c r="BC40" s="58"/>
      <c r="BD40" s="58"/>
      <c r="BE40" s="58"/>
      <c r="BF40" s="58"/>
      <c r="BG40" s="58"/>
      <c r="BH40" s="58" t="s">
        <v>48</v>
      </c>
      <c r="BI40" s="59" t="s">
        <v>26</v>
      </c>
      <c r="BJ40" s="166"/>
    </row>
    <row r="41" spans="2:62" ht="15" x14ac:dyDescent="0.2">
      <c r="B41" s="165"/>
      <c r="C41" s="57" t="s">
        <v>26</v>
      </c>
      <c r="D41" s="58" t="s">
        <v>45</v>
      </c>
      <c r="E41" s="58"/>
      <c r="F41" s="58"/>
      <c r="G41" s="58"/>
      <c r="H41" s="58"/>
      <c r="I41" s="58"/>
      <c r="J41" s="58"/>
      <c r="K41" s="58"/>
      <c r="L41" s="58"/>
      <c r="M41" s="58"/>
      <c r="N41" s="58"/>
      <c r="O41" s="58"/>
      <c r="P41" s="58"/>
      <c r="Q41" s="58"/>
      <c r="R41" s="58"/>
      <c r="S41" s="58"/>
      <c r="T41" s="58"/>
      <c r="U41" s="58"/>
      <c r="V41" s="259"/>
      <c r="W41" s="259"/>
      <c r="X41" s="259"/>
      <c r="Y41" s="259"/>
      <c r="Z41" s="259"/>
      <c r="AA41" s="259"/>
      <c r="AB41" s="259"/>
      <c r="AC41" s="259"/>
      <c r="AD41" s="259"/>
      <c r="AE41" s="259"/>
      <c r="AF41" s="259"/>
      <c r="AG41" s="259"/>
      <c r="AH41" s="259"/>
      <c r="AI41" s="259"/>
      <c r="AJ41" s="259"/>
      <c r="AK41" s="259"/>
      <c r="AL41" s="259"/>
      <c r="AM41" s="259"/>
      <c r="AN41" s="259"/>
      <c r="AO41" s="259"/>
      <c r="AP41" s="259"/>
      <c r="AQ41" s="259"/>
      <c r="AR41" s="259"/>
      <c r="AS41" s="259"/>
      <c r="AT41" s="259"/>
      <c r="AU41" s="259"/>
      <c r="AV41" s="259"/>
      <c r="AW41" s="259"/>
      <c r="AX41" s="259"/>
      <c r="AY41" s="259"/>
      <c r="AZ41" s="58"/>
      <c r="BA41" s="58"/>
      <c r="BB41" s="58"/>
      <c r="BC41" s="58"/>
      <c r="BD41" s="58"/>
      <c r="BE41" s="58"/>
      <c r="BF41" s="58"/>
      <c r="BG41" s="58"/>
      <c r="BH41" s="58" t="s">
        <v>49</v>
      </c>
      <c r="BI41" s="59" t="s">
        <v>26</v>
      </c>
      <c r="BJ41" s="166"/>
    </row>
    <row r="42" spans="2:62" ht="15" x14ac:dyDescent="0.2">
      <c r="B42" s="165"/>
      <c r="C42" s="57" t="s">
        <v>26</v>
      </c>
      <c r="D42" s="60" t="s">
        <v>46</v>
      </c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8"/>
      <c r="P42" s="58"/>
      <c r="Q42" s="58"/>
      <c r="R42" s="58"/>
      <c r="S42" s="380" t="e">
        <f>'G12 page 01'!S41:BC41</f>
        <v>#N/A</v>
      </c>
      <c r="T42" s="380"/>
      <c r="U42" s="380"/>
      <c r="V42" s="380"/>
      <c r="W42" s="380"/>
      <c r="X42" s="380"/>
      <c r="Y42" s="380"/>
      <c r="Z42" s="380"/>
      <c r="AA42" s="380"/>
      <c r="AB42" s="380"/>
      <c r="AC42" s="380"/>
      <c r="AD42" s="380"/>
      <c r="AE42" s="380"/>
      <c r="AF42" s="380"/>
      <c r="AG42" s="380"/>
      <c r="AH42" s="380"/>
      <c r="AI42" s="380"/>
      <c r="AJ42" s="380"/>
      <c r="AK42" s="380"/>
      <c r="AL42" s="380"/>
      <c r="AM42" s="380"/>
      <c r="AN42" s="380"/>
      <c r="AO42" s="380"/>
      <c r="AP42" s="380"/>
      <c r="AQ42" s="380"/>
      <c r="AR42" s="380"/>
      <c r="AS42" s="380"/>
      <c r="AT42" s="380"/>
      <c r="AU42" s="380"/>
      <c r="AV42" s="380"/>
      <c r="AW42" s="380"/>
      <c r="AX42" s="380"/>
      <c r="AY42" s="380"/>
      <c r="AZ42" s="380"/>
      <c r="BA42" s="380"/>
      <c r="BB42" s="380"/>
      <c r="BC42" s="380"/>
      <c r="BD42" s="58"/>
      <c r="BE42" s="58"/>
      <c r="BF42" s="58"/>
      <c r="BG42" s="58"/>
      <c r="BH42" s="60" t="s">
        <v>50</v>
      </c>
      <c r="BI42" s="59" t="s">
        <v>26</v>
      </c>
      <c r="BJ42" s="166"/>
    </row>
    <row r="43" spans="2:62" s="6" customFormat="1" ht="12.75" customHeight="1" x14ac:dyDescent="0.2">
      <c r="B43" s="165"/>
      <c r="C43" s="57" t="s">
        <v>26</v>
      </c>
      <c r="D43" s="60" t="s">
        <v>236</v>
      </c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8"/>
      <c r="P43" s="58"/>
      <c r="Q43" s="58"/>
      <c r="R43" s="58"/>
      <c r="S43" s="259"/>
      <c r="T43" s="259"/>
      <c r="U43" s="259"/>
      <c r="V43" s="259"/>
      <c r="W43" s="259"/>
      <c r="X43" s="259"/>
      <c r="Y43" s="259"/>
      <c r="Z43" s="259"/>
      <c r="AA43" s="259"/>
      <c r="AB43" s="259"/>
      <c r="AC43" s="259"/>
      <c r="AD43" s="259"/>
      <c r="AE43" s="259"/>
      <c r="AF43" s="259"/>
      <c r="AG43" s="259"/>
      <c r="AH43" s="259"/>
      <c r="AI43" s="259"/>
      <c r="AJ43" s="259"/>
      <c r="AK43" s="259"/>
      <c r="AL43" s="259"/>
      <c r="AM43" s="259"/>
      <c r="AN43" s="259"/>
      <c r="AO43" s="259"/>
      <c r="AP43" s="259"/>
      <c r="AQ43" s="259"/>
      <c r="AR43" s="259"/>
      <c r="AS43" s="259"/>
      <c r="AT43" s="259"/>
      <c r="AU43" s="259"/>
      <c r="AV43" s="259"/>
      <c r="AW43" s="259"/>
      <c r="AX43" s="259"/>
      <c r="AY43" s="259"/>
      <c r="AZ43" s="259"/>
      <c r="BA43" s="259"/>
      <c r="BB43" s="259"/>
      <c r="BC43" s="259"/>
      <c r="BD43" s="58"/>
      <c r="BE43" s="58"/>
      <c r="BF43" s="58"/>
      <c r="BG43" s="58"/>
      <c r="BH43" s="60" t="s">
        <v>171</v>
      </c>
      <c r="BI43" s="59" t="s">
        <v>26</v>
      </c>
      <c r="BJ43" s="166"/>
    </row>
    <row r="44" spans="2:62" s="6" customFormat="1" ht="12" customHeight="1" x14ac:dyDescent="0.2">
      <c r="B44" s="165"/>
      <c r="C44" s="381" t="s">
        <v>172</v>
      </c>
      <c r="D44" s="382"/>
      <c r="E44" s="382"/>
      <c r="F44" s="382"/>
      <c r="G44" s="382"/>
      <c r="H44" s="382"/>
      <c r="I44" s="382"/>
      <c r="J44" s="382"/>
      <c r="K44" s="382"/>
      <c r="L44" s="382"/>
      <c r="M44" s="382"/>
      <c r="N44" s="382"/>
      <c r="O44" s="382"/>
      <c r="P44" s="382"/>
      <c r="Q44" s="382"/>
      <c r="R44" s="382"/>
      <c r="S44" s="382"/>
      <c r="T44" s="382"/>
      <c r="U44" s="382"/>
      <c r="V44" s="382"/>
      <c r="W44" s="382"/>
      <c r="X44" s="382"/>
      <c r="Y44" s="38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313" t="s">
        <v>173</v>
      </c>
      <c r="AQ44" s="313"/>
      <c r="AR44" s="313"/>
      <c r="AS44" s="313"/>
      <c r="AT44" s="313"/>
      <c r="AU44" s="313"/>
      <c r="AV44" s="313"/>
      <c r="AW44" s="313"/>
      <c r="AX44" s="313"/>
      <c r="AY44" s="313"/>
      <c r="AZ44" s="313"/>
      <c r="BA44" s="313"/>
      <c r="BB44" s="313"/>
      <c r="BC44" s="313"/>
      <c r="BD44" s="313"/>
      <c r="BE44" s="313"/>
      <c r="BF44" s="313"/>
      <c r="BG44" s="313"/>
      <c r="BH44" s="309" t="s">
        <v>69</v>
      </c>
      <c r="BI44" s="310"/>
      <c r="BJ44" s="166"/>
    </row>
    <row r="45" spans="2:62" s="6" customFormat="1" ht="12" customHeight="1" x14ac:dyDescent="0.2">
      <c r="B45" s="165"/>
      <c r="C45" s="383"/>
      <c r="D45" s="384"/>
      <c r="E45" s="384"/>
      <c r="F45" s="384"/>
      <c r="G45" s="384"/>
      <c r="H45" s="384"/>
      <c r="I45" s="384"/>
      <c r="J45" s="384"/>
      <c r="K45" s="384"/>
      <c r="L45" s="384"/>
      <c r="M45" s="384"/>
      <c r="N45" s="384"/>
      <c r="O45" s="384"/>
      <c r="P45" s="384"/>
      <c r="Q45" s="384"/>
      <c r="R45" s="384"/>
      <c r="S45" s="384"/>
      <c r="T45" s="384"/>
      <c r="U45" s="384"/>
      <c r="V45" s="384"/>
      <c r="W45" s="384"/>
      <c r="X45" s="384"/>
      <c r="Y45" s="384"/>
      <c r="Z45" s="13"/>
      <c r="AA45" s="13"/>
      <c r="AB45" s="13"/>
      <c r="AC45" s="13"/>
      <c r="AD45" s="13"/>
      <c r="AE45" s="13"/>
      <c r="AF45" s="13"/>
      <c r="AG45" s="13"/>
      <c r="AH45" s="13"/>
      <c r="AI45" s="13"/>
      <c r="AJ45" s="13"/>
      <c r="AK45" s="13"/>
      <c r="AL45" s="13"/>
      <c r="AM45" s="13"/>
      <c r="AN45" s="13"/>
      <c r="AO45" s="13"/>
      <c r="AP45" s="314"/>
      <c r="AQ45" s="314"/>
      <c r="AR45" s="314"/>
      <c r="AS45" s="314"/>
      <c r="AT45" s="314"/>
      <c r="AU45" s="314"/>
      <c r="AV45" s="314"/>
      <c r="AW45" s="314"/>
      <c r="AX45" s="314"/>
      <c r="AY45" s="314"/>
      <c r="AZ45" s="314"/>
      <c r="BA45" s="314"/>
      <c r="BB45" s="314"/>
      <c r="BC45" s="314"/>
      <c r="BD45" s="314"/>
      <c r="BE45" s="314"/>
      <c r="BF45" s="314"/>
      <c r="BG45" s="314"/>
      <c r="BH45" s="311"/>
      <c r="BI45" s="312"/>
      <c r="BJ45" s="166"/>
    </row>
    <row r="46" spans="2:62" s="6" customFormat="1" ht="15.75" customHeight="1" x14ac:dyDescent="0.2">
      <c r="B46" s="165"/>
      <c r="C46" s="57" t="s">
        <v>26</v>
      </c>
      <c r="D46" s="60" t="s">
        <v>174</v>
      </c>
      <c r="E46" s="58"/>
      <c r="F46" s="58"/>
      <c r="G46" s="58"/>
      <c r="H46" s="58"/>
      <c r="I46" s="58"/>
      <c r="J46" s="58"/>
      <c r="K46" s="58"/>
      <c r="L46" s="58"/>
      <c r="M46" s="58"/>
      <c r="N46" s="58"/>
      <c r="O46" s="58"/>
      <c r="P46" s="58"/>
      <c r="Q46" s="58"/>
      <c r="R46" s="58"/>
      <c r="S46" s="171"/>
      <c r="T46" s="171"/>
      <c r="U46" s="171"/>
      <c r="V46" s="171"/>
      <c r="W46" s="171"/>
      <c r="X46" s="171"/>
      <c r="Y46" s="171"/>
      <c r="Z46" s="259"/>
      <c r="AA46" s="259"/>
      <c r="AB46" s="259"/>
      <c r="AC46" s="259"/>
      <c r="AD46" s="259"/>
      <c r="AE46" s="259"/>
      <c r="AF46" s="259"/>
      <c r="AG46" s="259"/>
      <c r="AH46" s="259"/>
      <c r="AI46" s="259"/>
      <c r="AJ46" s="259"/>
      <c r="AK46" s="259"/>
      <c r="AL46" s="259"/>
      <c r="AM46" s="259"/>
      <c r="AN46" s="259"/>
      <c r="AO46" s="259"/>
      <c r="AP46" s="259"/>
      <c r="AQ46" s="259"/>
      <c r="AR46" s="259"/>
      <c r="AS46" s="171"/>
      <c r="AT46" s="171"/>
      <c r="AU46" s="385" t="s">
        <v>175</v>
      </c>
      <c r="AV46" s="385"/>
      <c r="AW46" s="385"/>
      <c r="AX46" s="385"/>
      <c r="AY46" s="385"/>
      <c r="AZ46" s="385"/>
      <c r="BA46" s="385"/>
      <c r="BB46" s="385"/>
      <c r="BC46" s="385"/>
      <c r="BD46" s="385"/>
      <c r="BE46" s="385"/>
      <c r="BF46" s="385"/>
      <c r="BG46" s="385"/>
      <c r="BH46" s="385"/>
      <c r="BI46" s="172" t="s">
        <v>26</v>
      </c>
      <c r="BJ46" s="166"/>
    </row>
    <row r="47" spans="2:62" s="6" customFormat="1" ht="15" x14ac:dyDescent="0.2">
      <c r="B47" s="165"/>
      <c r="C47" s="57" t="s">
        <v>26</v>
      </c>
      <c r="D47" s="60" t="s">
        <v>176</v>
      </c>
      <c r="E47" s="58"/>
      <c r="F47" s="58"/>
      <c r="G47" s="58"/>
      <c r="H47" s="58"/>
      <c r="I47" s="58"/>
      <c r="J47" s="58"/>
      <c r="K47" s="58"/>
      <c r="L47" s="58"/>
      <c r="M47" s="58"/>
      <c r="N47" s="58"/>
      <c r="O47" s="58"/>
      <c r="P47" s="58"/>
      <c r="Q47" s="58"/>
      <c r="R47" s="58"/>
      <c r="S47" s="171"/>
      <c r="T47" s="171"/>
      <c r="U47" s="171"/>
      <c r="V47" s="171"/>
      <c r="W47" s="171"/>
      <c r="X47" s="171"/>
      <c r="Y47" s="171"/>
      <c r="Z47" s="259"/>
      <c r="AA47" s="259"/>
      <c r="AB47" s="259"/>
      <c r="AC47" s="259"/>
      <c r="AD47" s="259"/>
      <c r="AE47" s="259"/>
      <c r="AF47" s="259"/>
      <c r="AG47" s="259"/>
      <c r="AH47" s="259"/>
      <c r="AI47" s="259"/>
      <c r="AJ47" s="259"/>
      <c r="AK47" s="259"/>
      <c r="AL47" s="259"/>
      <c r="AM47" s="259"/>
      <c r="AN47" s="259"/>
      <c r="AO47" s="259"/>
      <c r="AP47" s="259"/>
      <c r="AQ47" s="259"/>
      <c r="AR47" s="259"/>
      <c r="AS47" s="259"/>
      <c r="AT47" s="171"/>
      <c r="AU47" s="378" t="s">
        <v>177</v>
      </c>
      <c r="AV47" s="378"/>
      <c r="AW47" s="378"/>
      <c r="AX47" s="378"/>
      <c r="AY47" s="378"/>
      <c r="AZ47" s="378"/>
      <c r="BA47" s="378"/>
      <c r="BB47" s="378"/>
      <c r="BC47" s="378"/>
      <c r="BD47" s="378"/>
      <c r="BE47" s="378"/>
      <c r="BF47" s="378"/>
      <c r="BG47" s="378"/>
      <c r="BH47" s="378"/>
      <c r="BI47" s="59" t="s">
        <v>26</v>
      </c>
      <c r="BJ47" s="166"/>
    </row>
    <row r="48" spans="2:62" s="6" customFormat="1" ht="15" x14ac:dyDescent="0.2">
      <c r="B48" s="165"/>
      <c r="C48" s="57" t="s">
        <v>26</v>
      </c>
      <c r="D48" s="60" t="s">
        <v>176</v>
      </c>
      <c r="E48" s="58"/>
      <c r="F48" s="58"/>
      <c r="G48" s="58"/>
      <c r="H48" s="58"/>
      <c r="I48" s="58"/>
      <c r="J48" s="58"/>
      <c r="K48" s="58"/>
      <c r="L48" s="58"/>
      <c r="M48" s="58"/>
      <c r="N48" s="58"/>
      <c r="O48" s="58"/>
      <c r="P48" s="58"/>
      <c r="Q48" s="58"/>
      <c r="R48" s="58"/>
      <c r="S48" s="171"/>
      <c r="T48" s="171"/>
      <c r="U48" s="171"/>
      <c r="V48" s="171"/>
      <c r="W48" s="171"/>
      <c r="X48" s="171"/>
      <c r="Y48" s="171"/>
      <c r="Z48" s="171"/>
      <c r="AA48" s="259"/>
      <c r="AB48" s="259"/>
      <c r="AC48" s="259"/>
      <c r="AD48" s="259"/>
      <c r="AE48" s="259"/>
      <c r="AF48" s="259"/>
      <c r="AG48" s="259"/>
      <c r="AH48" s="259"/>
      <c r="AI48" s="259"/>
      <c r="AJ48" s="259"/>
      <c r="AK48" s="259"/>
      <c r="AL48" s="259"/>
      <c r="AM48" s="259"/>
      <c r="AN48" s="259"/>
      <c r="AO48" s="259"/>
      <c r="AP48" s="259"/>
      <c r="AQ48" s="259"/>
      <c r="AR48" s="259"/>
      <c r="AS48" s="171"/>
      <c r="AT48" s="171"/>
      <c r="AU48" s="171"/>
      <c r="AV48" s="378" t="s">
        <v>178</v>
      </c>
      <c r="AW48" s="378"/>
      <c r="AX48" s="378"/>
      <c r="AY48" s="378"/>
      <c r="AZ48" s="378"/>
      <c r="BA48" s="378"/>
      <c r="BB48" s="378"/>
      <c r="BC48" s="378"/>
      <c r="BD48" s="378"/>
      <c r="BE48" s="378"/>
      <c r="BF48" s="378"/>
      <c r="BG48" s="378"/>
      <c r="BH48" s="378"/>
      <c r="BI48" s="59" t="s">
        <v>26</v>
      </c>
      <c r="BJ48" s="166"/>
    </row>
    <row r="49" spans="2:62" s="6" customFormat="1" ht="15" x14ac:dyDescent="0.2">
      <c r="B49" s="165"/>
      <c r="C49" s="57" t="s">
        <v>26</v>
      </c>
      <c r="D49" s="60" t="s">
        <v>179</v>
      </c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171"/>
      <c r="T49" s="171"/>
      <c r="U49" s="171"/>
      <c r="V49" s="171"/>
      <c r="W49" s="171"/>
      <c r="X49" s="171"/>
      <c r="Y49" s="171"/>
      <c r="Z49" s="171"/>
      <c r="AA49" s="259"/>
      <c r="AB49" s="259"/>
      <c r="AC49" s="259"/>
      <c r="AD49" s="259"/>
      <c r="AE49" s="259"/>
      <c r="AF49" s="259"/>
      <c r="AG49" s="259"/>
      <c r="AH49" s="259"/>
      <c r="AI49" s="259"/>
      <c r="AJ49" s="259"/>
      <c r="AK49" s="259"/>
      <c r="AL49" s="259"/>
      <c r="AM49" s="259"/>
      <c r="AN49" s="259"/>
      <c r="AO49" s="378" t="s">
        <v>180</v>
      </c>
      <c r="AP49" s="378"/>
      <c r="AQ49" s="378"/>
      <c r="AR49" s="378"/>
      <c r="AS49" s="378"/>
      <c r="AT49" s="378"/>
      <c r="AU49" s="378"/>
      <c r="AV49" s="378"/>
      <c r="AW49" s="378"/>
      <c r="AX49" s="378"/>
      <c r="AY49" s="378"/>
      <c r="AZ49" s="378"/>
      <c r="BA49" s="378"/>
      <c r="BB49" s="378"/>
      <c r="BC49" s="378"/>
      <c r="BD49" s="378"/>
      <c r="BE49" s="378"/>
      <c r="BF49" s="378"/>
      <c r="BG49" s="378"/>
      <c r="BH49" s="378"/>
      <c r="BI49" s="59" t="s">
        <v>26</v>
      </c>
      <c r="BJ49" s="166"/>
    </row>
    <row r="50" spans="2:62" s="6" customFormat="1" ht="15" x14ac:dyDescent="0.2">
      <c r="B50" s="165"/>
      <c r="C50" s="173"/>
      <c r="D50" s="174" t="s">
        <v>181</v>
      </c>
      <c r="E50" s="175"/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6"/>
      <c r="T50" s="177"/>
      <c r="U50" s="177"/>
      <c r="V50" s="177"/>
      <c r="W50" s="177"/>
      <c r="X50" s="177"/>
      <c r="Y50" s="177"/>
      <c r="Z50" s="177"/>
      <c r="AA50" s="177"/>
      <c r="AB50" s="177"/>
      <c r="AC50" s="177"/>
      <c r="AD50" s="177"/>
      <c r="AE50" s="177"/>
      <c r="AF50" s="177"/>
      <c r="AG50" s="177"/>
      <c r="AH50" s="177"/>
      <c r="AI50" s="177"/>
      <c r="AJ50" s="177"/>
      <c r="AK50" s="177"/>
      <c r="AL50" s="177"/>
      <c r="AM50" s="177"/>
      <c r="AN50" s="177"/>
      <c r="AO50" s="177"/>
      <c r="AP50" s="379" t="s">
        <v>182</v>
      </c>
      <c r="AQ50" s="379"/>
      <c r="AR50" s="379"/>
      <c r="AS50" s="379"/>
      <c r="AT50" s="379"/>
      <c r="AU50" s="379"/>
      <c r="AV50" s="379"/>
      <c r="AW50" s="379"/>
      <c r="AX50" s="379"/>
      <c r="AY50" s="379"/>
      <c r="AZ50" s="379"/>
      <c r="BA50" s="379"/>
      <c r="BB50" s="379"/>
      <c r="BC50" s="379"/>
      <c r="BD50" s="379"/>
      <c r="BE50" s="379"/>
      <c r="BF50" s="379"/>
      <c r="BG50" s="379"/>
      <c r="BH50" s="379"/>
      <c r="BI50" s="173" t="s">
        <v>183</v>
      </c>
      <c r="BJ50" s="166"/>
    </row>
    <row r="51" spans="2:62" s="6" customFormat="1" ht="12" customHeight="1" x14ac:dyDescent="0.2">
      <c r="B51" s="165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/>
      <c r="P51" s="179"/>
      <c r="Q51" s="179"/>
      <c r="R51" s="179"/>
      <c r="S51" s="179"/>
      <c r="T51" s="179"/>
      <c r="U51" s="179"/>
      <c r="V51" s="179"/>
      <c r="W51" s="180"/>
      <c r="X51" s="180"/>
      <c r="Y51" s="180"/>
      <c r="Z51" s="180"/>
      <c r="AA51" s="180"/>
      <c r="AB51" s="180"/>
      <c r="AC51" s="180"/>
      <c r="AD51" s="180"/>
      <c r="AE51" s="180"/>
      <c r="AF51" s="180"/>
      <c r="AG51" s="180"/>
      <c r="AH51" s="180"/>
      <c r="AI51" s="180"/>
      <c r="AJ51" s="180"/>
      <c r="AK51" s="180"/>
      <c r="AL51" s="180"/>
      <c r="AM51" s="180"/>
      <c r="AN51" s="180"/>
      <c r="AO51" s="180"/>
      <c r="AP51" s="180"/>
      <c r="AQ51" s="180"/>
      <c r="AR51" s="180"/>
      <c r="AS51" s="180"/>
      <c r="AT51" s="180"/>
      <c r="AU51" s="180"/>
      <c r="AV51" s="180"/>
      <c r="AW51" s="180"/>
      <c r="AX51" s="180"/>
      <c r="AY51" s="180"/>
      <c r="AZ51" s="180"/>
      <c r="BA51" s="180"/>
      <c r="BB51" s="180"/>
      <c r="BC51" s="180"/>
      <c r="BD51" s="180"/>
      <c r="BE51" s="180"/>
      <c r="BF51" s="180"/>
      <c r="BG51" s="180"/>
      <c r="BH51" s="180"/>
      <c r="BI51" s="180"/>
      <c r="BJ51" s="166"/>
    </row>
    <row r="52" spans="2:62" s="6" customFormat="1" ht="12" customHeight="1" x14ac:dyDescent="0.2">
      <c r="B52" s="165"/>
      <c r="U52" s="29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0"/>
      <c r="AS52" s="180"/>
      <c r="AT52" s="180"/>
      <c r="AU52" s="180"/>
      <c r="AV52" s="180"/>
      <c r="AW52" s="180"/>
      <c r="AX52" s="180"/>
      <c r="AY52" s="180"/>
      <c r="AZ52" s="180"/>
      <c r="BA52" s="180"/>
      <c r="BB52" s="180"/>
      <c r="BC52" s="180"/>
      <c r="BD52" s="180"/>
      <c r="BE52" s="180"/>
      <c r="BF52" s="180"/>
      <c r="BG52" s="180"/>
      <c r="BH52" s="180"/>
      <c r="BI52" s="180"/>
      <c r="BJ52" s="166"/>
    </row>
    <row r="53" spans="2:62" s="6" customFormat="1" ht="12" customHeight="1" x14ac:dyDescent="0.2">
      <c r="B53" s="165"/>
      <c r="S53" s="29"/>
      <c r="W53" s="180"/>
      <c r="X53" s="180"/>
      <c r="Y53" s="180"/>
      <c r="Z53" s="180"/>
      <c r="AA53" s="180"/>
      <c r="AB53" s="180"/>
      <c r="AC53" s="180"/>
      <c r="AD53" s="180"/>
      <c r="AE53" s="180"/>
      <c r="AF53" s="180"/>
      <c r="AG53" s="180"/>
      <c r="AH53" s="180"/>
      <c r="AI53" s="180"/>
      <c r="AJ53" s="180"/>
      <c r="AK53" s="180"/>
      <c r="AL53" s="180"/>
      <c r="AM53" s="180"/>
      <c r="AN53" s="180"/>
      <c r="AO53" s="180"/>
      <c r="AP53" s="180"/>
      <c r="AQ53" s="180"/>
      <c r="AR53" s="180"/>
      <c r="AS53" s="180"/>
      <c r="AT53" s="180"/>
      <c r="AU53" s="180"/>
      <c r="AV53" s="180"/>
      <c r="AW53" s="180"/>
      <c r="AX53" s="180"/>
      <c r="AY53" s="180"/>
      <c r="AZ53" s="180"/>
      <c r="BA53" s="180"/>
      <c r="BB53" s="180"/>
      <c r="BC53" s="180"/>
      <c r="BD53" s="180"/>
      <c r="BE53" s="180"/>
      <c r="BF53" s="180"/>
      <c r="BG53" s="180"/>
      <c r="BH53" s="180"/>
      <c r="BI53" s="180"/>
      <c r="BJ53" s="166"/>
    </row>
    <row r="54" spans="2:62" s="6" customFormat="1" ht="7.5" customHeight="1" x14ac:dyDescent="0.2">
      <c r="B54" s="165"/>
      <c r="BJ54" s="166"/>
    </row>
    <row r="55" spans="2:62" s="6" customFormat="1" ht="6.75" customHeight="1" x14ac:dyDescent="0.2">
      <c r="B55" s="181"/>
      <c r="C55" s="182"/>
      <c r="D55" s="182"/>
      <c r="E55" s="182"/>
      <c r="F55" s="182"/>
      <c r="G55" s="182"/>
      <c r="H55" s="182"/>
      <c r="I55" s="182"/>
      <c r="J55" s="182"/>
      <c r="K55" s="182"/>
      <c r="L55" s="182"/>
      <c r="M55" s="182"/>
      <c r="N55" s="182"/>
      <c r="O55" s="182"/>
      <c r="P55" s="182"/>
      <c r="Q55" s="182"/>
      <c r="R55" s="182"/>
      <c r="S55" s="182"/>
      <c r="T55" s="182"/>
      <c r="U55" s="182"/>
      <c r="V55" s="182"/>
      <c r="W55" s="182"/>
      <c r="X55" s="182"/>
      <c r="Y55" s="182"/>
      <c r="Z55" s="182"/>
      <c r="AA55" s="182"/>
      <c r="AB55" s="182"/>
      <c r="AC55" s="182"/>
      <c r="AD55" s="182"/>
      <c r="AE55" s="182"/>
      <c r="AF55" s="182"/>
      <c r="AG55" s="182"/>
      <c r="AH55" s="182"/>
      <c r="AI55" s="182"/>
      <c r="AJ55" s="182"/>
      <c r="AK55" s="182"/>
      <c r="AL55" s="182"/>
      <c r="AM55" s="182"/>
      <c r="AN55" s="182"/>
      <c r="AO55" s="182"/>
      <c r="AP55" s="182"/>
      <c r="AQ55" s="182"/>
      <c r="AR55" s="182"/>
      <c r="AS55" s="182"/>
      <c r="AT55" s="182"/>
      <c r="AU55" s="182"/>
      <c r="AV55" s="182"/>
      <c r="AW55" s="182"/>
      <c r="AX55" s="182"/>
      <c r="AY55" s="182"/>
      <c r="AZ55" s="182"/>
      <c r="BA55" s="182"/>
      <c r="BB55" s="182"/>
      <c r="BC55" s="182"/>
      <c r="BD55" s="182"/>
      <c r="BE55" s="182"/>
      <c r="BF55" s="182"/>
      <c r="BG55" s="182"/>
      <c r="BH55" s="182"/>
      <c r="BI55" s="182"/>
      <c r="BJ55" s="183"/>
    </row>
    <row r="56" spans="2:62" s="6" customFormat="1" ht="14.25" customHeight="1" x14ac:dyDescent="0.2">
      <c r="B56" s="181"/>
      <c r="C56" s="184"/>
      <c r="D56" s="184"/>
      <c r="E56" s="184"/>
      <c r="F56" s="184"/>
      <c r="G56" s="184"/>
      <c r="H56" s="184"/>
      <c r="I56" s="184"/>
      <c r="J56" s="184"/>
      <c r="K56" s="184"/>
      <c r="L56" s="184"/>
      <c r="M56" s="185"/>
      <c r="N56" s="158"/>
      <c r="O56" s="184"/>
      <c r="P56" s="184"/>
      <c r="Q56" s="184"/>
      <c r="R56" s="184"/>
      <c r="S56" s="184"/>
      <c r="T56" s="184"/>
      <c r="U56" s="184"/>
      <c r="V56" s="184"/>
      <c r="W56" s="184"/>
      <c r="X56" s="184"/>
      <c r="Y56" s="184"/>
      <c r="Z56" s="184"/>
      <c r="AA56" s="184"/>
      <c r="AB56" s="184"/>
      <c r="AC56" s="184"/>
      <c r="AD56" s="184"/>
      <c r="AE56" s="184"/>
      <c r="AF56" s="184"/>
      <c r="AG56" s="184"/>
      <c r="AH56" s="184"/>
      <c r="AI56" s="184"/>
      <c r="AJ56" s="184"/>
      <c r="AK56" s="184"/>
      <c r="AL56" s="184"/>
      <c r="AM56" s="184"/>
      <c r="AN56" s="184"/>
      <c r="AO56" s="184"/>
      <c r="AP56" s="184"/>
      <c r="AQ56" s="184"/>
      <c r="AR56" s="184"/>
      <c r="AS56" s="184"/>
      <c r="AT56" s="184"/>
      <c r="AU56" s="182"/>
      <c r="AV56" s="184"/>
      <c r="AW56" s="184"/>
      <c r="AX56" s="182"/>
      <c r="AY56" s="182"/>
      <c r="AZ56" s="184"/>
      <c r="BA56" s="184"/>
      <c r="BB56" s="184"/>
      <c r="BC56" s="184"/>
      <c r="BD56" s="184"/>
      <c r="BE56" s="184"/>
      <c r="BF56" s="184"/>
      <c r="BG56" s="184"/>
      <c r="BH56" s="184"/>
      <c r="BI56" s="184"/>
      <c r="BJ56" s="183"/>
    </row>
    <row r="57" spans="2:62" s="6" customFormat="1" ht="12.95" customHeight="1" x14ac:dyDescent="0.2">
      <c r="B57" s="181"/>
      <c r="C57" s="184"/>
      <c r="D57" s="184"/>
      <c r="E57" s="184"/>
      <c r="F57" s="184"/>
      <c r="G57" s="184"/>
      <c r="H57" s="184"/>
      <c r="I57" s="184"/>
      <c r="J57" s="184"/>
      <c r="K57" s="184"/>
      <c r="L57" s="182"/>
      <c r="M57" s="184"/>
      <c r="N57" s="184"/>
      <c r="O57" s="184"/>
      <c r="P57" s="184"/>
      <c r="Q57" s="184"/>
      <c r="R57" s="184"/>
      <c r="S57" s="184"/>
      <c r="T57" s="184"/>
      <c r="U57" s="184"/>
      <c r="V57" s="184"/>
      <c r="W57" s="184"/>
      <c r="X57" s="184"/>
      <c r="Y57" s="184"/>
      <c r="Z57" s="184"/>
      <c r="AA57" s="184"/>
      <c r="AB57" s="184"/>
      <c r="AC57" s="184"/>
      <c r="AD57" s="184"/>
      <c r="AE57" s="184"/>
      <c r="AF57" s="184"/>
      <c r="AG57" s="184"/>
      <c r="AH57" s="184"/>
      <c r="AI57" s="184"/>
      <c r="AJ57" s="184"/>
      <c r="AK57" s="184"/>
      <c r="AL57" s="184"/>
      <c r="AM57" s="184"/>
      <c r="AN57" s="184"/>
      <c r="AO57" s="184"/>
      <c r="AP57" s="184"/>
      <c r="AQ57" s="184"/>
      <c r="AR57" s="184"/>
      <c r="AS57" s="184"/>
      <c r="AT57" s="184"/>
      <c r="AU57" s="184"/>
      <c r="AV57" s="184"/>
      <c r="AW57" s="184"/>
      <c r="AX57" s="186"/>
      <c r="AY57" s="184"/>
      <c r="AZ57" s="184"/>
      <c r="BA57" s="184"/>
      <c r="BB57" s="184"/>
      <c r="BC57" s="184"/>
      <c r="BD57" s="184"/>
      <c r="BE57" s="184"/>
      <c r="BF57" s="184"/>
      <c r="BG57" s="184"/>
      <c r="BH57" s="184"/>
      <c r="BI57" s="184"/>
      <c r="BJ57" s="183"/>
    </row>
    <row r="58" spans="2:62" s="6" customFormat="1" ht="5.25" customHeight="1" x14ac:dyDescent="0.2">
      <c r="B58" s="181"/>
      <c r="C58" s="182"/>
      <c r="D58" s="182"/>
      <c r="E58" s="182"/>
      <c r="F58" s="182"/>
      <c r="G58" s="182"/>
      <c r="H58" s="182"/>
      <c r="I58" s="182"/>
      <c r="J58" s="182"/>
      <c r="K58" s="182"/>
      <c r="L58" s="182"/>
      <c r="M58" s="182"/>
      <c r="N58" s="182"/>
      <c r="O58" s="182"/>
      <c r="P58" s="182"/>
      <c r="Q58" s="182"/>
      <c r="R58" s="182"/>
      <c r="S58" s="182"/>
      <c r="T58" s="182"/>
      <c r="U58" s="182"/>
      <c r="V58" s="182"/>
      <c r="W58" s="182"/>
      <c r="X58" s="182"/>
      <c r="Y58" s="182"/>
      <c r="Z58" s="182"/>
      <c r="AA58" s="182"/>
      <c r="AB58" s="182"/>
      <c r="AC58" s="182"/>
      <c r="AD58" s="182"/>
      <c r="AE58" s="182"/>
      <c r="AF58" s="182"/>
      <c r="AG58" s="182"/>
      <c r="AH58" s="182"/>
      <c r="AI58" s="182"/>
      <c r="AJ58" s="182"/>
      <c r="AK58" s="182"/>
      <c r="AL58" s="182"/>
      <c r="AM58" s="182"/>
      <c r="AN58" s="182"/>
      <c r="AO58" s="182"/>
      <c r="AP58" s="182"/>
      <c r="AQ58" s="182"/>
      <c r="AR58" s="182"/>
      <c r="AS58" s="182"/>
      <c r="AT58" s="182"/>
      <c r="AU58" s="182"/>
      <c r="AV58" s="182"/>
      <c r="AW58" s="182"/>
      <c r="AX58" s="182"/>
      <c r="AY58" s="182"/>
      <c r="AZ58" s="182"/>
      <c r="BA58" s="182"/>
      <c r="BB58" s="182"/>
      <c r="BC58" s="182"/>
      <c r="BD58" s="182"/>
      <c r="BE58" s="182"/>
      <c r="BF58" s="182"/>
      <c r="BG58" s="182"/>
      <c r="BH58" s="182"/>
      <c r="BI58" s="182"/>
      <c r="BJ58" s="183"/>
    </row>
    <row r="59" spans="2:62" s="187" customFormat="1" ht="15" customHeight="1" x14ac:dyDescent="0.2">
      <c r="B59" s="188"/>
      <c r="C59" s="189"/>
      <c r="D59" s="190"/>
      <c r="E59" s="189"/>
      <c r="F59" s="189"/>
      <c r="G59" s="189"/>
      <c r="H59" s="189"/>
      <c r="I59" s="189"/>
      <c r="J59" s="189"/>
      <c r="K59" s="189"/>
      <c r="L59" s="189"/>
      <c r="M59" s="189"/>
      <c r="N59" s="189"/>
      <c r="O59" s="189"/>
      <c r="P59" s="189"/>
      <c r="Q59" s="189"/>
      <c r="R59" s="189"/>
      <c r="S59" s="189"/>
      <c r="T59" s="189"/>
      <c r="U59" s="189"/>
      <c r="V59" s="189"/>
      <c r="W59" s="189"/>
      <c r="X59" s="189"/>
      <c r="Y59" s="189"/>
      <c r="Z59" s="189"/>
      <c r="AA59" s="189"/>
      <c r="AB59" s="189"/>
      <c r="AC59" s="189"/>
      <c r="AD59" s="189"/>
      <c r="AE59" s="189"/>
      <c r="AF59" s="189"/>
      <c r="AG59" s="189"/>
      <c r="AH59" s="189"/>
      <c r="AI59" s="189"/>
      <c r="AJ59" s="189"/>
      <c r="AK59" s="189"/>
      <c r="AL59" s="189"/>
      <c r="AM59" s="189"/>
      <c r="AN59" s="189"/>
      <c r="AO59" s="189"/>
      <c r="AP59" s="189"/>
      <c r="AQ59" s="189"/>
      <c r="AR59" s="189"/>
      <c r="AS59" s="189"/>
      <c r="AT59" s="189"/>
      <c r="AU59" s="189"/>
      <c r="AV59" s="189"/>
      <c r="AW59" s="189"/>
      <c r="AX59" s="189"/>
      <c r="AY59" s="189"/>
      <c r="AZ59" s="189"/>
      <c r="BA59" s="189"/>
      <c r="BB59" s="189"/>
      <c r="BC59" s="189"/>
      <c r="BD59" s="189"/>
      <c r="BE59" s="189"/>
      <c r="BF59" s="189"/>
      <c r="BG59" s="189"/>
      <c r="BH59" s="190"/>
      <c r="BI59" s="189"/>
      <c r="BJ59" s="191"/>
    </row>
    <row r="60" spans="2:62" s="6" customFormat="1" ht="12" customHeight="1" x14ac:dyDescent="0.2">
      <c r="B60" s="165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  <c r="AJ60" s="243"/>
      <c r="AK60" s="243"/>
      <c r="AL60" s="243"/>
      <c r="AM60" s="243"/>
      <c r="AN60" s="243"/>
      <c r="AO60" s="243"/>
      <c r="AP60" s="243"/>
      <c r="AQ60" s="243"/>
      <c r="AR60" s="243"/>
      <c r="AS60" s="243"/>
      <c r="AT60" s="243"/>
      <c r="AU60" s="243"/>
      <c r="AV60" s="243"/>
      <c r="AW60" s="243"/>
      <c r="AX60" s="243"/>
      <c r="AY60" s="243"/>
      <c r="AZ60" s="243"/>
      <c r="BA60" s="243"/>
      <c r="BB60" s="243"/>
      <c r="BC60" s="243"/>
      <c r="BD60" s="243"/>
      <c r="BE60" s="243"/>
      <c r="BF60" s="243"/>
      <c r="BG60" s="243"/>
      <c r="BH60" s="243"/>
      <c r="BI60" s="243"/>
      <c r="BJ60" s="166"/>
    </row>
    <row r="61" spans="2:62" s="6" customFormat="1" ht="12" customHeight="1" x14ac:dyDescent="0.2">
      <c r="B61" s="165"/>
      <c r="C61" s="243"/>
      <c r="D61" s="243"/>
      <c r="E61" s="243"/>
      <c r="F61" s="243"/>
      <c r="G61" s="243"/>
      <c r="H61" s="243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  <c r="AJ61" s="243"/>
      <c r="AK61" s="243"/>
      <c r="AL61" s="243"/>
      <c r="AM61" s="243"/>
      <c r="AN61" s="243"/>
      <c r="AO61" s="243"/>
      <c r="AP61" s="243"/>
      <c r="AQ61" s="243"/>
      <c r="AR61" s="243"/>
      <c r="AS61" s="243"/>
      <c r="AT61" s="243"/>
      <c r="AU61" s="243"/>
      <c r="AV61" s="243"/>
      <c r="AW61" s="243"/>
      <c r="AX61" s="243"/>
      <c r="AY61" s="243"/>
      <c r="AZ61" s="243"/>
      <c r="BA61" s="243"/>
      <c r="BB61" s="243"/>
      <c r="BC61" s="243"/>
      <c r="BD61" s="243"/>
      <c r="BE61" s="243"/>
      <c r="BF61" s="243"/>
      <c r="BG61" s="243"/>
      <c r="BH61" s="243"/>
      <c r="BI61" s="243"/>
      <c r="BJ61" s="166"/>
    </row>
    <row r="62" spans="2:62" s="6" customFormat="1" ht="12" customHeight="1" x14ac:dyDescent="0.2">
      <c r="B62" s="165"/>
      <c r="C62" s="243"/>
      <c r="D62" s="243"/>
      <c r="E62" s="243"/>
      <c r="F62" s="243"/>
      <c r="G62" s="243"/>
      <c r="H62" s="243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  <c r="AJ62" s="243"/>
      <c r="AK62" s="243"/>
      <c r="AL62" s="240"/>
      <c r="AM62" s="240"/>
      <c r="AN62" s="240"/>
      <c r="AO62" s="240"/>
      <c r="AP62" s="240"/>
      <c r="AQ62" s="240"/>
      <c r="AR62" s="240"/>
      <c r="AS62" s="240"/>
      <c r="AT62" s="240"/>
      <c r="AU62" s="240"/>
      <c r="AV62" s="240"/>
      <c r="AW62" s="240"/>
      <c r="AX62" s="240"/>
      <c r="AY62" s="240"/>
      <c r="AZ62" s="243"/>
      <c r="BA62" s="243"/>
      <c r="BB62" s="243"/>
      <c r="BC62" s="243"/>
      <c r="BD62" s="243"/>
      <c r="BE62" s="243"/>
      <c r="BF62" s="243"/>
      <c r="BG62" s="243"/>
      <c r="BH62" s="243"/>
      <c r="BI62" s="243"/>
      <c r="BJ62" s="166"/>
    </row>
    <row r="63" spans="2:62" s="6" customFormat="1" ht="12" customHeight="1" x14ac:dyDescent="0.2">
      <c r="B63" s="165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43"/>
      <c r="N63" s="243"/>
      <c r="O63" s="243"/>
      <c r="P63" s="243"/>
      <c r="Q63" s="240"/>
      <c r="R63" s="240"/>
      <c r="S63" s="240"/>
      <c r="T63" s="240"/>
      <c r="U63" s="240"/>
      <c r="V63" s="240"/>
      <c r="W63" s="240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  <c r="AJ63" s="243"/>
      <c r="AK63" s="243"/>
      <c r="AL63" s="240"/>
      <c r="AM63" s="240"/>
      <c r="AN63" s="240"/>
      <c r="AO63" s="240"/>
      <c r="AP63" s="240"/>
      <c r="AQ63" s="240"/>
      <c r="AR63" s="240"/>
      <c r="AS63" s="240"/>
      <c r="AT63" s="240"/>
      <c r="AU63" s="240"/>
      <c r="AV63" s="240"/>
      <c r="AW63" s="240"/>
      <c r="AX63" s="240"/>
      <c r="AY63" s="240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166"/>
    </row>
    <row r="64" spans="2:62" s="6" customFormat="1" ht="12" customHeight="1" x14ac:dyDescent="0.2">
      <c r="B64" s="165"/>
      <c r="C64" s="240"/>
      <c r="D64" s="240"/>
      <c r="E64" s="240"/>
      <c r="F64" s="240"/>
      <c r="G64" s="240"/>
      <c r="H64" s="240"/>
      <c r="I64" s="240"/>
      <c r="J64" s="240"/>
      <c r="K64" s="240"/>
      <c r="L64" s="240"/>
      <c r="M64" s="377"/>
      <c r="N64" s="294"/>
      <c r="O64" s="294"/>
      <c r="P64" s="294"/>
      <c r="Q64" s="277"/>
      <c r="R64" s="277"/>
      <c r="S64" s="277"/>
      <c r="T64" s="277"/>
      <c r="U64" s="277"/>
      <c r="V64" s="277"/>
      <c r="W64" s="277"/>
      <c r="X64" s="277"/>
      <c r="Y64" s="277"/>
      <c r="Z64" s="277"/>
      <c r="AA64" s="277"/>
      <c r="AB64" s="277"/>
      <c r="AC64" s="277"/>
      <c r="AD64" s="277"/>
      <c r="AE64" s="277"/>
      <c r="AF64" s="277"/>
      <c r="AG64" s="277"/>
      <c r="AH64" s="277"/>
      <c r="AI64" s="277"/>
      <c r="AJ64" s="277"/>
      <c r="AK64" s="277"/>
      <c r="AL64" s="277"/>
      <c r="AM64" s="277"/>
      <c r="AN64" s="277"/>
      <c r="AO64" s="277"/>
      <c r="AP64" s="277"/>
      <c r="AQ64" s="277"/>
      <c r="AR64" s="277"/>
      <c r="AS64" s="277"/>
      <c r="AT64" s="277"/>
      <c r="AU64" s="277"/>
      <c r="AV64" s="277"/>
      <c r="AW64" s="277"/>
      <c r="AX64" s="277"/>
      <c r="AY64" s="277"/>
      <c r="AZ64" s="277"/>
      <c r="BA64" s="277"/>
      <c r="BB64" s="277"/>
      <c r="BC64" s="277"/>
      <c r="BD64" s="277"/>
      <c r="BE64" s="277"/>
      <c r="BF64" s="277"/>
      <c r="BG64" s="277"/>
      <c r="BH64" s="277"/>
      <c r="BI64" s="277"/>
      <c r="BJ64" s="166"/>
    </row>
    <row r="65" spans="1:62" s="6" customFormat="1" ht="14.25" customHeight="1" x14ac:dyDescent="0.2">
      <c r="B65" s="165"/>
      <c r="C65" s="285"/>
      <c r="D65" s="285"/>
      <c r="E65" s="285"/>
      <c r="F65" s="285"/>
      <c r="G65" s="285"/>
      <c r="H65" s="285"/>
      <c r="I65" s="285"/>
      <c r="J65" s="285"/>
      <c r="K65" s="285"/>
      <c r="L65" s="285"/>
      <c r="M65" s="294"/>
      <c r="N65" s="294"/>
      <c r="O65" s="294"/>
      <c r="P65" s="294"/>
      <c r="Q65" s="277"/>
      <c r="R65" s="277"/>
      <c r="S65" s="277"/>
      <c r="T65" s="277"/>
      <c r="U65" s="277"/>
      <c r="V65" s="277"/>
      <c r="W65" s="277"/>
      <c r="X65" s="277"/>
      <c r="Y65" s="277"/>
      <c r="Z65" s="277"/>
      <c r="AA65" s="277"/>
      <c r="AB65" s="277"/>
      <c r="AC65" s="277"/>
      <c r="AD65" s="277"/>
      <c r="AE65" s="277"/>
      <c r="AF65" s="277"/>
      <c r="AG65" s="277"/>
      <c r="AH65" s="277"/>
      <c r="AI65" s="277"/>
      <c r="AJ65" s="277"/>
      <c r="AK65" s="277"/>
      <c r="AL65" s="277"/>
      <c r="AM65" s="277"/>
      <c r="AN65" s="277"/>
      <c r="AO65" s="277"/>
      <c r="AP65" s="277"/>
      <c r="AQ65" s="277"/>
      <c r="AR65" s="277"/>
      <c r="AS65" s="277"/>
      <c r="AT65" s="277"/>
      <c r="AU65" s="277"/>
      <c r="AV65" s="277"/>
      <c r="AW65" s="277"/>
      <c r="AX65" s="277"/>
      <c r="AY65" s="277"/>
      <c r="AZ65" s="277"/>
      <c r="BA65" s="277"/>
      <c r="BB65" s="277"/>
      <c r="BC65" s="277"/>
      <c r="BD65" s="277"/>
      <c r="BE65" s="277"/>
      <c r="BF65" s="277"/>
      <c r="BG65" s="277"/>
      <c r="BH65" s="277"/>
      <c r="BI65" s="277"/>
      <c r="BJ65" s="166"/>
    </row>
    <row r="66" spans="1:62" s="6" customFormat="1" ht="21.75" customHeight="1" x14ac:dyDescent="0.2">
      <c r="B66" s="165"/>
      <c r="C66" s="285"/>
      <c r="D66" s="285"/>
      <c r="E66" s="285"/>
      <c r="F66" s="285"/>
      <c r="G66" s="285"/>
      <c r="H66" s="285"/>
      <c r="I66" s="285"/>
      <c r="J66" s="285"/>
      <c r="K66" s="285"/>
      <c r="L66" s="285"/>
      <c r="M66" s="294"/>
      <c r="N66" s="294"/>
      <c r="O66" s="294"/>
      <c r="P66" s="294"/>
      <c r="Q66" s="277"/>
      <c r="R66" s="277"/>
      <c r="S66" s="277"/>
      <c r="T66" s="277"/>
      <c r="U66" s="277"/>
      <c r="V66" s="277"/>
      <c r="W66" s="277"/>
      <c r="X66" s="277"/>
      <c r="Y66" s="277"/>
      <c r="Z66" s="277"/>
      <c r="AA66" s="277"/>
      <c r="AB66" s="277"/>
      <c r="AC66" s="277"/>
      <c r="AD66" s="277"/>
      <c r="AE66" s="277"/>
      <c r="AF66" s="277"/>
      <c r="AG66" s="277"/>
      <c r="AH66" s="277"/>
      <c r="AI66" s="277"/>
      <c r="AJ66" s="277"/>
      <c r="AK66" s="277"/>
      <c r="AL66" s="277"/>
      <c r="AM66" s="277"/>
      <c r="AN66" s="277"/>
      <c r="AO66" s="277"/>
      <c r="AP66" s="277"/>
      <c r="AQ66" s="277"/>
      <c r="AR66" s="277"/>
      <c r="AS66" s="277"/>
      <c r="AT66" s="277"/>
      <c r="AU66" s="277"/>
      <c r="AV66" s="277"/>
      <c r="AW66" s="277"/>
      <c r="AX66" s="277"/>
      <c r="AY66" s="277"/>
      <c r="AZ66" s="277"/>
      <c r="BA66" s="277"/>
      <c r="BB66" s="277"/>
      <c r="BC66" s="277"/>
      <c r="BD66" s="277"/>
      <c r="BE66" s="277"/>
      <c r="BF66" s="277"/>
      <c r="BG66" s="277"/>
      <c r="BH66" s="277"/>
      <c r="BI66" s="277"/>
      <c r="BJ66" s="166"/>
    </row>
    <row r="67" spans="1:62" ht="6" customHeight="1" x14ac:dyDescent="0.2">
      <c r="B67" s="165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166"/>
    </row>
    <row r="68" spans="1:62" ht="18" x14ac:dyDescent="0.2">
      <c r="B68" s="165"/>
      <c r="C68" s="151"/>
      <c r="D68" s="12"/>
      <c r="E68" s="12"/>
      <c r="F68" s="12"/>
      <c r="G68" s="12"/>
      <c r="H68" s="12"/>
      <c r="I68" s="12"/>
      <c r="J68" s="12"/>
      <c r="K68" s="12"/>
      <c r="L68" s="371" t="s">
        <v>184</v>
      </c>
      <c r="M68" s="371"/>
      <c r="N68" s="371"/>
      <c r="O68" s="371"/>
      <c r="P68" s="371"/>
      <c r="Q68" s="371"/>
      <c r="R68" s="371"/>
      <c r="S68" s="371"/>
      <c r="T68" s="371"/>
      <c r="U68" s="371"/>
      <c r="V68" s="371"/>
      <c r="W68" s="371"/>
      <c r="X68" s="371"/>
      <c r="Y68" s="371"/>
      <c r="Z68" s="371"/>
      <c r="AA68" s="371"/>
      <c r="AB68" s="371"/>
      <c r="AC68" s="371"/>
      <c r="AD68" s="371"/>
      <c r="AE68" s="371"/>
      <c r="AF68" s="371"/>
      <c r="AG68" s="371"/>
      <c r="AH68" s="371"/>
      <c r="AI68" s="371"/>
      <c r="AJ68" s="371"/>
      <c r="AK68" s="371"/>
      <c r="AL68" s="371"/>
      <c r="AM68" s="371"/>
      <c r="AN68" s="371"/>
      <c r="AO68" s="371"/>
      <c r="AP68" s="371"/>
      <c r="AQ68" s="371"/>
      <c r="AR68" s="371"/>
      <c r="AS68" s="371"/>
      <c r="AT68" s="371"/>
      <c r="AU68" s="371"/>
      <c r="AV68" s="371"/>
      <c r="AW68" s="371"/>
      <c r="AX68" s="371"/>
      <c r="AY68" s="371"/>
      <c r="AZ68" s="371"/>
      <c r="BA68" s="12"/>
      <c r="BB68" s="372" t="e">
        <f>IF(BQ16&lt;0,"X","")</f>
        <v>#N/A</v>
      </c>
      <c r="BC68" s="373"/>
      <c r="BD68" s="12"/>
      <c r="BE68" s="374"/>
      <c r="BF68" s="374"/>
      <c r="BG68" s="12"/>
      <c r="BH68" s="12"/>
      <c r="BI68" s="83"/>
      <c r="BJ68" s="166"/>
    </row>
    <row r="69" spans="1:62" ht="18" x14ac:dyDescent="0.2">
      <c r="B69" s="165"/>
      <c r="C69" s="104"/>
      <c r="D69" s="13"/>
      <c r="E69" s="13"/>
      <c r="F69" s="13"/>
      <c r="G69" s="13"/>
      <c r="H69" s="13"/>
      <c r="I69" s="13"/>
      <c r="J69" s="13"/>
      <c r="K69" s="13"/>
      <c r="L69" s="192"/>
      <c r="M69" s="192"/>
      <c r="N69" s="376" t="s">
        <v>185</v>
      </c>
      <c r="O69" s="376"/>
      <c r="P69" s="376"/>
      <c r="Q69" s="376"/>
      <c r="R69" s="376"/>
      <c r="S69" s="376"/>
      <c r="T69" s="376"/>
      <c r="U69" s="376"/>
      <c r="V69" s="376"/>
      <c r="W69" s="376"/>
      <c r="X69" s="376"/>
      <c r="Y69" s="376"/>
      <c r="Z69" s="376"/>
      <c r="AA69" s="376"/>
      <c r="AB69" s="376"/>
      <c r="AC69" s="376"/>
      <c r="AD69" s="376"/>
      <c r="AE69" s="376"/>
      <c r="AF69" s="376"/>
      <c r="AG69" s="376"/>
      <c r="AH69" s="376"/>
      <c r="AI69" s="376"/>
      <c r="AJ69" s="376"/>
      <c r="AK69" s="376"/>
      <c r="AL69" s="376"/>
      <c r="AM69" s="376"/>
      <c r="AN69" s="376"/>
      <c r="AO69" s="376"/>
      <c r="AP69" s="376"/>
      <c r="AQ69" s="376"/>
      <c r="AR69" s="376"/>
      <c r="AS69" s="376"/>
      <c r="AT69" s="376"/>
      <c r="AU69" s="376"/>
      <c r="AV69" s="376"/>
      <c r="AW69" s="376"/>
      <c r="AX69" s="376"/>
      <c r="AY69" s="376"/>
      <c r="AZ69" s="192"/>
      <c r="BA69" s="13"/>
      <c r="BB69" s="13"/>
      <c r="BC69" s="13"/>
      <c r="BD69" s="13"/>
      <c r="BE69" s="375"/>
      <c r="BF69" s="375"/>
      <c r="BG69" s="13"/>
      <c r="BH69" s="13"/>
      <c r="BI69" s="84"/>
      <c r="BJ69" s="166"/>
    </row>
    <row r="70" spans="1:62" ht="4.5" customHeight="1" x14ac:dyDescent="0.2">
      <c r="B70" s="165"/>
      <c r="C70" s="6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182"/>
      <c r="BD70" s="182"/>
      <c r="BE70" s="182"/>
      <c r="BF70" s="182"/>
      <c r="BG70" s="6"/>
      <c r="BH70" s="6"/>
      <c r="BI70" s="6"/>
      <c r="BJ70" s="166"/>
    </row>
    <row r="71" spans="1:62" ht="15.75" customHeight="1" x14ac:dyDescent="0.2">
      <c r="B71" s="165"/>
      <c r="C71" s="6"/>
      <c r="D71" s="9"/>
      <c r="E71" s="282"/>
      <c r="F71" s="282"/>
      <c r="G71" s="282"/>
      <c r="H71" s="282"/>
      <c r="I71" s="282"/>
      <c r="J71" s="282"/>
      <c r="K71" s="282"/>
      <c r="L71" s="282"/>
      <c r="M71" s="9"/>
      <c r="N71" s="9"/>
      <c r="O71" s="282"/>
      <c r="P71" s="282"/>
      <c r="Q71" s="282"/>
      <c r="R71" s="282"/>
      <c r="S71" s="282"/>
      <c r="T71" s="282"/>
      <c r="U71" s="282"/>
      <c r="V71" s="9"/>
      <c r="W71" s="9"/>
      <c r="X71" s="9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182"/>
      <c r="BD71" s="193"/>
      <c r="BE71" s="182"/>
      <c r="BF71" s="182"/>
      <c r="BG71" s="6"/>
      <c r="BH71" s="6"/>
      <c r="BI71" s="6"/>
      <c r="BJ71" s="166"/>
    </row>
    <row r="72" spans="1:62" ht="13.5" customHeight="1" x14ac:dyDescent="0.2">
      <c r="B72" s="165"/>
      <c r="C72" s="6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9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166"/>
    </row>
    <row r="73" spans="1:62" ht="12.95" customHeight="1" x14ac:dyDescent="0.2">
      <c r="B73" s="165"/>
      <c r="C73" s="6"/>
      <c r="D73" s="9"/>
      <c r="E73" s="282"/>
      <c r="F73" s="282"/>
      <c r="G73" s="282"/>
      <c r="H73" s="282"/>
      <c r="I73" s="282"/>
      <c r="J73" s="282"/>
      <c r="K73" s="282"/>
      <c r="L73" s="282"/>
      <c r="M73" s="282"/>
      <c r="N73" s="9"/>
      <c r="O73" s="9"/>
      <c r="P73" s="9"/>
      <c r="Q73" s="283"/>
      <c r="R73" s="282"/>
      <c r="S73" s="282"/>
      <c r="T73" s="282"/>
      <c r="U73" s="282"/>
      <c r="V73" s="282"/>
      <c r="W73" s="282"/>
      <c r="X73" s="282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166"/>
    </row>
    <row r="74" spans="1:62" ht="12.95" customHeight="1" x14ac:dyDescent="0.2">
      <c r="B74" s="165"/>
      <c r="C74" s="6"/>
      <c r="D74" s="9"/>
      <c r="E74" s="160"/>
      <c r="F74" s="160"/>
      <c r="G74" s="160"/>
      <c r="H74" s="160"/>
      <c r="I74" s="160"/>
      <c r="J74" s="160"/>
      <c r="K74" s="160"/>
      <c r="L74" s="160"/>
      <c r="M74" s="160"/>
      <c r="N74" s="9"/>
      <c r="O74" s="9"/>
      <c r="P74" s="9"/>
      <c r="Q74" s="160"/>
      <c r="R74" s="160"/>
      <c r="S74" s="160"/>
      <c r="T74" s="160"/>
      <c r="U74" s="160"/>
      <c r="V74" s="160"/>
      <c r="W74" s="160"/>
      <c r="X74" s="160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166"/>
    </row>
    <row r="75" spans="1:62" ht="12.95" customHeight="1" x14ac:dyDescent="0.2">
      <c r="A75" s="6"/>
      <c r="B75" s="165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166"/>
    </row>
    <row r="76" spans="1:62" ht="12.95" customHeight="1" x14ac:dyDescent="0.2">
      <c r="A76" s="6"/>
      <c r="B76" s="165"/>
      <c r="C76" s="6"/>
      <c r="D76" s="194"/>
      <c r="E76" s="194"/>
      <c r="F76" s="194"/>
      <c r="G76" s="194"/>
      <c r="H76" s="194"/>
      <c r="I76" s="194"/>
      <c r="J76" s="194"/>
      <c r="K76" s="194"/>
      <c r="L76" s="194"/>
      <c r="M76" s="194"/>
      <c r="N76" s="194"/>
      <c r="O76" s="194"/>
      <c r="P76" s="194"/>
      <c r="Q76" s="194"/>
      <c r="R76" s="194"/>
      <c r="S76" s="194"/>
      <c r="T76" s="194"/>
      <c r="U76" s="194"/>
      <c r="V76" s="194"/>
      <c r="W76" s="194"/>
      <c r="X76" s="194"/>
      <c r="Y76" s="194"/>
      <c r="Z76" s="194"/>
      <c r="AA76" s="194"/>
      <c r="AB76" s="194"/>
      <c r="AC76" s="194"/>
      <c r="AD76" s="194"/>
      <c r="AE76" s="194"/>
      <c r="AF76" s="194"/>
      <c r="AG76" s="194"/>
      <c r="AH76" s="194"/>
      <c r="AI76" s="194"/>
      <c r="AJ76" s="194"/>
      <c r="AK76" s="194"/>
      <c r="AL76" s="194"/>
      <c r="AM76" s="194"/>
      <c r="AN76" s="194"/>
      <c r="AO76" s="194"/>
      <c r="AP76" s="194"/>
      <c r="AQ76" s="194"/>
      <c r="AR76" s="194"/>
      <c r="AS76" s="194"/>
      <c r="AT76" s="194"/>
      <c r="AU76" s="194"/>
      <c r="AV76" s="194"/>
      <c r="AW76" s="194"/>
      <c r="AX76" s="194"/>
      <c r="AY76" s="194"/>
      <c r="AZ76" s="194"/>
      <c r="BA76" s="194"/>
      <c r="BB76" s="194"/>
      <c r="BC76" s="194"/>
      <c r="BD76" s="194"/>
      <c r="BE76" s="6"/>
      <c r="BF76" s="6"/>
      <c r="BG76" s="194"/>
      <c r="BH76" s="178"/>
      <c r="BI76" s="227"/>
      <c r="BJ76" s="367"/>
    </row>
    <row r="77" spans="1:62" ht="12.95" customHeight="1" thickBot="1" x14ac:dyDescent="0.25">
      <c r="A77" s="6"/>
      <c r="B77" s="369"/>
      <c r="C77" s="370"/>
      <c r="D77" s="195"/>
      <c r="E77" s="195"/>
      <c r="F77" s="195"/>
      <c r="G77" s="195"/>
      <c r="H77" s="195"/>
      <c r="I77" s="195"/>
      <c r="J77" s="195"/>
      <c r="K77" s="195"/>
      <c r="L77" s="195"/>
      <c r="M77" s="195"/>
      <c r="N77" s="195"/>
      <c r="O77" s="195"/>
      <c r="P77" s="195"/>
      <c r="Q77" s="195"/>
      <c r="R77" s="195"/>
      <c r="S77" s="195"/>
      <c r="T77" s="195"/>
      <c r="U77" s="195"/>
      <c r="V77" s="195"/>
      <c r="W77" s="195"/>
      <c r="X77" s="195"/>
      <c r="Y77" s="195"/>
      <c r="Z77" s="195"/>
      <c r="AA77" s="195"/>
      <c r="AB77" s="195"/>
      <c r="AC77" s="195"/>
      <c r="AD77" s="195"/>
      <c r="AE77" s="195"/>
      <c r="AF77" s="195"/>
      <c r="AG77" s="195"/>
      <c r="AH77" s="195"/>
      <c r="AI77" s="195"/>
      <c r="AJ77" s="195"/>
      <c r="AK77" s="195"/>
      <c r="AL77" s="195"/>
      <c r="AM77" s="195"/>
      <c r="AN77" s="195"/>
      <c r="AO77" s="195"/>
      <c r="AP77" s="195"/>
      <c r="AQ77" s="195"/>
      <c r="AR77" s="195"/>
      <c r="AS77" s="195"/>
      <c r="AT77" s="195"/>
      <c r="AU77" s="195"/>
      <c r="AV77" s="195"/>
      <c r="AW77" s="195"/>
      <c r="AX77" s="195"/>
      <c r="AY77" s="195"/>
      <c r="AZ77" s="195"/>
      <c r="BA77" s="195"/>
      <c r="BB77" s="195"/>
      <c r="BC77" s="195"/>
      <c r="BD77" s="195"/>
      <c r="BE77" s="196"/>
      <c r="BF77" s="196"/>
      <c r="BG77" s="195"/>
      <c r="BH77" s="195"/>
      <c r="BI77" s="195"/>
      <c r="BJ77" s="197"/>
    </row>
    <row r="78" spans="1:62" ht="12.95" customHeight="1" x14ac:dyDescent="0.2">
      <c r="BE78" s="157"/>
      <c r="BF78" s="157"/>
    </row>
    <row r="79" spans="1:62" ht="12.95" customHeight="1" x14ac:dyDescent="0.2">
      <c r="BB79" s="6"/>
      <c r="BC79" s="6"/>
      <c r="BD79" s="6"/>
      <c r="BE79" s="198"/>
      <c r="BF79" s="198"/>
      <c r="BG79" s="6"/>
    </row>
    <row r="80" spans="1:62" ht="12.95" customHeight="1" x14ac:dyDescent="0.2">
      <c r="BB80" s="6"/>
      <c r="BC80" s="6"/>
      <c r="BD80" s="6"/>
      <c r="BE80" s="6"/>
      <c r="BF80" s="6"/>
      <c r="BG80" s="6"/>
    </row>
  </sheetData>
  <sheetProtection password="CC6F" sheet="1" objects="1" scenarios="1" selectLockedCells="1"/>
  <mergeCells count="88">
    <mergeCell ref="M17:R18"/>
    <mergeCell ref="P3:AS4"/>
    <mergeCell ref="AZ3:BI4"/>
    <mergeCell ref="M5:AW6"/>
    <mergeCell ref="C10:AE10"/>
    <mergeCell ref="AS10:BH10"/>
    <mergeCell ref="C12:AD12"/>
    <mergeCell ref="AP12:BH12"/>
    <mergeCell ref="P13:AF13"/>
    <mergeCell ref="AP13:AY13"/>
    <mergeCell ref="L14:AF14"/>
    <mergeCell ref="AP14:BE14"/>
    <mergeCell ref="X15:AP16"/>
    <mergeCell ref="U17:AS18"/>
    <mergeCell ref="O19:AS20"/>
    <mergeCell ref="BA21:BE21"/>
    <mergeCell ref="H22:BB22"/>
    <mergeCell ref="P25:S25"/>
    <mergeCell ref="T25:AR25"/>
    <mergeCell ref="BG36:BH37"/>
    <mergeCell ref="J26:BB26"/>
    <mergeCell ref="C29:Y30"/>
    <mergeCell ref="AP29:BG30"/>
    <mergeCell ref="BH29:BI30"/>
    <mergeCell ref="U31:AU31"/>
    <mergeCell ref="Q32:AT32"/>
    <mergeCell ref="R33:AY33"/>
    <mergeCell ref="K36:L37"/>
    <mergeCell ref="T36:U37"/>
    <mergeCell ref="AD36:AE37"/>
    <mergeCell ref="AT36:AU37"/>
    <mergeCell ref="AA48:AR48"/>
    <mergeCell ref="AV48:BH48"/>
    <mergeCell ref="W39:AY39"/>
    <mergeCell ref="V40:AV40"/>
    <mergeCell ref="V41:AY41"/>
    <mergeCell ref="S42:BC42"/>
    <mergeCell ref="S43:BC43"/>
    <mergeCell ref="C44:Y45"/>
    <mergeCell ref="AP44:BG45"/>
    <mergeCell ref="BH44:BI45"/>
    <mergeCell ref="Z46:AR46"/>
    <mergeCell ref="AU46:BH46"/>
    <mergeCell ref="Z47:AS47"/>
    <mergeCell ref="AU47:BH47"/>
    <mergeCell ref="AA49:AN49"/>
    <mergeCell ref="AO49:BH49"/>
    <mergeCell ref="AP50:BH50"/>
    <mergeCell ref="M60:P60"/>
    <mergeCell ref="Q60:AK60"/>
    <mergeCell ref="AL60:AY60"/>
    <mergeCell ref="AZ60:BI60"/>
    <mergeCell ref="C61:L61"/>
    <mergeCell ref="M61:P61"/>
    <mergeCell ref="Q61:AK61"/>
    <mergeCell ref="AL61:AY61"/>
    <mergeCell ref="AZ61:BI61"/>
    <mergeCell ref="O71:U71"/>
    <mergeCell ref="E73:M73"/>
    <mergeCell ref="AL62:AY62"/>
    <mergeCell ref="AZ62:BI62"/>
    <mergeCell ref="M63:P63"/>
    <mergeCell ref="Q63:W63"/>
    <mergeCell ref="X63:AD63"/>
    <mergeCell ref="AE63:AK63"/>
    <mergeCell ref="AL63:AY63"/>
    <mergeCell ref="C62:L62"/>
    <mergeCell ref="M62:P62"/>
    <mergeCell ref="Q62:W62"/>
    <mergeCell ref="X62:AD62"/>
    <mergeCell ref="AE62:AK62"/>
    <mergeCell ref="Q73:X73"/>
    <mergeCell ref="BI76:BJ76"/>
    <mergeCell ref="E21:AR21"/>
    <mergeCell ref="B77:C77"/>
    <mergeCell ref="AZ64:BI66"/>
    <mergeCell ref="C65:L66"/>
    <mergeCell ref="L68:AZ68"/>
    <mergeCell ref="BB68:BC68"/>
    <mergeCell ref="BE68:BF69"/>
    <mergeCell ref="N69:AY69"/>
    <mergeCell ref="C64:L64"/>
    <mergeCell ref="M64:P66"/>
    <mergeCell ref="Q64:W66"/>
    <mergeCell ref="X64:AD66"/>
    <mergeCell ref="AE64:AK66"/>
    <mergeCell ref="AL64:AY66"/>
    <mergeCell ref="E71:L71"/>
  </mergeCells>
  <printOptions horizontalCentered="1"/>
  <pageMargins left="0" right="0" top="0" bottom="0" header="0" footer="0"/>
  <pageSetup paperSize="9" scale="74" fitToHeight="0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78"/>
  <sheetViews>
    <sheetView view="pageBreakPreview" zoomScale="80" zoomScaleNormal="90" zoomScaleSheetLayoutView="80" workbookViewId="0">
      <selection activeCell="M15" sqref="M15"/>
    </sheetView>
  </sheetViews>
  <sheetFormatPr defaultColWidth="10.76171875" defaultRowHeight="15" x14ac:dyDescent="0.2"/>
  <cols>
    <col min="1" max="1" width="19.7734375" customWidth="1"/>
    <col min="2" max="2" width="6.9921875" customWidth="1"/>
    <col min="3" max="3" width="14.9296875" customWidth="1"/>
    <col min="4" max="4" width="15.33203125" bestFit="1" customWidth="1"/>
    <col min="5" max="5" width="15.46875" customWidth="1"/>
    <col min="6" max="6" width="14.2578125" customWidth="1"/>
    <col min="7" max="8" width="16.41015625" bestFit="1" customWidth="1"/>
    <col min="9" max="9" width="19.37109375" customWidth="1"/>
    <col min="10" max="10" width="15.73828125" customWidth="1"/>
  </cols>
  <sheetData>
    <row r="1" spans="1:10" x14ac:dyDescent="0.2">
      <c r="A1" s="199"/>
      <c r="B1" s="200"/>
      <c r="C1" s="200"/>
      <c r="D1" s="200"/>
      <c r="E1" s="200"/>
      <c r="F1" s="200"/>
      <c r="G1" s="200"/>
      <c r="H1" s="200"/>
      <c r="I1" s="200"/>
      <c r="J1" s="201"/>
    </row>
    <row r="2" spans="1:10" x14ac:dyDescent="0.2">
      <c r="A2" s="462" t="s">
        <v>186</v>
      </c>
      <c r="B2" s="463"/>
      <c r="C2" s="463"/>
      <c r="D2" s="463"/>
      <c r="E2" s="463"/>
      <c r="F2" s="464" t="s">
        <v>187</v>
      </c>
      <c r="G2" s="464"/>
      <c r="H2" s="464"/>
      <c r="I2" s="464"/>
      <c r="J2" s="465"/>
    </row>
    <row r="3" spans="1:10" ht="15" customHeight="1" x14ac:dyDescent="0.2">
      <c r="A3" s="437" t="s">
        <v>188</v>
      </c>
      <c r="B3" s="418" t="s">
        <v>189</v>
      </c>
      <c r="C3" s="466" t="s">
        <v>190</v>
      </c>
      <c r="D3" s="467"/>
      <c r="E3" s="468"/>
      <c r="F3" s="469" t="s">
        <v>191</v>
      </c>
      <c r="G3" s="470"/>
      <c r="H3" s="471"/>
      <c r="I3" s="418" t="s">
        <v>192</v>
      </c>
      <c r="J3" s="472" t="s">
        <v>193</v>
      </c>
    </row>
    <row r="4" spans="1:10" ht="15" customHeight="1" x14ac:dyDescent="0.2">
      <c r="A4" s="438"/>
      <c r="B4" s="440"/>
      <c r="C4" s="475" t="s">
        <v>194</v>
      </c>
      <c r="D4" s="476"/>
      <c r="E4" s="477"/>
      <c r="F4" s="478" t="s">
        <v>195</v>
      </c>
      <c r="G4" s="479"/>
      <c r="H4" s="480"/>
      <c r="I4" s="440"/>
      <c r="J4" s="473"/>
    </row>
    <row r="5" spans="1:10" x14ac:dyDescent="0.2">
      <c r="A5" s="438"/>
      <c r="B5" s="440"/>
      <c r="C5" s="418" t="s">
        <v>196</v>
      </c>
      <c r="D5" s="418" t="s">
        <v>197</v>
      </c>
      <c r="E5" s="418" t="s">
        <v>198</v>
      </c>
      <c r="F5" s="418" t="s">
        <v>199</v>
      </c>
      <c r="G5" s="418" t="s">
        <v>197</v>
      </c>
      <c r="H5" s="418" t="s">
        <v>198</v>
      </c>
      <c r="I5" s="440"/>
      <c r="J5" s="473"/>
    </row>
    <row r="6" spans="1:10" ht="55.5" customHeight="1" x14ac:dyDescent="0.2">
      <c r="A6" s="439"/>
      <c r="B6" s="419"/>
      <c r="C6" s="419"/>
      <c r="D6" s="419"/>
      <c r="E6" s="419"/>
      <c r="F6" s="419"/>
      <c r="G6" s="419"/>
      <c r="H6" s="419"/>
      <c r="I6" s="419"/>
      <c r="J6" s="474"/>
    </row>
    <row r="7" spans="1:10" x14ac:dyDescent="0.2">
      <c r="A7" s="420" t="s">
        <v>200</v>
      </c>
      <c r="B7" s="460">
        <v>0.05</v>
      </c>
      <c r="C7" s="455" t="e">
        <f>IF(VLOOKUP('G12 page 01'!U30,Client,10,0)=B7,VLOOKUP('G12 page 01'!U30,Client,11,0),0)</f>
        <v>#N/A</v>
      </c>
      <c r="D7" s="455">
        <v>0</v>
      </c>
      <c r="E7" s="455" t="e">
        <f>+C7-D7</f>
        <v>#N/A</v>
      </c>
      <c r="F7" s="455" t="e">
        <f>'G12 page 01'!AG49</f>
        <v>#N/A</v>
      </c>
      <c r="G7" s="455">
        <f>'G12 page 01'!AH49</f>
        <v>0</v>
      </c>
      <c r="H7" s="455" t="e">
        <f>F7+G7</f>
        <v>#N/A</v>
      </c>
      <c r="I7" s="455" t="e">
        <f>+E7-H7</f>
        <v>#N/A</v>
      </c>
      <c r="J7" s="456" t="e">
        <f>+I7*B7</f>
        <v>#N/A</v>
      </c>
    </row>
    <row r="8" spans="1:10" x14ac:dyDescent="0.2">
      <c r="A8" s="421"/>
      <c r="B8" s="461"/>
      <c r="C8" s="455"/>
      <c r="D8" s="455"/>
      <c r="E8" s="455"/>
      <c r="F8" s="455"/>
      <c r="G8" s="455"/>
      <c r="H8" s="455"/>
      <c r="I8" s="455"/>
      <c r="J8" s="456"/>
    </row>
    <row r="9" spans="1:10" x14ac:dyDescent="0.2">
      <c r="A9" s="421"/>
      <c r="B9" s="461"/>
      <c r="C9" s="455"/>
      <c r="D9" s="455"/>
      <c r="E9" s="455"/>
      <c r="F9" s="455"/>
      <c r="G9" s="455"/>
      <c r="H9" s="455"/>
      <c r="I9" s="455"/>
      <c r="J9" s="456"/>
    </row>
    <row r="10" spans="1:10" x14ac:dyDescent="0.2">
      <c r="A10" s="422"/>
      <c r="B10" s="461"/>
      <c r="C10" s="455"/>
      <c r="D10" s="455"/>
      <c r="E10" s="455"/>
      <c r="F10" s="455"/>
      <c r="G10" s="455"/>
      <c r="H10" s="455"/>
      <c r="I10" s="455"/>
      <c r="J10" s="456"/>
    </row>
    <row r="11" spans="1:10" x14ac:dyDescent="0.2">
      <c r="A11" s="420" t="s">
        <v>201</v>
      </c>
      <c r="B11" s="457">
        <v>0.12</v>
      </c>
      <c r="C11" s="445" t="e">
        <f>IF(VLOOKUP('G12 page 01'!U30,Client,10,0)=B11,VLOOKUP('G12 page 01'!U30,Client,11,0),0)</f>
        <v>#N/A</v>
      </c>
      <c r="D11" s="445">
        <v>0</v>
      </c>
      <c r="E11" s="445" t="e">
        <f>+C11-D11</f>
        <v>#N/A</v>
      </c>
      <c r="F11" s="445" t="e">
        <f>'G12 page 01'!AG52</f>
        <v>#N/A</v>
      </c>
      <c r="G11" s="445">
        <f>'G12 page 01'!AH52</f>
        <v>0</v>
      </c>
      <c r="H11" s="445" t="e">
        <f>+F11+G11</f>
        <v>#N/A</v>
      </c>
      <c r="I11" s="445" t="e">
        <f>+E11-H11</f>
        <v>#N/A</v>
      </c>
      <c r="J11" s="448" t="e">
        <f>+I11*B11</f>
        <v>#N/A</v>
      </c>
    </row>
    <row r="12" spans="1:10" x14ac:dyDescent="0.2">
      <c r="A12" s="421"/>
      <c r="B12" s="458"/>
      <c r="C12" s="446"/>
      <c r="D12" s="446"/>
      <c r="E12" s="446"/>
      <c r="F12" s="446"/>
      <c r="G12" s="446"/>
      <c r="H12" s="446"/>
      <c r="I12" s="446"/>
      <c r="J12" s="449"/>
    </row>
    <row r="13" spans="1:10" x14ac:dyDescent="0.2">
      <c r="A13" s="421"/>
      <c r="B13" s="458"/>
      <c r="C13" s="446"/>
      <c r="D13" s="446"/>
      <c r="E13" s="446"/>
      <c r="F13" s="446"/>
      <c r="G13" s="446"/>
      <c r="H13" s="446"/>
      <c r="I13" s="446"/>
      <c r="J13" s="449"/>
    </row>
    <row r="14" spans="1:10" x14ac:dyDescent="0.2">
      <c r="A14" s="421"/>
      <c r="B14" s="458"/>
      <c r="C14" s="446"/>
      <c r="D14" s="446"/>
      <c r="E14" s="446"/>
      <c r="F14" s="446"/>
      <c r="G14" s="446"/>
      <c r="H14" s="446"/>
      <c r="I14" s="446"/>
      <c r="J14" s="449"/>
    </row>
    <row r="15" spans="1:10" x14ac:dyDescent="0.2">
      <c r="A15" s="422"/>
      <c r="B15" s="459"/>
      <c r="C15" s="447"/>
      <c r="D15" s="447"/>
      <c r="E15" s="447"/>
      <c r="F15" s="447"/>
      <c r="G15" s="447"/>
      <c r="H15" s="447"/>
      <c r="I15" s="447"/>
      <c r="J15" s="450"/>
    </row>
    <row r="16" spans="1:10" x14ac:dyDescent="0.2">
      <c r="A16" s="451" t="s">
        <v>202</v>
      </c>
      <c r="B16" s="452"/>
      <c r="C16" s="445" t="e">
        <f>SUM(C7:C15)</f>
        <v>#N/A</v>
      </c>
      <c r="D16" s="445">
        <f t="shared" ref="D16:I16" si="0">SUM(D7:D15)</f>
        <v>0</v>
      </c>
      <c r="E16" s="445" t="e">
        <f t="shared" si="0"/>
        <v>#N/A</v>
      </c>
      <c r="F16" s="445" t="e">
        <f t="shared" si="0"/>
        <v>#N/A</v>
      </c>
      <c r="G16" s="445">
        <f t="shared" si="0"/>
        <v>0</v>
      </c>
      <c r="H16" s="445" t="e">
        <f t="shared" si="0"/>
        <v>#N/A</v>
      </c>
      <c r="I16" s="445" t="e">
        <f t="shared" si="0"/>
        <v>#N/A</v>
      </c>
      <c r="J16" s="448" t="e">
        <f>SUM(J7:J15)</f>
        <v>#N/A</v>
      </c>
    </row>
    <row r="17" spans="1:10" x14ac:dyDescent="0.2">
      <c r="A17" s="453" t="s">
        <v>72</v>
      </c>
      <c r="B17" s="454"/>
      <c r="C17" s="447"/>
      <c r="D17" s="447"/>
      <c r="E17" s="447"/>
      <c r="F17" s="447"/>
      <c r="G17" s="447"/>
      <c r="H17" s="447"/>
      <c r="I17" s="447"/>
      <c r="J17" s="450"/>
    </row>
    <row r="18" spans="1:10" x14ac:dyDescent="0.2">
      <c r="A18" s="202"/>
      <c r="B18" s="88"/>
      <c r="C18" s="88"/>
      <c r="D18" s="88"/>
      <c r="E18" s="88"/>
      <c r="F18" s="88"/>
      <c r="G18" s="88"/>
      <c r="H18" s="88"/>
      <c r="I18" s="88"/>
      <c r="J18" s="203"/>
    </row>
    <row r="19" spans="1:10" ht="18.75" x14ac:dyDescent="0.25">
      <c r="A19" s="429" t="s">
        <v>203</v>
      </c>
      <c r="B19" s="430"/>
      <c r="C19" s="430"/>
      <c r="D19" s="430"/>
      <c r="E19" s="430"/>
      <c r="F19" s="430"/>
      <c r="G19" s="430"/>
      <c r="H19" s="430"/>
      <c r="I19" s="430"/>
      <c r="J19" s="431"/>
    </row>
    <row r="20" spans="1:10" ht="18.75" x14ac:dyDescent="0.25">
      <c r="A20" s="412" t="s">
        <v>204</v>
      </c>
      <c r="B20" s="413"/>
      <c r="C20" s="413"/>
      <c r="D20" s="413"/>
      <c r="E20" s="413"/>
      <c r="F20" s="413"/>
      <c r="G20" s="413"/>
      <c r="H20" s="413"/>
      <c r="I20" s="413"/>
      <c r="J20" s="414"/>
    </row>
    <row r="21" spans="1:10" x14ac:dyDescent="0.2">
      <c r="A21" s="202"/>
      <c r="B21" s="88"/>
      <c r="C21" s="88"/>
      <c r="D21" s="88"/>
      <c r="E21" s="88"/>
      <c r="F21" s="88"/>
      <c r="G21" s="88"/>
      <c r="H21" s="88"/>
      <c r="I21" s="88"/>
      <c r="J21" s="203"/>
    </row>
    <row r="22" spans="1:10" ht="21.75" customHeight="1" x14ac:dyDescent="0.2">
      <c r="A22" s="432" t="s">
        <v>205</v>
      </c>
      <c r="B22" s="433"/>
      <c r="C22" s="433"/>
      <c r="D22" s="433"/>
      <c r="E22" s="433"/>
      <c r="F22" s="434" t="s">
        <v>206</v>
      </c>
      <c r="G22" s="434"/>
      <c r="H22" s="434"/>
      <c r="I22" s="435"/>
      <c r="J22" s="436"/>
    </row>
    <row r="23" spans="1:10" ht="17.25" customHeight="1" x14ac:dyDescent="0.2">
      <c r="A23" s="437" t="s">
        <v>188</v>
      </c>
      <c r="B23" s="418" t="s">
        <v>189</v>
      </c>
      <c r="C23" s="441" t="s">
        <v>190</v>
      </c>
      <c r="D23" s="442"/>
      <c r="E23" s="443"/>
      <c r="F23" s="444" t="s">
        <v>207</v>
      </c>
      <c r="G23" s="444" t="s">
        <v>208</v>
      </c>
      <c r="H23" s="418" t="s">
        <v>209</v>
      </c>
      <c r="I23" s="418" t="s">
        <v>193</v>
      </c>
      <c r="J23" s="436"/>
    </row>
    <row r="24" spans="1:10" x14ac:dyDescent="0.2">
      <c r="A24" s="438"/>
      <c r="B24" s="440"/>
      <c r="C24" s="415" t="s">
        <v>210</v>
      </c>
      <c r="D24" s="416"/>
      <c r="E24" s="417"/>
      <c r="F24" s="444"/>
      <c r="G24" s="444"/>
      <c r="H24" s="440"/>
      <c r="I24" s="440"/>
      <c r="J24" s="436"/>
    </row>
    <row r="25" spans="1:10" ht="9" customHeight="1" x14ac:dyDescent="0.2">
      <c r="A25" s="438"/>
      <c r="B25" s="440"/>
      <c r="C25" s="418" t="s">
        <v>198</v>
      </c>
      <c r="D25" s="418" t="s">
        <v>211</v>
      </c>
      <c r="E25" s="418" t="s">
        <v>197</v>
      </c>
      <c r="F25" s="444"/>
      <c r="G25" s="444"/>
      <c r="H25" s="440"/>
      <c r="I25" s="440"/>
      <c r="J25" s="436"/>
    </row>
    <row r="26" spans="1:10" ht="45.75" customHeight="1" x14ac:dyDescent="0.2">
      <c r="A26" s="439"/>
      <c r="B26" s="419"/>
      <c r="C26" s="419"/>
      <c r="D26" s="419"/>
      <c r="E26" s="419"/>
      <c r="F26" s="444"/>
      <c r="G26" s="444"/>
      <c r="H26" s="419"/>
      <c r="I26" s="419"/>
      <c r="J26" s="436"/>
    </row>
    <row r="27" spans="1:10" x14ac:dyDescent="0.2">
      <c r="A27" s="420" t="s">
        <v>200</v>
      </c>
      <c r="B27" s="423"/>
      <c r="C27" s="425">
        <v>0</v>
      </c>
      <c r="D27" s="425">
        <v>0</v>
      </c>
      <c r="E27" s="425">
        <f>C27+D27</f>
        <v>0</v>
      </c>
      <c r="F27" s="425">
        <v>0</v>
      </c>
      <c r="G27" s="425">
        <v>0</v>
      </c>
      <c r="H27" s="425">
        <f>E27-G27</f>
        <v>0</v>
      </c>
      <c r="I27" s="426">
        <f>H27*B27</f>
        <v>0</v>
      </c>
      <c r="J27" s="436"/>
    </row>
    <row r="28" spans="1:10" x14ac:dyDescent="0.2">
      <c r="A28" s="421"/>
      <c r="B28" s="424"/>
      <c r="C28" s="425"/>
      <c r="D28" s="425"/>
      <c r="E28" s="425"/>
      <c r="F28" s="425"/>
      <c r="G28" s="425"/>
      <c r="H28" s="425"/>
      <c r="I28" s="427"/>
      <c r="J28" s="436"/>
    </row>
    <row r="29" spans="1:10" x14ac:dyDescent="0.2">
      <c r="A29" s="421"/>
      <c r="B29" s="424"/>
      <c r="C29" s="425"/>
      <c r="D29" s="425"/>
      <c r="E29" s="425"/>
      <c r="F29" s="425"/>
      <c r="G29" s="425"/>
      <c r="H29" s="425"/>
      <c r="I29" s="427"/>
      <c r="J29" s="436"/>
    </row>
    <row r="30" spans="1:10" ht="30.75" customHeight="1" x14ac:dyDescent="0.2">
      <c r="A30" s="422"/>
      <c r="B30" s="424"/>
      <c r="C30" s="425"/>
      <c r="D30" s="425"/>
      <c r="E30" s="425"/>
      <c r="F30" s="425"/>
      <c r="G30" s="425"/>
      <c r="H30" s="425"/>
      <c r="I30" s="428"/>
      <c r="J30" s="436"/>
    </row>
    <row r="31" spans="1:10" x14ac:dyDescent="0.2">
      <c r="A31" s="202"/>
      <c r="B31" s="88"/>
      <c r="C31" s="88"/>
      <c r="D31" s="88"/>
      <c r="E31" s="88"/>
      <c r="F31" s="88"/>
      <c r="G31" s="88"/>
      <c r="H31" s="88"/>
      <c r="I31" s="88"/>
      <c r="J31" s="203"/>
    </row>
    <row r="32" spans="1:10" ht="18.75" x14ac:dyDescent="0.25">
      <c r="A32" s="429" t="s">
        <v>212</v>
      </c>
      <c r="B32" s="430"/>
      <c r="C32" s="430"/>
      <c r="D32" s="430"/>
      <c r="E32" s="430"/>
      <c r="F32" s="430"/>
      <c r="G32" s="430"/>
      <c r="H32" s="430"/>
      <c r="I32" s="430"/>
      <c r="J32" s="431"/>
    </row>
    <row r="33" spans="1:10" ht="18.75" x14ac:dyDescent="0.25">
      <c r="A33" s="412" t="s">
        <v>213</v>
      </c>
      <c r="B33" s="413"/>
      <c r="C33" s="413"/>
      <c r="D33" s="413"/>
      <c r="E33" s="413"/>
      <c r="F33" s="413"/>
      <c r="G33" s="413"/>
      <c r="H33" s="413"/>
      <c r="I33" s="413"/>
      <c r="J33" s="414"/>
    </row>
    <row r="34" spans="1:10" x14ac:dyDescent="0.2">
      <c r="A34" s="202"/>
      <c r="B34" s="88"/>
      <c r="C34" s="88"/>
      <c r="D34" s="88"/>
      <c r="E34" s="88"/>
      <c r="F34" s="88"/>
      <c r="G34" s="88"/>
      <c r="H34" s="88"/>
      <c r="I34" s="88"/>
      <c r="J34" s="203"/>
    </row>
    <row r="35" spans="1:10" x14ac:dyDescent="0.2">
      <c r="A35" s="202"/>
      <c r="B35" s="88"/>
      <c r="C35" s="88"/>
      <c r="D35" s="88"/>
      <c r="E35" s="88"/>
      <c r="F35" s="88"/>
      <c r="G35" s="88"/>
      <c r="H35" s="88"/>
      <c r="I35" s="88"/>
      <c r="J35" s="203"/>
    </row>
    <row r="36" spans="1:10" x14ac:dyDescent="0.2">
      <c r="A36" s="410" t="str">
        <f>'G12 BIS page 01'!L14</f>
        <v>LARBATACHE</v>
      </c>
      <c r="B36" s="411"/>
      <c r="C36" s="215" t="str">
        <f>"Le 05/01/"</f>
        <v>Le 05/01/</v>
      </c>
      <c r="D36" s="216" t="e">
        <f>'G12 page 01'!BA21+1</f>
        <v>#N/A</v>
      </c>
      <c r="E36" s="88"/>
      <c r="F36" s="88"/>
      <c r="G36" s="268" t="s">
        <v>215</v>
      </c>
      <c r="H36" s="268"/>
      <c r="I36" s="268"/>
      <c r="J36" s="400"/>
    </row>
    <row r="37" spans="1:10" x14ac:dyDescent="0.2">
      <c r="A37" s="404" t="s">
        <v>216</v>
      </c>
      <c r="B37" s="405"/>
      <c r="C37" s="405"/>
      <c r="D37" s="405"/>
      <c r="E37" s="88"/>
      <c r="F37" s="88"/>
      <c r="G37" s="268" t="s">
        <v>217</v>
      </c>
      <c r="H37" s="268"/>
      <c r="I37" s="268"/>
      <c r="J37" s="400"/>
    </row>
    <row r="38" spans="1:10" x14ac:dyDescent="0.2">
      <c r="A38" s="202"/>
      <c r="B38" s="88"/>
      <c r="C38" s="88"/>
      <c r="D38" s="88"/>
      <c r="E38" s="88"/>
      <c r="F38" s="88"/>
      <c r="G38" s="88"/>
      <c r="H38" s="88"/>
      <c r="I38" s="88"/>
      <c r="J38" s="203"/>
    </row>
    <row r="39" spans="1:10" x14ac:dyDescent="0.2">
      <c r="A39" s="202"/>
      <c r="B39" s="88"/>
      <c r="C39" s="88"/>
      <c r="D39" s="88"/>
      <c r="E39" s="88"/>
      <c r="F39" s="88"/>
      <c r="G39" s="88"/>
      <c r="H39" s="88"/>
      <c r="I39" s="88"/>
      <c r="J39" s="203"/>
    </row>
    <row r="40" spans="1:10" x14ac:dyDescent="0.2">
      <c r="A40" s="202"/>
      <c r="B40" s="88"/>
      <c r="C40" s="88"/>
      <c r="D40" s="88"/>
      <c r="E40" s="88"/>
      <c r="F40" s="88"/>
      <c r="G40" s="88"/>
      <c r="H40" s="88"/>
      <c r="I40" s="88"/>
      <c r="J40" s="203"/>
    </row>
    <row r="41" spans="1:10" x14ac:dyDescent="0.2">
      <c r="A41" s="202"/>
      <c r="B41" s="88"/>
      <c r="C41" s="88"/>
      <c r="D41" s="88"/>
      <c r="E41" s="88"/>
      <c r="F41" s="88"/>
      <c r="G41" s="88"/>
      <c r="H41" s="88"/>
      <c r="I41" s="88"/>
      <c r="J41" s="203"/>
    </row>
    <row r="42" spans="1:10" x14ac:dyDescent="0.2">
      <c r="A42" s="202"/>
      <c r="B42" s="88"/>
      <c r="C42" s="88"/>
      <c r="D42" s="88"/>
      <c r="E42" s="88"/>
      <c r="F42" s="88"/>
      <c r="G42" s="88"/>
      <c r="H42" s="88"/>
      <c r="I42" s="88"/>
      <c r="J42" s="203"/>
    </row>
    <row r="43" spans="1:10" x14ac:dyDescent="0.2">
      <c r="A43" s="202"/>
      <c r="B43" s="88"/>
      <c r="C43" s="88"/>
      <c r="D43" s="88"/>
      <c r="E43" s="88"/>
      <c r="F43" s="88"/>
      <c r="G43" s="88"/>
      <c r="H43" s="88"/>
      <c r="I43" s="88"/>
      <c r="J43" s="203"/>
    </row>
    <row r="44" spans="1:10" x14ac:dyDescent="0.2">
      <c r="A44" s="202"/>
      <c r="B44" s="88"/>
      <c r="C44" s="88"/>
      <c r="D44" s="88"/>
      <c r="E44" s="88"/>
      <c r="F44" s="88"/>
      <c r="G44" s="88"/>
      <c r="H44" s="88"/>
      <c r="I44" s="88"/>
      <c r="J44" s="203"/>
    </row>
    <row r="45" spans="1:10" x14ac:dyDescent="0.2">
      <c r="A45" s="202"/>
      <c r="B45" s="88"/>
      <c r="C45" s="88"/>
      <c r="D45" s="88"/>
      <c r="E45" s="88"/>
      <c r="F45" s="88"/>
      <c r="G45" s="88"/>
      <c r="H45" s="88"/>
      <c r="I45" s="88"/>
      <c r="J45" s="203"/>
    </row>
    <row r="46" spans="1:10" x14ac:dyDescent="0.2">
      <c r="A46" s="202"/>
      <c r="B46" s="88"/>
      <c r="C46" s="88"/>
      <c r="D46" s="88"/>
      <c r="E46" s="88"/>
      <c r="F46" s="88"/>
      <c r="G46" s="88"/>
      <c r="H46" s="88"/>
      <c r="I46" s="88"/>
      <c r="J46" s="203"/>
    </row>
    <row r="47" spans="1:10" x14ac:dyDescent="0.2">
      <c r="A47" s="202"/>
      <c r="B47" s="88"/>
      <c r="C47" s="88"/>
      <c r="D47" s="88"/>
      <c r="E47" s="88"/>
      <c r="F47" s="88"/>
      <c r="G47" s="88"/>
      <c r="H47" s="88"/>
      <c r="I47" s="88"/>
      <c r="J47" s="203"/>
    </row>
    <row r="48" spans="1:10" x14ac:dyDescent="0.2">
      <c r="A48" s="202"/>
      <c r="B48" s="88"/>
      <c r="C48" s="88"/>
      <c r="D48" s="88"/>
      <c r="E48" s="88"/>
      <c r="F48" s="88"/>
      <c r="G48" s="88"/>
      <c r="H48" s="88"/>
      <c r="I48" s="88"/>
      <c r="J48" s="203"/>
    </row>
    <row r="49" spans="1:10" x14ac:dyDescent="0.2">
      <c r="A49" s="202"/>
      <c r="B49" s="88"/>
      <c r="C49" s="88"/>
      <c r="D49" s="88"/>
      <c r="E49" s="88"/>
      <c r="F49" s="88"/>
      <c r="G49" s="88"/>
      <c r="H49" s="88"/>
      <c r="I49" s="88"/>
      <c r="J49" s="203"/>
    </row>
    <row r="50" spans="1:10" x14ac:dyDescent="0.2">
      <c r="A50" s="202"/>
      <c r="B50" s="88"/>
      <c r="C50" s="88"/>
      <c r="D50" s="88"/>
      <c r="E50" s="88"/>
      <c r="F50" s="88"/>
      <c r="G50" s="88"/>
      <c r="H50" s="88"/>
      <c r="I50" s="88"/>
      <c r="J50" s="203"/>
    </row>
    <row r="51" spans="1:10" x14ac:dyDescent="0.2">
      <c r="A51" s="202"/>
      <c r="B51" s="88"/>
      <c r="C51" s="88"/>
      <c r="D51" s="88"/>
      <c r="E51" s="88"/>
      <c r="F51" s="88"/>
      <c r="G51" s="88"/>
      <c r="H51" s="88"/>
      <c r="I51" s="88"/>
      <c r="J51" s="203"/>
    </row>
    <row r="52" spans="1:10" x14ac:dyDescent="0.2">
      <c r="A52" s="202"/>
      <c r="B52" s="88"/>
      <c r="C52" s="88"/>
      <c r="D52" s="88"/>
      <c r="E52" s="88"/>
      <c r="F52" s="88"/>
      <c r="G52" s="88"/>
      <c r="H52" s="88"/>
      <c r="I52" s="88"/>
      <c r="J52" s="203"/>
    </row>
    <row r="53" spans="1:10" x14ac:dyDescent="0.2">
      <c r="A53" s="202"/>
      <c r="B53" s="88"/>
      <c r="C53" s="88"/>
      <c r="D53" s="88"/>
      <c r="E53" s="88"/>
      <c r="F53" s="88"/>
      <c r="G53" s="88"/>
      <c r="H53" s="88"/>
      <c r="I53" s="88"/>
      <c r="J53" s="203"/>
    </row>
    <row r="54" spans="1:10" ht="18.75" x14ac:dyDescent="0.25">
      <c r="A54" s="406" t="s">
        <v>218</v>
      </c>
      <c r="B54" s="407"/>
      <c r="C54" s="407"/>
      <c r="D54" s="407"/>
      <c r="E54" s="407"/>
      <c r="F54" s="408" t="s">
        <v>219</v>
      </c>
      <c r="G54" s="408"/>
      <c r="H54" s="408"/>
      <c r="I54" s="408"/>
      <c r="J54" s="409"/>
    </row>
    <row r="55" spans="1:10" x14ac:dyDescent="0.2">
      <c r="A55" s="204"/>
      <c r="B55" s="9"/>
      <c r="C55" s="9"/>
      <c r="D55" s="9"/>
      <c r="E55" s="9"/>
      <c r="F55" s="9"/>
      <c r="G55" s="9"/>
      <c r="H55" s="9"/>
      <c r="I55" s="9"/>
      <c r="J55" s="205"/>
    </row>
    <row r="56" spans="1:10" x14ac:dyDescent="0.2">
      <c r="A56" s="204"/>
      <c r="B56" s="9"/>
      <c r="C56" s="9"/>
      <c r="D56" s="9"/>
      <c r="E56" s="9"/>
      <c r="F56" s="9"/>
      <c r="G56" s="9"/>
      <c r="H56" s="9"/>
      <c r="I56" s="9"/>
      <c r="J56" s="205"/>
    </row>
    <row r="57" spans="1:10" x14ac:dyDescent="0.2">
      <c r="A57" s="389" t="s">
        <v>214</v>
      </c>
      <c r="B57" s="282"/>
      <c r="C57" s="282"/>
      <c r="D57" s="282"/>
      <c r="E57" s="9"/>
      <c r="F57" s="9"/>
      <c r="G57" s="268" t="s">
        <v>215</v>
      </c>
      <c r="H57" s="268"/>
      <c r="I57" s="268"/>
      <c r="J57" s="400"/>
    </row>
    <row r="58" spans="1:10" x14ac:dyDescent="0.2">
      <c r="A58" s="389" t="s">
        <v>220</v>
      </c>
      <c r="B58" s="282"/>
      <c r="C58" s="282"/>
      <c r="D58" s="282"/>
      <c r="E58" s="9"/>
      <c r="F58" s="9"/>
      <c r="G58" s="268" t="s">
        <v>221</v>
      </c>
      <c r="H58" s="268"/>
      <c r="I58" s="268"/>
      <c r="J58" s="400"/>
    </row>
    <row r="59" spans="1:10" x14ac:dyDescent="0.2">
      <c r="A59" s="391" t="s">
        <v>222</v>
      </c>
      <c r="B59" s="392"/>
      <c r="C59" s="392"/>
      <c r="D59" s="392"/>
      <c r="E59" s="9"/>
      <c r="F59" s="9"/>
      <c r="G59" s="321" t="s">
        <v>223</v>
      </c>
      <c r="H59" s="321"/>
      <c r="I59" s="321"/>
      <c r="J59" s="393"/>
    </row>
    <row r="60" spans="1:10" x14ac:dyDescent="0.2">
      <c r="A60" s="391" t="s">
        <v>224</v>
      </c>
      <c r="B60" s="392"/>
      <c r="C60" s="392"/>
      <c r="D60" s="392"/>
      <c r="E60" s="9"/>
      <c r="F60" s="9"/>
      <c r="G60" s="321" t="s">
        <v>225</v>
      </c>
      <c r="H60" s="321"/>
      <c r="I60" s="321"/>
      <c r="J60" s="393"/>
    </row>
    <row r="61" spans="1:10" x14ac:dyDescent="0.2">
      <c r="A61" s="394" t="s">
        <v>226</v>
      </c>
      <c r="B61" s="395"/>
      <c r="C61" s="395"/>
      <c r="D61" s="395"/>
      <c r="E61" s="9"/>
      <c r="F61" s="9"/>
      <c r="G61" s="395" t="s">
        <v>227</v>
      </c>
      <c r="H61" s="395"/>
      <c r="I61" s="395"/>
      <c r="J61" s="396"/>
    </row>
    <row r="62" spans="1:10" x14ac:dyDescent="0.2">
      <c r="A62" s="391" t="s">
        <v>228</v>
      </c>
      <c r="B62" s="392"/>
      <c r="C62" s="392"/>
      <c r="D62" s="392"/>
      <c r="E62" s="9"/>
      <c r="F62" s="9"/>
      <c r="G62" s="397" t="s">
        <v>229</v>
      </c>
      <c r="H62" s="397"/>
      <c r="I62" s="397"/>
      <c r="J62" s="398"/>
    </row>
    <row r="63" spans="1:10" x14ac:dyDescent="0.2">
      <c r="A63" s="389"/>
      <c r="B63" s="282"/>
      <c r="C63" s="282"/>
      <c r="D63" s="282"/>
      <c r="E63" s="9"/>
      <c r="F63" s="9"/>
      <c r="G63" s="282"/>
      <c r="H63" s="282"/>
      <c r="I63" s="282"/>
      <c r="J63" s="390"/>
    </row>
    <row r="64" spans="1:10" x14ac:dyDescent="0.2">
      <c r="A64" s="399" t="s">
        <v>161</v>
      </c>
      <c r="B64" s="268"/>
      <c r="C64" s="268"/>
      <c r="D64" s="268"/>
      <c r="E64" s="9"/>
      <c r="F64" s="9"/>
      <c r="G64" s="268" t="s">
        <v>230</v>
      </c>
      <c r="H64" s="268"/>
      <c r="I64" s="268"/>
      <c r="J64" s="400"/>
    </row>
    <row r="65" spans="1:10" x14ac:dyDescent="0.2">
      <c r="A65" s="202"/>
      <c r="B65" s="88"/>
      <c r="C65" s="88"/>
      <c r="D65" s="88"/>
      <c r="E65" s="88"/>
      <c r="F65" s="88"/>
      <c r="G65" s="88"/>
      <c r="H65" s="88"/>
      <c r="I65" s="88"/>
      <c r="J65" s="203"/>
    </row>
    <row r="66" spans="1:10" x14ac:dyDescent="0.2">
      <c r="A66" s="202"/>
      <c r="B66" s="88"/>
      <c r="C66" s="88"/>
      <c r="D66" s="88"/>
      <c r="E66" s="88"/>
      <c r="F66" s="88"/>
      <c r="G66" s="88"/>
      <c r="H66" s="88"/>
      <c r="I66" s="88"/>
      <c r="J66" s="203"/>
    </row>
    <row r="67" spans="1:10" x14ac:dyDescent="0.2">
      <c r="A67" s="202"/>
      <c r="B67" s="88"/>
      <c r="C67" s="88"/>
      <c r="D67" s="88"/>
      <c r="E67" s="88"/>
      <c r="F67" s="88"/>
      <c r="G67" s="88"/>
      <c r="H67" s="88"/>
      <c r="I67" s="88"/>
      <c r="J67" s="203"/>
    </row>
    <row r="68" spans="1:10" x14ac:dyDescent="0.2">
      <c r="A68" s="202"/>
      <c r="B68" s="88"/>
      <c r="C68" s="88"/>
      <c r="D68" s="88"/>
      <c r="E68" s="88"/>
      <c r="F68" s="88"/>
      <c r="G68" s="88"/>
      <c r="H68" s="88"/>
      <c r="I68" s="88"/>
      <c r="J68" s="203"/>
    </row>
    <row r="69" spans="1:10" x14ac:dyDescent="0.2">
      <c r="A69" s="202"/>
      <c r="B69" s="88"/>
      <c r="C69" s="88"/>
      <c r="D69" s="88"/>
      <c r="E69" s="88"/>
      <c r="F69" s="88"/>
      <c r="G69" s="88"/>
      <c r="H69" s="88"/>
      <c r="I69" s="88"/>
      <c r="J69" s="203"/>
    </row>
    <row r="70" spans="1:10" x14ac:dyDescent="0.2">
      <c r="A70" s="202"/>
      <c r="B70" s="88"/>
      <c r="C70" s="88"/>
      <c r="D70" s="88"/>
      <c r="E70" s="88"/>
      <c r="F70" s="88"/>
      <c r="G70" s="88"/>
      <c r="H70" s="88"/>
      <c r="I70" s="88"/>
      <c r="J70" s="203"/>
    </row>
    <row r="71" spans="1:10" x14ac:dyDescent="0.2">
      <c r="A71" s="202"/>
      <c r="B71" s="88"/>
      <c r="C71" s="88"/>
      <c r="D71" s="88"/>
      <c r="E71" s="88"/>
      <c r="F71" s="88"/>
      <c r="G71" s="88"/>
      <c r="H71" s="88"/>
      <c r="I71" s="88"/>
      <c r="J71" s="203"/>
    </row>
    <row r="72" spans="1:10" x14ac:dyDescent="0.2">
      <c r="A72" s="202"/>
      <c r="B72" s="88"/>
      <c r="C72" s="88"/>
      <c r="D72" s="88"/>
      <c r="E72" s="88"/>
      <c r="F72" s="88"/>
      <c r="G72" s="88"/>
      <c r="H72" s="88"/>
      <c r="I72" s="88"/>
      <c r="J72" s="203"/>
    </row>
    <row r="73" spans="1:10" x14ac:dyDescent="0.2">
      <c r="A73" s="202"/>
      <c r="B73" s="88"/>
      <c r="C73" s="88"/>
      <c r="D73" s="88"/>
      <c r="E73" s="88"/>
      <c r="F73" s="88"/>
      <c r="G73" s="88"/>
      <c r="H73" s="88"/>
      <c r="I73" s="88"/>
      <c r="J73" s="203"/>
    </row>
    <row r="74" spans="1:10" x14ac:dyDescent="0.2">
      <c r="A74" s="202"/>
      <c r="B74" s="88"/>
      <c r="C74" s="88"/>
      <c r="D74" s="88"/>
      <c r="E74" s="88"/>
      <c r="F74" s="88"/>
      <c r="G74" s="88"/>
      <c r="H74" s="88"/>
      <c r="I74" s="88"/>
      <c r="J74" s="203"/>
    </row>
    <row r="75" spans="1:10" x14ac:dyDescent="0.2">
      <c r="A75" s="202"/>
      <c r="B75" s="88"/>
      <c r="C75" s="88"/>
      <c r="D75" s="88"/>
      <c r="E75" s="88"/>
      <c r="F75" s="88"/>
      <c r="G75" s="88"/>
      <c r="H75" s="88"/>
      <c r="I75" s="88"/>
      <c r="J75" s="203"/>
    </row>
    <row r="76" spans="1:10" x14ac:dyDescent="0.2">
      <c r="A76" s="202"/>
      <c r="B76" s="88"/>
      <c r="C76" s="88"/>
      <c r="D76" s="88"/>
      <c r="E76" s="88"/>
      <c r="F76" s="88"/>
      <c r="G76" s="88"/>
      <c r="H76" s="88"/>
      <c r="I76" s="88"/>
      <c r="J76" s="203"/>
    </row>
    <row r="77" spans="1:10" x14ac:dyDescent="0.2">
      <c r="A77" s="401" t="s">
        <v>231</v>
      </c>
      <c r="B77" s="402"/>
      <c r="C77" s="402"/>
      <c r="D77" s="402"/>
      <c r="E77" s="402"/>
      <c r="F77" s="402"/>
      <c r="G77" s="402"/>
      <c r="H77" s="402"/>
      <c r="I77" s="402"/>
      <c r="J77" s="403"/>
    </row>
    <row r="78" spans="1:10" x14ac:dyDescent="0.2">
      <c r="A78" s="389" t="s">
        <v>232</v>
      </c>
      <c r="B78" s="282"/>
      <c r="C78" s="282"/>
      <c r="D78" s="282"/>
      <c r="E78" s="282"/>
      <c r="F78" s="282"/>
      <c r="G78" s="282"/>
      <c r="H78" s="282"/>
      <c r="I78" s="282"/>
      <c r="J78" s="390"/>
    </row>
  </sheetData>
  <sheetProtection password="CC6F" sheet="1" objects="1" scenarios="1" selectLockedCells="1"/>
  <mergeCells count="97">
    <mergeCell ref="H5:H6"/>
    <mergeCell ref="A2:E2"/>
    <mergeCell ref="F2:J2"/>
    <mergeCell ref="A3:A6"/>
    <mergeCell ref="B3:B6"/>
    <mergeCell ref="C3:E3"/>
    <mergeCell ref="F3:H3"/>
    <mergeCell ref="I3:I6"/>
    <mergeCell ref="J3:J6"/>
    <mergeCell ref="C4:E4"/>
    <mergeCell ref="F4:H4"/>
    <mergeCell ref="C5:C6"/>
    <mergeCell ref="D5:D6"/>
    <mergeCell ref="E5:E6"/>
    <mergeCell ref="F5:F6"/>
    <mergeCell ref="G5:G6"/>
    <mergeCell ref="G7:G10"/>
    <mergeCell ref="H7:H10"/>
    <mergeCell ref="I7:I10"/>
    <mergeCell ref="J7:J10"/>
    <mergeCell ref="A11:A15"/>
    <mergeCell ref="B11:B15"/>
    <mergeCell ref="C11:C15"/>
    <mergeCell ref="D11:D15"/>
    <mergeCell ref="E11:E15"/>
    <mergeCell ref="F11:F15"/>
    <mergeCell ref="A7:A10"/>
    <mergeCell ref="B7:B10"/>
    <mergeCell ref="C7:C10"/>
    <mergeCell ref="D7:D10"/>
    <mergeCell ref="E7:E10"/>
    <mergeCell ref="F7:F10"/>
    <mergeCell ref="A20:J20"/>
    <mergeCell ref="G11:G15"/>
    <mergeCell ref="H11:H15"/>
    <mergeCell ref="I11:I15"/>
    <mergeCell ref="J11:J15"/>
    <mergeCell ref="A16:B16"/>
    <mergeCell ref="C16:C17"/>
    <mergeCell ref="D16:D17"/>
    <mergeCell ref="E16:E17"/>
    <mergeCell ref="F16:F17"/>
    <mergeCell ref="G16:G17"/>
    <mergeCell ref="H16:H17"/>
    <mergeCell ref="I16:I17"/>
    <mergeCell ref="J16:J17"/>
    <mergeCell ref="A17:B17"/>
    <mergeCell ref="A19:J19"/>
    <mergeCell ref="A22:E22"/>
    <mergeCell ref="F22:I22"/>
    <mergeCell ref="J22:J30"/>
    <mergeCell ref="A23:A26"/>
    <mergeCell ref="B23:B26"/>
    <mergeCell ref="C23:E23"/>
    <mergeCell ref="F23:F26"/>
    <mergeCell ref="G23:G26"/>
    <mergeCell ref="H23:H26"/>
    <mergeCell ref="I23:I26"/>
    <mergeCell ref="A33:J33"/>
    <mergeCell ref="C24:E24"/>
    <mergeCell ref="C25:C26"/>
    <mergeCell ref="D25:D26"/>
    <mergeCell ref="E25:E26"/>
    <mergeCell ref="A27:A30"/>
    <mergeCell ref="B27:B30"/>
    <mergeCell ref="C27:C30"/>
    <mergeCell ref="D27:D30"/>
    <mergeCell ref="E27:E30"/>
    <mergeCell ref="F27:F30"/>
    <mergeCell ref="G27:G30"/>
    <mergeCell ref="H27:H30"/>
    <mergeCell ref="I27:I30"/>
    <mergeCell ref="A32:J32"/>
    <mergeCell ref="G36:J36"/>
    <mergeCell ref="A37:D37"/>
    <mergeCell ref="G37:J37"/>
    <mergeCell ref="A54:E54"/>
    <mergeCell ref="F54:J54"/>
    <mergeCell ref="A36:B36"/>
    <mergeCell ref="A57:D57"/>
    <mergeCell ref="G57:J57"/>
    <mergeCell ref="A58:D58"/>
    <mergeCell ref="G58:J58"/>
    <mergeCell ref="A59:D59"/>
    <mergeCell ref="G59:J59"/>
    <mergeCell ref="A78:J78"/>
    <mergeCell ref="A60:D60"/>
    <mergeCell ref="G60:J60"/>
    <mergeCell ref="A61:D61"/>
    <mergeCell ref="G61:J61"/>
    <mergeCell ref="A62:D62"/>
    <mergeCell ref="G62:J62"/>
    <mergeCell ref="A63:D63"/>
    <mergeCell ref="G63:J63"/>
    <mergeCell ref="A64:D64"/>
    <mergeCell ref="G64:J64"/>
    <mergeCell ref="A77:J77"/>
  </mergeCells>
  <pageMargins left="0" right="0" top="0" bottom="0" header="0" footer="0"/>
  <pageSetup paperSize="9" scale="6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25"/>
  <sheetViews>
    <sheetView tabSelected="1" workbookViewId="0">
      <selection activeCell="E7" sqref="E7"/>
    </sheetView>
  </sheetViews>
  <sheetFormatPr defaultColWidth="11.43359375" defaultRowHeight="24.95" customHeight="1" x14ac:dyDescent="0.2"/>
  <cols>
    <col min="1" max="1" width="25.01953125" style="209" bestFit="1" customWidth="1"/>
    <col min="2" max="2" width="24.078125" style="209" customWidth="1"/>
    <col min="3" max="3" width="11.97265625" style="209" bestFit="1" customWidth="1"/>
    <col min="4" max="5" width="19.1015625" style="209" bestFit="1" customWidth="1"/>
    <col min="6" max="6" width="11.43359375" style="209"/>
    <col min="7" max="7" width="19.1015625" style="209" bestFit="1" customWidth="1"/>
    <col min="8" max="8" width="11.43359375" style="209"/>
    <col min="9" max="9" width="11.43359375" style="211"/>
    <col min="10" max="10" width="11.43359375" style="212"/>
    <col min="11" max="11" width="21.25390625" style="211" bestFit="1" customWidth="1"/>
    <col min="12" max="12" width="19.37109375" style="209" bestFit="1" customWidth="1"/>
    <col min="13" max="16384" width="11.43359375" style="209"/>
  </cols>
  <sheetData>
    <row r="1" spans="1:12" ht="24.95" customHeight="1" x14ac:dyDescent="0.2">
      <c r="A1" s="209" t="s">
        <v>243</v>
      </c>
      <c r="B1" s="209" t="s">
        <v>237</v>
      </c>
      <c r="C1" s="209" t="s">
        <v>250</v>
      </c>
      <c r="D1" s="209" t="s">
        <v>238</v>
      </c>
      <c r="E1" s="209" t="s">
        <v>240</v>
      </c>
      <c r="F1" s="209" t="s">
        <v>239</v>
      </c>
      <c r="G1" s="209" t="s">
        <v>251</v>
      </c>
      <c r="H1" s="209" t="s">
        <v>252</v>
      </c>
      <c r="I1" s="211" t="s">
        <v>241</v>
      </c>
      <c r="J1" s="212" t="s">
        <v>242</v>
      </c>
      <c r="K1" s="211" t="s">
        <v>244</v>
      </c>
      <c r="L1" s="209" t="s">
        <v>247</v>
      </c>
    </row>
    <row r="2" spans="1:12" ht="24.95" customHeight="1" x14ac:dyDescent="0.2">
      <c r="G2" s="210"/>
      <c r="J2" s="213"/>
    </row>
    <row r="3" spans="1:12" ht="24.95" customHeight="1" x14ac:dyDescent="0.2">
      <c r="G3" s="210"/>
      <c r="J3" s="213"/>
    </row>
    <row r="4" spans="1:12" ht="24.95" customHeight="1" x14ac:dyDescent="0.2">
      <c r="G4" s="210"/>
      <c r="J4" s="213"/>
      <c r="L4" s="218"/>
    </row>
    <row r="5" spans="1:12" ht="24.95" customHeight="1" x14ac:dyDescent="0.2">
      <c r="G5" s="210"/>
      <c r="J5" s="213"/>
    </row>
    <row r="6" spans="1:12" ht="24.95" customHeight="1" x14ac:dyDescent="0.2">
      <c r="G6" s="210"/>
      <c r="J6" s="213"/>
      <c r="L6" s="218"/>
    </row>
    <row r="7" spans="1:12" ht="24.95" customHeight="1" x14ac:dyDescent="0.2">
      <c r="G7" s="210"/>
      <c r="J7" s="213"/>
      <c r="L7" s="218"/>
    </row>
    <row r="8" spans="1:12" ht="24.95" customHeight="1" x14ac:dyDescent="0.2">
      <c r="G8" s="210"/>
    </row>
    <row r="9" spans="1:12" ht="24.95" customHeight="1" x14ac:dyDescent="0.2">
      <c r="G9" s="210"/>
    </row>
    <row r="10" spans="1:12" ht="24.95" customHeight="1" x14ac:dyDescent="0.2">
      <c r="G10" s="210"/>
    </row>
    <row r="11" spans="1:12" ht="24.95" customHeight="1" x14ac:dyDescent="0.2">
      <c r="G11" s="210"/>
    </row>
    <row r="12" spans="1:12" ht="24.95" customHeight="1" x14ac:dyDescent="0.2">
      <c r="G12" s="210"/>
    </row>
    <row r="13" spans="1:12" ht="24.95" customHeight="1" x14ac:dyDescent="0.2">
      <c r="G13" s="210"/>
    </row>
    <row r="14" spans="1:12" ht="24.95" customHeight="1" x14ac:dyDescent="0.2">
      <c r="G14" s="210"/>
    </row>
    <row r="15" spans="1:12" ht="24.95" customHeight="1" x14ac:dyDescent="0.2">
      <c r="G15" s="210"/>
    </row>
    <row r="16" spans="1:12" ht="24.95" customHeight="1" x14ac:dyDescent="0.2">
      <c r="G16" s="210"/>
    </row>
    <row r="17" spans="1:10" ht="24.95" customHeight="1" x14ac:dyDescent="0.2">
      <c r="G17" s="210"/>
    </row>
    <row r="18" spans="1:10" ht="24.95" customHeight="1" x14ac:dyDescent="0.2">
      <c r="G18" s="210"/>
    </row>
    <row r="19" spans="1:10" ht="24.95" customHeight="1" x14ac:dyDescent="0.2">
      <c r="G19" s="210"/>
    </row>
    <row r="20" spans="1:10" ht="24.95" customHeight="1" x14ac:dyDescent="0.2">
      <c r="G20" s="210"/>
    </row>
    <row r="21" spans="1:10" ht="24.95" customHeight="1" x14ac:dyDescent="0.2">
      <c r="G21" s="210"/>
    </row>
    <row r="22" spans="1:10" ht="24.95" customHeight="1" x14ac:dyDescent="0.2">
      <c r="G22" s="210"/>
    </row>
    <row r="23" spans="1:10" ht="24.95" customHeight="1" x14ac:dyDescent="0.2">
      <c r="G23" s="210"/>
    </row>
    <row r="24" spans="1:10" ht="24.95" customHeight="1" x14ac:dyDescent="0.2">
      <c r="G24" s="210"/>
    </row>
    <row r="25" spans="1:10" ht="24.95" customHeight="1" x14ac:dyDescent="0.2">
      <c r="A25" s="209">
        <f>SUBTOTAL(102,Tableau1[Nom&amp;prénom])</f>
        <v>0</v>
      </c>
      <c r="I25" s="209"/>
      <c r="J25" s="212">
        <f>SUBTOTAL(109,Tableau1[regime])</f>
        <v>0</v>
      </c>
    </row>
  </sheetData>
  <dataValidations count="1">
    <dataValidation type="list" allowBlank="1" showInputMessage="1" showErrorMessage="1" sqref="J1:J24 J26:J1048576" xr:uid="{00000000-0002-0000-0400-000000000000}">
      <formula1>"12%,5%"</formula1>
    </dataValidation>
  </dataValidations>
  <pageMargins left="0.7" right="0.7" top="0.75" bottom="0.75" header="0.3" footer="0.3"/>
  <pageSetup paperSize="9" orientation="portrait" verticalDpi="0" r:id="rId1"/>
  <cellWatches>
    <cellWatch r="A1"/>
    <cellWatch r="B1"/>
    <cellWatch r="C1"/>
    <cellWatch r="D1"/>
    <cellWatch r="E1"/>
    <cellWatch r="F1"/>
    <cellWatch r="G1"/>
    <cellWatch r="H1"/>
    <cellWatch r="I1"/>
    <cellWatch r="J1"/>
    <cellWatch r="A2"/>
    <cellWatch r="B2"/>
    <cellWatch r="C2"/>
    <cellWatch r="D2"/>
    <cellWatch r="E2"/>
    <cellWatch r="F2"/>
    <cellWatch r="G2"/>
    <cellWatch r="H2"/>
    <cellWatch r="I2"/>
    <cellWatch r="J2"/>
  </cellWatche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6</vt:i4>
      </vt:variant>
    </vt:vector>
  </HeadingPairs>
  <TitlesOfParts>
    <vt:vector size="11" baseType="lpstr">
      <vt:lpstr>G12 page 01</vt:lpstr>
      <vt:lpstr>G12 page 02</vt:lpstr>
      <vt:lpstr>G12 BIS page 01</vt:lpstr>
      <vt:lpstr>G12 BIS page  02</vt:lpstr>
      <vt:lpstr>CLIENTS</vt:lpstr>
      <vt:lpstr>Client</vt:lpstr>
      <vt:lpstr>Liste_client</vt:lpstr>
      <vt:lpstr>G12 BIS page  02!Zone_d_impression</vt:lpstr>
      <vt:lpstr>G12 BIS page 01!Zone_d_impression</vt:lpstr>
      <vt:lpstr>G12 page 01!Zone_d_impression</vt:lpstr>
      <vt:lpstr>G12 page 02!Zone_d_impression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2023-07-19T20:13:20Z</dcterms:modified>
</cp:coreProperties>
</file>