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showSheetTabs="0" xWindow="480" yWindow="300" windowWidth="18495" windowHeight="11700"/>
  </bookViews>
  <sheets>
    <sheet name="Feuil1" sheetId="1" r:id="rId1"/>
    <sheet name="Feuil2" sheetId="2" r:id="rId2"/>
    <sheet name="Feuil2 (2)" sheetId="4" r:id="rId3"/>
  </sheets>
  <calcPr calcId="125725"/>
</workbook>
</file>

<file path=xl/calcChain.xml><?xml version="1.0" encoding="utf-8"?>
<calcChain xmlns="http://schemas.openxmlformats.org/spreadsheetml/2006/main">
  <c r="L6" i="4"/>
  <c r="L9" s="1"/>
  <c r="O10" s="1"/>
  <c r="L7" i="2"/>
  <c r="L7" i="4" s="1"/>
  <c r="L6" i="2"/>
  <c r="L9" s="1"/>
  <c r="O10" s="1"/>
  <c r="L15" s="1"/>
  <c r="O16" s="1"/>
  <c r="E13" i="1"/>
  <c r="E15" s="1"/>
  <c r="O8" i="2" l="1"/>
  <c r="O8" i="4"/>
  <c r="L11"/>
  <c r="O12" s="1"/>
</calcChain>
</file>

<file path=xl/sharedStrings.xml><?xml version="1.0" encoding="utf-8"?>
<sst xmlns="http://schemas.openxmlformats.org/spreadsheetml/2006/main" count="33" uniqueCount="24">
  <si>
    <t>Une facture de vente a été  comptabilisée deux fois en N-1</t>
  </si>
  <si>
    <t>Libellé</t>
  </si>
  <si>
    <t>Comptes</t>
  </si>
  <si>
    <t>Débit</t>
  </si>
  <si>
    <t>Crédit</t>
  </si>
  <si>
    <t>reports à nouveau correction d’erreur</t>
  </si>
  <si>
    <t>T.V.A. Collectée sur vente de marchandises</t>
  </si>
  <si>
    <t>Clients - Ventes de biens ou de prestations de service</t>
  </si>
  <si>
    <t>Les impôts différés passif</t>
  </si>
  <si>
    <t xml:space="preserve">N.B 
Puisqu’en N-1 la société  a payé un impôt IBS en plus, faute de la double comptabilisation 
</t>
  </si>
  <si>
    <t>En N  on récupère L’IBS payé à tort.</t>
  </si>
  <si>
    <t>En fin d’exercice on comptabilise l’écriture suivante</t>
  </si>
  <si>
    <t>Impôts sur les bénéfices basés sur les résultats des activités</t>
  </si>
  <si>
    <t>Les impôts différés actif</t>
  </si>
  <si>
    <t>Facture Achat a été  comptabilisée 2 fois  en N-1</t>
  </si>
  <si>
    <t>T.V.A. à récupérer sur achats de marchandises</t>
  </si>
  <si>
    <t>Fournisseurs de stocks</t>
  </si>
  <si>
    <t>Report à nouveau</t>
  </si>
  <si>
    <t>Facture N°:</t>
  </si>
  <si>
    <t>Montant (HT)</t>
  </si>
  <si>
    <t xml:space="preserve">TVA </t>
  </si>
  <si>
    <t>Montant TTC</t>
  </si>
  <si>
    <t>0001/2020</t>
  </si>
  <si>
    <t>mois38200@gmail,com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</si>
</sst>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ndalus"/>
      <family val="1"/>
    </font>
    <font>
      <b/>
      <sz val="11"/>
      <color rgb="FFFF0000"/>
      <name val="Anonymous Pro"/>
      <family val="3"/>
    </font>
    <font>
      <b/>
      <sz val="11"/>
      <color theme="9" tint="-0.499984740745262"/>
      <name val="Andalus"/>
      <family val="1"/>
    </font>
    <font>
      <b/>
      <sz val="10"/>
      <color theme="9" tint="-0.499984740745262"/>
      <name val="Andalus"/>
      <family val="1"/>
    </font>
    <font>
      <b/>
      <sz val="12"/>
      <color theme="9" tint="-0.499984740745262"/>
      <name val="Arial"/>
      <family val="2"/>
    </font>
    <font>
      <b/>
      <sz val="8"/>
      <color theme="9" tint="-0.499984740745262"/>
      <name val="Andalus"/>
      <family val="1"/>
    </font>
    <font>
      <i/>
      <sz val="12"/>
      <color rgb="FF000000"/>
      <name val="Malgun Gothic"/>
      <family val="2"/>
    </font>
    <font>
      <b/>
      <i/>
      <sz val="10"/>
      <color theme="9" tint="-0.499984740745262"/>
      <name val="Malgun Gothic"/>
      <family val="2"/>
    </font>
    <font>
      <sz val="11"/>
      <color theme="9" tint="-0.499984740745262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gray0625"/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rgb="FFC00000"/>
      </bottom>
      <diagonal/>
    </border>
    <border>
      <left/>
      <right style="thin">
        <color indexed="64"/>
      </right>
      <top style="thin">
        <color indexed="64"/>
      </top>
      <bottom style="medium">
        <color rgb="FFC00000"/>
      </bottom>
      <diagonal/>
    </border>
    <border>
      <left style="thin">
        <color indexed="64"/>
      </left>
      <right/>
      <top style="thin">
        <color indexed="64"/>
      </top>
      <bottom style="medium">
        <color rgb="FFC00000"/>
      </bottom>
      <diagonal/>
    </border>
    <border>
      <left style="thin">
        <color indexed="64"/>
      </left>
      <right/>
      <top style="medium">
        <color rgb="FFC00000"/>
      </top>
      <bottom style="thin">
        <color indexed="64"/>
      </bottom>
      <diagonal/>
    </border>
    <border>
      <left/>
      <right/>
      <top style="medium">
        <color rgb="FFC00000"/>
      </top>
      <bottom style="thin">
        <color indexed="64"/>
      </bottom>
      <diagonal/>
    </border>
    <border>
      <left/>
      <right style="thin">
        <color indexed="64"/>
      </right>
      <top style="medium">
        <color rgb="FFC00000"/>
      </top>
      <bottom style="thin">
        <color indexed="64"/>
      </bottom>
      <diagonal/>
    </border>
    <border>
      <left/>
      <right/>
      <top style="medium">
        <color rgb="FFC00000"/>
      </top>
      <bottom/>
      <diagonal/>
    </border>
    <border>
      <left/>
      <right/>
      <top/>
      <bottom style="medium">
        <color rgb="FFC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rgb="FFC00000"/>
      </bottom>
      <diagonal/>
    </border>
    <border>
      <left/>
      <right style="medium">
        <color indexed="64"/>
      </right>
      <top style="thin">
        <color indexed="64"/>
      </top>
      <bottom style="medium">
        <color rgb="FFC00000"/>
      </bottom>
      <diagonal/>
    </border>
    <border>
      <left style="medium">
        <color indexed="64"/>
      </left>
      <right/>
      <top style="medium">
        <color rgb="FFC00000"/>
      </top>
      <bottom style="thin">
        <color indexed="64"/>
      </bottom>
      <diagonal/>
    </border>
    <border>
      <left/>
      <right style="medium">
        <color indexed="64"/>
      </right>
      <top style="medium">
        <color rgb="FFC00000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C00000"/>
      </right>
      <top style="medium">
        <color indexed="64"/>
      </top>
      <bottom style="medium">
        <color indexed="64"/>
      </bottom>
      <diagonal/>
    </border>
    <border>
      <left style="medium">
        <color rgb="FFC00000"/>
      </left>
      <right style="medium">
        <color rgb="FFC00000"/>
      </right>
      <top style="medium">
        <color indexed="64"/>
      </top>
      <bottom style="medium">
        <color indexed="64"/>
      </bottom>
      <diagonal/>
    </border>
    <border>
      <left style="medium">
        <color rgb="FFC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rgb="FFC00000"/>
      </top>
      <bottom/>
      <diagonal/>
    </border>
    <border>
      <left/>
      <right style="medium">
        <color indexed="64"/>
      </right>
      <top style="medium">
        <color rgb="FFC00000"/>
      </top>
      <bottom/>
      <diagonal/>
    </border>
    <border>
      <left style="medium">
        <color indexed="64"/>
      </left>
      <right/>
      <top/>
      <bottom style="medium">
        <color rgb="FFC00000"/>
      </bottom>
      <diagonal/>
    </border>
    <border>
      <left/>
      <right style="medium">
        <color indexed="64"/>
      </right>
      <top/>
      <bottom style="medium">
        <color rgb="FFC0000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rgb="FFC00000"/>
      </top>
      <bottom/>
      <diagonal/>
    </border>
    <border>
      <left/>
      <right style="thin">
        <color indexed="64"/>
      </right>
      <top style="medium">
        <color rgb="FFC00000"/>
      </top>
      <bottom/>
      <diagonal/>
    </border>
    <border>
      <left style="medium">
        <color indexed="64"/>
      </left>
      <right/>
      <top style="thin">
        <color rgb="FFC00000"/>
      </top>
      <bottom style="medium">
        <color rgb="FFC00000"/>
      </bottom>
      <diagonal/>
    </border>
    <border>
      <left/>
      <right style="thin">
        <color indexed="64"/>
      </right>
      <top style="thin">
        <color rgb="FFC00000"/>
      </top>
      <bottom style="medium">
        <color rgb="FFC00000"/>
      </bottom>
      <diagonal/>
    </border>
    <border>
      <left style="thin">
        <color indexed="64"/>
      </left>
      <right/>
      <top style="medium">
        <color rgb="FFC00000"/>
      </top>
      <bottom style="thin">
        <color rgb="FFC00000"/>
      </bottom>
      <diagonal/>
    </border>
    <border>
      <left/>
      <right/>
      <top style="medium">
        <color rgb="FFC00000"/>
      </top>
      <bottom style="thin">
        <color rgb="FFC00000"/>
      </bottom>
      <diagonal/>
    </border>
    <border>
      <left/>
      <right style="thin">
        <color indexed="64"/>
      </right>
      <top style="medium">
        <color rgb="FFC00000"/>
      </top>
      <bottom style="thin">
        <color rgb="FFC00000"/>
      </bottom>
      <diagonal/>
    </border>
    <border>
      <left style="thin">
        <color indexed="64"/>
      </left>
      <right/>
      <top style="thin">
        <color rgb="FFC00000"/>
      </top>
      <bottom style="medium">
        <color rgb="FFC00000"/>
      </bottom>
      <diagonal/>
    </border>
    <border>
      <left/>
      <right/>
      <top style="thin">
        <color rgb="FFC00000"/>
      </top>
      <bottom style="medium">
        <color rgb="FFC00000"/>
      </bottom>
      <diagonal/>
    </border>
    <border>
      <left/>
      <right style="medium">
        <color indexed="64"/>
      </right>
      <top style="thin">
        <color rgb="FFC00000"/>
      </top>
      <bottom style="medium">
        <color rgb="FFC00000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</cellStyleXfs>
  <cellXfs count="119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3" fillId="0" borderId="13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5" fillId="0" borderId="21" xfId="0" applyFont="1" applyBorder="1" applyAlignment="1">
      <alignment horizontal="left"/>
    </xf>
    <xf numFmtId="0" fontId="5" fillId="0" borderId="22" xfId="0" applyFont="1" applyBorder="1" applyAlignment="1">
      <alignment horizontal="left"/>
    </xf>
    <xf numFmtId="0" fontId="5" fillId="0" borderId="23" xfId="0" applyFont="1" applyBorder="1" applyAlignment="1">
      <alignment horizontal="left"/>
    </xf>
    <xf numFmtId="0" fontId="5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Border="1" applyAlignment="1">
      <alignment horizont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8" fillId="0" borderId="21" xfId="0" applyFont="1" applyBorder="1" applyAlignment="1">
      <alignment horizontal="left"/>
    </xf>
    <xf numFmtId="0" fontId="8" fillId="0" borderId="22" xfId="0" applyFont="1" applyBorder="1" applyAlignment="1">
      <alignment horizontal="left"/>
    </xf>
    <xf numFmtId="0" fontId="8" fillId="0" borderId="23" xfId="0" applyFont="1" applyBorder="1" applyAlignment="1">
      <alignment horizontal="left"/>
    </xf>
    <xf numFmtId="0" fontId="5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3" fillId="3" borderId="37" xfId="0" applyFont="1" applyFill="1" applyBorder="1" applyAlignment="1">
      <alignment horizontal="center"/>
    </xf>
    <xf numFmtId="0" fontId="3" fillId="3" borderId="38" xfId="0" applyFont="1" applyFill="1" applyBorder="1" applyAlignment="1">
      <alignment horizontal="center"/>
    </xf>
    <xf numFmtId="0" fontId="3" fillId="3" borderId="39" xfId="0" applyFont="1" applyFill="1" applyBorder="1" applyAlignment="1">
      <alignment horizontal="center"/>
    </xf>
    <xf numFmtId="0" fontId="7" fillId="0" borderId="42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5" fillId="0" borderId="47" xfId="0" applyFont="1" applyBorder="1" applyAlignment="1">
      <alignment horizontal="center"/>
    </xf>
    <xf numFmtId="0" fontId="5" fillId="0" borderId="48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49" xfId="0" applyFont="1" applyBorder="1" applyAlignment="1">
      <alignment horizontal="center"/>
    </xf>
    <xf numFmtId="0" fontId="5" fillId="0" borderId="42" xfId="0" applyFont="1" applyBorder="1" applyAlignment="1">
      <alignment horizontal="center" wrapText="1"/>
    </xf>
    <xf numFmtId="0" fontId="5" fillId="0" borderId="43" xfId="0" applyFont="1" applyBorder="1" applyAlignment="1">
      <alignment horizontal="center"/>
    </xf>
    <xf numFmtId="0" fontId="5" fillId="0" borderId="44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4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2" xfId="0" applyFont="1" applyBorder="1" applyAlignment="1">
      <alignment horizontal="center"/>
    </xf>
    <xf numFmtId="0" fontId="5" fillId="0" borderId="51" xfId="0" applyFont="1" applyBorder="1" applyAlignment="1">
      <alignment horizontal="center"/>
    </xf>
    <xf numFmtId="0" fontId="3" fillId="0" borderId="50" xfId="0" applyFont="1" applyBorder="1" applyAlignment="1">
      <alignment horizontal="center"/>
    </xf>
    <xf numFmtId="0" fontId="5" fillId="0" borderId="52" xfId="0" applyFont="1" applyBorder="1" applyAlignment="1">
      <alignment horizontal="center"/>
    </xf>
    <xf numFmtId="0" fontId="5" fillId="0" borderId="53" xfId="0" applyFont="1" applyBorder="1" applyAlignment="1">
      <alignment horizontal="center"/>
    </xf>
    <xf numFmtId="0" fontId="5" fillId="0" borderId="54" xfId="0" applyFont="1" applyBorder="1" applyAlignment="1">
      <alignment horizontal="left"/>
    </xf>
    <xf numFmtId="0" fontId="5" fillId="0" borderId="55" xfId="0" applyFont="1" applyBorder="1" applyAlignment="1">
      <alignment horizontal="left"/>
    </xf>
    <xf numFmtId="0" fontId="5" fillId="0" borderId="56" xfId="0" applyFont="1" applyBorder="1" applyAlignment="1">
      <alignment horizontal="left"/>
    </xf>
    <xf numFmtId="0" fontId="3" fillId="0" borderId="55" xfId="0" applyFont="1" applyBorder="1" applyAlignment="1">
      <alignment horizontal="center"/>
    </xf>
    <xf numFmtId="0" fontId="3" fillId="0" borderId="56" xfId="0" applyFont="1" applyBorder="1" applyAlignment="1">
      <alignment horizontal="center"/>
    </xf>
    <xf numFmtId="0" fontId="3" fillId="0" borderId="43" xfId="0" applyFont="1" applyBorder="1" applyAlignment="1">
      <alignment horizontal="center"/>
    </xf>
    <xf numFmtId="0" fontId="3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center"/>
    </xf>
    <xf numFmtId="0" fontId="0" fillId="0" borderId="0" xfId="0" applyAlignment="1">
      <alignment horizontal="center"/>
    </xf>
    <xf numFmtId="0" fontId="10" fillId="4" borderId="7" xfId="0" applyFont="1" applyFill="1" applyBorder="1"/>
    <xf numFmtId="14" fontId="11" fillId="4" borderId="61" xfId="0" applyNumberFormat="1" applyFont="1" applyFill="1" applyBorder="1" applyAlignment="1"/>
    <xf numFmtId="0" fontId="0" fillId="4" borderId="40" xfId="0" applyFill="1" applyBorder="1"/>
    <xf numFmtId="0" fontId="0" fillId="4" borderId="0" xfId="0" applyFill="1" applyBorder="1"/>
    <xf numFmtId="0" fontId="0" fillId="4" borderId="41" xfId="0" applyFill="1" applyBorder="1"/>
    <xf numFmtId="0" fontId="9" fillId="4" borderId="40" xfId="0" applyFont="1" applyFill="1" applyBorder="1"/>
    <xf numFmtId="0" fontId="9" fillId="4" borderId="40" xfId="0" applyFont="1" applyFill="1" applyBorder="1" applyAlignment="1">
      <alignment horizontal="center"/>
    </xf>
    <xf numFmtId="0" fontId="0" fillId="4" borderId="34" xfId="0" applyFill="1" applyBorder="1"/>
    <xf numFmtId="0" fontId="0" fillId="4" borderId="60" xfId="0" applyFill="1" applyBorder="1"/>
    <xf numFmtId="0" fontId="0" fillId="4" borderId="62" xfId="0" applyFill="1" applyBorder="1"/>
    <xf numFmtId="9" fontId="0" fillId="0" borderId="0" xfId="0" applyNumberFormat="1"/>
    <xf numFmtId="43" fontId="0" fillId="0" borderId="6" xfId="1" applyFont="1" applyFill="1" applyBorder="1"/>
    <xf numFmtId="43" fontId="0" fillId="4" borderId="41" xfId="1" applyFont="1" applyFill="1" applyBorder="1"/>
    <xf numFmtId="43" fontId="0" fillId="0" borderId="6" xfId="1" applyFont="1" applyFill="1" applyBorder="1" applyProtection="1">
      <protection locked="0"/>
    </xf>
    <xf numFmtId="9" fontId="2" fillId="4" borderId="6" xfId="0" applyNumberFormat="1" applyFont="1" applyFill="1" applyBorder="1" applyAlignment="1" applyProtection="1">
      <alignment horizontal="center" vertical="center"/>
      <protection locked="0"/>
    </xf>
    <xf numFmtId="43" fontId="3" fillId="0" borderId="15" xfId="0" applyNumberFormat="1" applyFont="1" applyBorder="1" applyAlignment="1">
      <alignment horizontal="center"/>
    </xf>
    <xf numFmtId="43" fontId="3" fillId="0" borderId="1" xfId="0" applyNumberFormat="1" applyFont="1" applyBorder="1" applyAlignment="1">
      <alignment horizontal="center"/>
    </xf>
    <xf numFmtId="43" fontId="3" fillId="0" borderId="20" xfId="0" applyNumberFormat="1" applyFont="1" applyBorder="1" applyAlignment="1">
      <alignment horizontal="center"/>
    </xf>
    <xf numFmtId="9" fontId="3" fillId="0" borderId="0" xfId="0" applyNumberFormat="1" applyFont="1"/>
    <xf numFmtId="43" fontId="3" fillId="0" borderId="21" xfId="0" applyNumberFormat="1" applyFont="1" applyBorder="1" applyAlignment="1">
      <alignment horizontal="center"/>
    </xf>
    <xf numFmtId="43" fontId="3" fillId="0" borderId="11" xfId="0" applyNumberFormat="1" applyFont="1" applyBorder="1" applyAlignment="1">
      <alignment horizontal="center"/>
    </xf>
    <xf numFmtId="43" fontId="3" fillId="0" borderId="17" xfId="0" applyNumberFormat="1" applyFont="1" applyBorder="1" applyAlignment="1">
      <alignment horizontal="center"/>
    </xf>
    <xf numFmtId="43" fontId="3" fillId="0" borderId="54" xfId="0" applyNumberFormat="1" applyFont="1" applyBorder="1" applyAlignment="1">
      <alignment horizontal="center"/>
    </xf>
    <xf numFmtId="43" fontId="3" fillId="0" borderId="57" xfId="0" applyNumberFormat="1" applyFont="1" applyBorder="1" applyAlignment="1">
      <alignment horizontal="center"/>
    </xf>
    <xf numFmtId="14" fontId="12" fillId="0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41" xfId="0" applyBorder="1" applyAlignment="1">
      <alignment horizontal="center"/>
    </xf>
    <xf numFmtId="0" fontId="13" fillId="0" borderId="0" xfId="2" applyAlignment="1" applyProtection="1">
      <alignment horizontal="center"/>
    </xf>
  </cellXfs>
  <cellStyles count="3">
    <cellStyle name="Lien hypertexte" xfId="2" builtinId="8"/>
    <cellStyle name="Milliers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Feuil2 (2)'!A1"/><Relationship Id="rId2" Type="http://schemas.openxmlformats.org/officeDocument/2006/relationships/hyperlink" Target="#Feuil2!A1"/><Relationship Id="rId1" Type="http://schemas.openxmlformats.org/officeDocument/2006/relationships/image" Target="../media/image1.jpeg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Feuil1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Feuil1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257176</xdr:colOff>
      <xdr:row>1</xdr:row>
      <xdr:rowOff>3</xdr:rowOff>
    </xdr:from>
    <xdr:to>
      <xdr:col>3</xdr:col>
      <xdr:colOff>504826</xdr:colOff>
      <xdr:row>5</xdr:row>
      <xdr:rowOff>95251</xdr:rowOff>
    </xdr:to>
    <xdr:pic>
      <xdr:nvPicPr>
        <xdr:cNvPr id="8" name="Image 7" descr="223239638_1209517386140037_5879254972504359792_n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81176" y="190503"/>
          <a:ext cx="1009650" cy="857248"/>
        </a:xfrm>
        <a:prstGeom prst="rect">
          <a:avLst/>
        </a:prstGeom>
      </xdr:spPr>
    </xdr:pic>
    <xdr:clientData/>
  </xdr:twoCellAnchor>
  <xdr:twoCellAnchor>
    <xdr:from>
      <xdr:col>0</xdr:col>
      <xdr:colOff>28574</xdr:colOff>
      <xdr:row>17</xdr:row>
      <xdr:rowOff>0</xdr:rowOff>
    </xdr:from>
    <xdr:to>
      <xdr:col>7</xdr:col>
      <xdr:colOff>561974</xdr:colOff>
      <xdr:row>22</xdr:row>
      <xdr:rowOff>0</xdr:rowOff>
    </xdr:to>
    <xdr:sp macro="" textlink="">
      <xdr:nvSpPr>
        <xdr:cNvPr id="2" name="Organigramme : Terminateur 1"/>
        <xdr:cNvSpPr/>
      </xdr:nvSpPr>
      <xdr:spPr>
        <a:xfrm>
          <a:off x="28574" y="3409950"/>
          <a:ext cx="6162675" cy="952500"/>
        </a:xfrm>
        <a:prstGeom prst="flowChartTerminator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100" b="1" cap="none" spc="300">
              <a:ln w="11430" cmpd="sng">
                <a:solidFill>
                  <a:sysClr val="windowText" lastClr="000000"/>
                </a:solidFill>
                <a:prstDash val="solid"/>
                <a:miter lim="800000"/>
              </a:ln>
              <a:gradFill>
                <a:gsLst>
                  <a:gs pos="10000">
                    <a:schemeClr val="accent1">
                      <a:tint val="83000"/>
                      <a:shade val="100000"/>
                      <a:satMod val="200000"/>
                    </a:schemeClr>
                  </a:gs>
                  <a:gs pos="75000">
                    <a:schemeClr val="accent1">
                      <a:tint val="100000"/>
                      <a:shade val="50000"/>
                      <a:satMod val="150000"/>
                    </a:schemeClr>
                  </a:gs>
                </a:gsLst>
                <a:lin ang="5400000"/>
              </a:gradFill>
              <a:effectLst>
                <a:glow rad="45500">
                  <a:schemeClr val="accent1">
                    <a:satMod val="220000"/>
                    <a:alpha val="35000"/>
                  </a:schemeClr>
                </a:glow>
              </a:effectLst>
              <a:latin typeface="+mn-lt"/>
              <a:ea typeface="+mn-ea"/>
              <a:cs typeface="+mn-cs"/>
            </a:rPr>
            <a:t>Une facture de vente ou Achat a été  comptabilisée deux fois en N-1 </a:t>
          </a:r>
          <a:endParaRPr lang="fr-FR" sz="1100" b="1" cap="none" spc="300">
            <a:ln w="11430" cmpd="sng">
              <a:solidFill>
                <a:sysClr val="windowText" lastClr="000000"/>
              </a:solidFill>
              <a:prstDash val="solid"/>
              <a:miter lim="800000"/>
            </a:ln>
            <a:gradFill>
              <a:gsLst>
                <a:gs pos="10000">
                  <a:schemeClr val="accent1">
                    <a:tint val="83000"/>
                    <a:shade val="100000"/>
                    <a:satMod val="200000"/>
                  </a:schemeClr>
                </a:gs>
                <a:gs pos="75000">
                  <a:schemeClr val="accent1">
                    <a:tint val="100000"/>
                    <a:shade val="50000"/>
                    <a:satMod val="150000"/>
                  </a:schemeClr>
                </a:gs>
              </a:gsLst>
              <a:lin ang="5400000"/>
            </a:gradFill>
            <a:effectLst>
              <a:glow rad="45500">
                <a:schemeClr val="accent1">
                  <a:satMod val="220000"/>
                  <a:alpha val="35000"/>
                </a:schemeClr>
              </a:glow>
            </a:effectLst>
          </a:endParaRPr>
        </a:p>
      </xdr:txBody>
    </xdr:sp>
    <xdr:clientData/>
  </xdr:twoCellAnchor>
  <xdr:twoCellAnchor>
    <xdr:from>
      <xdr:col>6</xdr:col>
      <xdr:colOff>28575</xdr:colOff>
      <xdr:row>8</xdr:row>
      <xdr:rowOff>28575</xdr:rowOff>
    </xdr:from>
    <xdr:to>
      <xdr:col>7</xdr:col>
      <xdr:colOff>733425</xdr:colOff>
      <xdr:row>11</xdr:row>
      <xdr:rowOff>9525</xdr:rowOff>
    </xdr:to>
    <xdr:sp macro="" textlink="">
      <xdr:nvSpPr>
        <xdr:cNvPr id="3" name="Rectangle 2">
          <a:hlinkClick xmlns:r="http://schemas.openxmlformats.org/officeDocument/2006/relationships" r:id="rId2"/>
        </xdr:cNvPr>
        <xdr:cNvSpPr/>
      </xdr:nvSpPr>
      <xdr:spPr>
        <a:xfrm>
          <a:off x="4895850" y="990600"/>
          <a:ext cx="1466850" cy="60960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100" b="1">
              <a:solidFill>
                <a:schemeClr val="lt1"/>
              </a:solidFill>
              <a:latin typeface="+mn-lt"/>
              <a:ea typeface="+mn-ea"/>
              <a:cs typeface="+mn-cs"/>
            </a:rPr>
            <a:t>facture de vente </a:t>
          </a:r>
          <a:endParaRPr lang="fr-FR" sz="1100"/>
        </a:p>
      </xdr:txBody>
    </xdr:sp>
    <xdr:clientData/>
  </xdr:twoCellAnchor>
  <xdr:twoCellAnchor>
    <xdr:from>
      <xdr:col>6</xdr:col>
      <xdr:colOff>9525</xdr:colOff>
      <xdr:row>12</xdr:row>
      <xdr:rowOff>19050</xdr:rowOff>
    </xdr:from>
    <xdr:to>
      <xdr:col>7</xdr:col>
      <xdr:colOff>714375</xdr:colOff>
      <xdr:row>14</xdr:row>
      <xdr:rowOff>200025</xdr:rowOff>
    </xdr:to>
    <xdr:sp macro="" textlink="">
      <xdr:nvSpPr>
        <xdr:cNvPr id="4" name="Rectangle 3">
          <a:hlinkClick xmlns:r="http://schemas.openxmlformats.org/officeDocument/2006/relationships" r:id="rId3"/>
        </xdr:cNvPr>
        <xdr:cNvSpPr/>
      </xdr:nvSpPr>
      <xdr:spPr>
        <a:xfrm>
          <a:off x="4876800" y="1809750"/>
          <a:ext cx="1466850" cy="60960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100" b="1">
              <a:solidFill>
                <a:schemeClr val="lt1"/>
              </a:solidFill>
              <a:latin typeface="+mn-lt"/>
              <a:ea typeface="+mn-ea"/>
              <a:cs typeface="+mn-cs"/>
            </a:rPr>
            <a:t>facture d' Achat </a:t>
          </a:r>
          <a:endParaRPr lang="fr-FR" sz="1100" b="1"/>
        </a:p>
      </xdr:txBody>
    </xdr:sp>
    <xdr:clientData/>
  </xdr:twoCellAnchor>
  <xdr:twoCellAnchor editAs="oneCell">
    <xdr:from>
      <xdr:col>0</xdr:col>
      <xdr:colOff>28575</xdr:colOff>
      <xdr:row>0</xdr:row>
      <xdr:rowOff>38100</xdr:rowOff>
    </xdr:from>
    <xdr:to>
      <xdr:col>2</xdr:col>
      <xdr:colOff>19050</xdr:colOff>
      <xdr:row>5</xdr:row>
      <xdr:rowOff>66675</xdr:rowOff>
    </xdr:to>
    <xdr:pic>
      <xdr:nvPicPr>
        <xdr:cNvPr id="6" name="Image 5" descr="253481947_681068029549923_2418912676599071990_n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8575" y="38100"/>
          <a:ext cx="1514475" cy="981075"/>
        </a:xfrm>
        <a:prstGeom prst="rect">
          <a:avLst/>
        </a:prstGeom>
        <a:ln>
          <a:noFill/>
        </a:ln>
        <a:effectLst>
          <a:reflection blurRad="12700" stA="30000" endPos="30000" dist="5000" dir="5400000" sy="-100000" algn="bl" rotWithShape="0"/>
        </a:effectLst>
        <a:scene3d>
          <a:camera prst="perspectiveContrastingLeftFacing">
            <a:rot lat="300000" lon="19800000" rev="0"/>
          </a:camera>
          <a:lightRig rig="threePt" dir="t">
            <a:rot lat="0" lon="0" rev="2700000"/>
          </a:lightRig>
        </a:scene3d>
        <a:sp3d>
          <a:bevelT w="63500" h="50800"/>
        </a:sp3d>
      </xdr:spPr>
    </xdr:pic>
    <xdr:clientData/>
  </xdr:twoCellAnchor>
  <xdr:twoCellAnchor editAs="oneCell">
    <xdr:from>
      <xdr:col>3</xdr:col>
      <xdr:colOff>761999</xdr:colOff>
      <xdr:row>0</xdr:row>
      <xdr:rowOff>9525</xdr:rowOff>
    </xdr:from>
    <xdr:to>
      <xdr:col>7</xdr:col>
      <xdr:colOff>742949</xdr:colOff>
      <xdr:row>6</xdr:row>
      <xdr:rowOff>152400</xdr:rowOff>
    </xdr:to>
    <xdr:pic>
      <xdr:nvPicPr>
        <xdr:cNvPr id="7" name="Image 6" descr="images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3047999" y="9525"/>
          <a:ext cx="3324225" cy="1285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38100</xdr:colOff>
      <xdr:row>0</xdr:row>
      <xdr:rowOff>28575</xdr:rowOff>
    </xdr:from>
    <xdr:to>
      <xdr:col>21</xdr:col>
      <xdr:colOff>0</xdr:colOff>
      <xdr:row>1</xdr:row>
      <xdr:rowOff>133350</xdr:rowOff>
    </xdr:to>
    <xdr:sp macro="" textlink="">
      <xdr:nvSpPr>
        <xdr:cNvPr id="2" name="Flèche gauche 1">
          <a:hlinkClick xmlns:r="http://schemas.openxmlformats.org/officeDocument/2006/relationships" r:id="rId1"/>
        </xdr:cNvPr>
        <xdr:cNvSpPr/>
      </xdr:nvSpPr>
      <xdr:spPr>
        <a:xfrm>
          <a:off x="6515100" y="28575"/>
          <a:ext cx="1104900" cy="381000"/>
        </a:xfrm>
        <a:prstGeom prst="leftArrow">
          <a:avLst/>
        </a:prstGeom>
        <a:solidFill>
          <a:schemeClr val="accent1">
            <a:alpha val="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100" b="1" cap="none" spc="0">
              <a:ln w="1905"/>
              <a:gradFill>
                <a:gsLst>
                  <a:gs pos="0">
                    <a:schemeClr val="accent6">
                      <a:shade val="20000"/>
                      <a:satMod val="200000"/>
                    </a:schemeClr>
                  </a:gs>
                  <a:gs pos="78000">
                    <a:schemeClr val="accent6">
                      <a:tint val="90000"/>
                      <a:shade val="89000"/>
                      <a:satMod val="220000"/>
                    </a:schemeClr>
                  </a:gs>
                  <a:gs pos="100000">
                    <a:schemeClr val="accent6">
                      <a:tint val="12000"/>
                      <a:satMod val="255000"/>
                    </a:schemeClr>
                  </a:gs>
                </a:gsLst>
                <a:lin ang="5400000"/>
              </a:gra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</a:rPr>
            <a:t>Menu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0</xdr:row>
      <xdr:rowOff>0</xdr:rowOff>
    </xdr:from>
    <xdr:to>
      <xdr:col>20</xdr:col>
      <xdr:colOff>342900</xdr:colOff>
      <xdr:row>1</xdr:row>
      <xdr:rowOff>104775</xdr:rowOff>
    </xdr:to>
    <xdr:sp macro="" textlink="">
      <xdr:nvSpPr>
        <xdr:cNvPr id="2" name="Flèche gauche 1">
          <a:hlinkClick xmlns:r="http://schemas.openxmlformats.org/officeDocument/2006/relationships" r:id="rId1"/>
        </xdr:cNvPr>
        <xdr:cNvSpPr/>
      </xdr:nvSpPr>
      <xdr:spPr>
        <a:xfrm>
          <a:off x="6477000" y="0"/>
          <a:ext cx="1104900" cy="381000"/>
        </a:xfrm>
        <a:prstGeom prst="leftArrow">
          <a:avLst/>
        </a:prstGeom>
        <a:solidFill>
          <a:schemeClr val="accent1">
            <a:alpha val="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100" b="1" cap="none" spc="0">
              <a:ln w="1905"/>
              <a:gradFill>
                <a:gsLst>
                  <a:gs pos="0">
                    <a:schemeClr val="accent6">
                      <a:shade val="20000"/>
                      <a:satMod val="200000"/>
                    </a:schemeClr>
                  </a:gs>
                  <a:gs pos="78000">
                    <a:schemeClr val="accent6">
                      <a:tint val="90000"/>
                      <a:shade val="89000"/>
                      <a:satMod val="220000"/>
                    </a:schemeClr>
                  </a:gs>
                  <a:gs pos="100000">
                    <a:schemeClr val="accent6">
                      <a:tint val="12000"/>
                      <a:satMod val="255000"/>
                    </a:schemeClr>
                  </a:gs>
                </a:gsLst>
                <a:lin ang="5400000"/>
              </a:gra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</a:rPr>
            <a:t>Menu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ois38200@gmail,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J16"/>
  <sheetViews>
    <sheetView tabSelected="1" view="pageBreakPreview" zoomScaleNormal="100" zoomScaleSheetLayoutView="100" workbookViewId="0">
      <selection activeCell="A14" sqref="A14"/>
    </sheetView>
  </sheetViews>
  <sheetFormatPr baseColWidth="10" defaultRowHeight="15"/>
  <cols>
    <col min="5" max="5" width="15.85546875" customWidth="1"/>
    <col min="10" max="10" width="0" hidden="1" customWidth="1"/>
  </cols>
  <sheetData>
    <row r="5" spans="1:10">
      <c r="C5" s="91"/>
      <c r="D5" s="91"/>
      <c r="E5" s="91"/>
    </row>
    <row r="6" spans="1:10">
      <c r="C6" s="35"/>
      <c r="D6" s="35"/>
      <c r="E6" s="35"/>
    </row>
    <row r="7" spans="1:10">
      <c r="C7" s="35"/>
      <c r="D7" s="35"/>
      <c r="E7" s="35"/>
    </row>
    <row r="8" spans="1:10" ht="15.75" thickBot="1">
      <c r="J8" s="102">
        <v>0.19</v>
      </c>
    </row>
    <row r="9" spans="1:10" ht="15.75" thickBot="1">
      <c r="C9" s="92" t="s">
        <v>18</v>
      </c>
      <c r="D9" s="116" t="s">
        <v>22</v>
      </c>
      <c r="E9" s="93"/>
      <c r="J9" s="102">
        <v>0.09</v>
      </c>
    </row>
    <row r="10" spans="1:10" ht="15.75" thickBot="1">
      <c r="C10" s="94"/>
      <c r="D10" s="95"/>
      <c r="E10" s="96"/>
    </row>
    <row r="11" spans="1:10" ht="18" thickBot="1">
      <c r="C11" s="97" t="s">
        <v>19</v>
      </c>
      <c r="D11" s="95"/>
      <c r="E11" s="105">
        <v>80000</v>
      </c>
    </row>
    <row r="12" spans="1:10" ht="15.75" thickBot="1">
      <c r="A12" s="118" t="s">
        <v>23</v>
      </c>
      <c r="B12" s="117"/>
      <c r="C12" s="94"/>
      <c r="D12" s="95"/>
      <c r="E12" s="104"/>
    </row>
    <row r="13" spans="1:10" ht="18" thickBot="1">
      <c r="C13" s="98" t="s">
        <v>20</v>
      </c>
      <c r="D13" s="106">
        <v>0.19</v>
      </c>
      <c r="E13" s="103">
        <f>E11*D13</f>
        <v>15200</v>
      </c>
    </row>
    <row r="14" spans="1:10" ht="15.75" thickBot="1">
      <c r="C14" s="94"/>
      <c r="D14" s="95"/>
      <c r="E14" s="104"/>
    </row>
    <row r="15" spans="1:10" ht="18" thickBot="1">
      <c r="C15" s="97" t="s">
        <v>21</v>
      </c>
      <c r="D15" s="95"/>
      <c r="E15" s="103">
        <f>SUM(E11,E13)</f>
        <v>95200</v>
      </c>
    </row>
    <row r="16" spans="1:10" ht="15.75" thickBot="1">
      <c r="C16" s="99"/>
      <c r="D16" s="100"/>
      <c r="E16" s="101"/>
    </row>
  </sheetData>
  <sheetProtection password="C7AA" sheet="1" objects="1" scenarios="1" formatCells="0"/>
  <mergeCells count="2">
    <mergeCell ref="C5:E5"/>
    <mergeCell ref="A12:B12"/>
  </mergeCells>
  <dataValidations count="1">
    <dataValidation type="list" allowBlank="1" showInputMessage="1" showErrorMessage="1" sqref="D13">
      <formula1>$J$5:$J$9</formula1>
    </dataValidation>
  </dataValidations>
  <hyperlinks>
    <hyperlink ref="A12" r:id="rId1"/>
  </hyperlinks>
  <pageMargins left="0.24" right="0.23" top="0.28000000000000003" bottom="0.28000000000000003" header="0.3" footer="0.3"/>
  <pageSetup paperSize="9" orientation="portrait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R16"/>
  <sheetViews>
    <sheetView showGridLines="0" showRowColHeaders="0" view="pageBreakPreview" zoomScaleNormal="100" zoomScaleSheetLayoutView="100" workbookViewId="0"/>
  </sheetViews>
  <sheetFormatPr baseColWidth="10" defaultColWidth="5.7109375" defaultRowHeight="21"/>
  <cols>
    <col min="1" max="17" width="5.7109375" style="1"/>
    <col min="18" max="18" width="0" style="1" hidden="1" customWidth="1"/>
    <col min="19" max="16384" width="5.7109375" style="1"/>
  </cols>
  <sheetData>
    <row r="1" spans="1:18" ht="21.75" thickBot="1"/>
    <row r="2" spans="1:18" ht="21.75" thickBot="1">
      <c r="C2" s="62" t="s">
        <v>0</v>
      </c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4"/>
    </row>
    <row r="4" spans="1:18" ht="21.75" thickBot="1"/>
    <row r="5" spans="1:18" ht="21.75" thickBot="1">
      <c r="A5" s="54" t="s">
        <v>2</v>
      </c>
      <c r="B5" s="55"/>
      <c r="C5" s="55" t="s">
        <v>1</v>
      </c>
      <c r="D5" s="55"/>
      <c r="E5" s="55"/>
      <c r="F5" s="55"/>
      <c r="G5" s="55"/>
      <c r="H5" s="55"/>
      <c r="I5" s="55"/>
      <c r="J5" s="55"/>
      <c r="K5" s="55"/>
      <c r="L5" s="55" t="s">
        <v>3</v>
      </c>
      <c r="M5" s="55"/>
      <c r="N5" s="55"/>
      <c r="O5" s="55" t="s">
        <v>4</v>
      </c>
      <c r="P5" s="55"/>
      <c r="Q5" s="56"/>
    </row>
    <row r="6" spans="1:18">
      <c r="A6" s="42">
        <v>118000</v>
      </c>
      <c r="B6" s="22"/>
      <c r="C6" s="23" t="s">
        <v>5</v>
      </c>
      <c r="D6" s="24"/>
      <c r="E6" s="24"/>
      <c r="F6" s="24"/>
      <c r="G6" s="24"/>
      <c r="H6" s="24"/>
      <c r="I6" s="24"/>
      <c r="J6" s="24"/>
      <c r="K6" s="25"/>
      <c r="L6" s="107">
        <f>Feuil1!E11</f>
        <v>80000</v>
      </c>
      <c r="M6" s="10"/>
      <c r="N6" s="10"/>
      <c r="O6" s="11"/>
      <c r="P6" s="10"/>
      <c r="Q6" s="43"/>
    </row>
    <row r="7" spans="1:18">
      <c r="A7" s="44">
        <v>44571</v>
      </c>
      <c r="B7" s="6"/>
      <c r="C7" s="7" t="s">
        <v>6</v>
      </c>
      <c r="D7" s="8"/>
      <c r="E7" s="8"/>
      <c r="F7" s="8"/>
      <c r="G7" s="8"/>
      <c r="H7" s="8"/>
      <c r="I7" s="8"/>
      <c r="J7" s="8"/>
      <c r="K7" s="9"/>
      <c r="L7" s="108">
        <f>Feuil1!E13</f>
        <v>15200</v>
      </c>
      <c r="M7" s="3"/>
      <c r="N7" s="3"/>
      <c r="O7" s="2"/>
      <c r="P7" s="3"/>
      <c r="Q7" s="45"/>
    </row>
    <row r="8" spans="1:18" ht="21.75" thickBot="1">
      <c r="A8" s="46">
        <v>411100</v>
      </c>
      <c r="B8" s="16"/>
      <c r="C8" s="17" t="s">
        <v>7</v>
      </c>
      <c r="D8" s="18"/>
      <c r="E8" s="18"/>
      <c r="F8" s="18"/>
      <c r="G8" s="18"/>
      <c r="H8" s="18"/>
      <c r="I8" s="18"/>
      <c r="J8" s="18"/>
      <c r="K8" s="19"/>
      <c r="L8" s="20"/>
      <c r="M8" s="21"/>
      <c r="N8" s="21"/>
      <c r="O8" s="109">
        <f>SUM(L6,L7)</f>
        <v>95200</v>
      </c>
      <c r="P8" s="21"/>
      <c r="Q8" s="47"/>
    </row>
    <row r="9" spans="1:18">
      <c r="A9" s="48">
        <v>134000</v>
      </c>
      <c r="B9" s="31"/>
      <c r="C9" s="28" t="s">
        <v>8</v>
      </c>
      <c r="D9" s="29"/>
      <c r="E9" s="29"/>
      <c r="F9" s="29"/>
      <c r="G9" s="29"/>
      <c r="H9" s="29"/>
      <c r="I9" s="29"/>
      <c r="J9" s="29"/>
      <c r="K9" s="30"/>
      <c r="L9" s="111">
        <f>L6*R9</f>
        <v>24000</v>
      </c>
      <c r="M9" s="27"/>
      <c r="N9" s="27"/>
      <c r="O9" s="26"/>
      <c r="P9" s="27"/>
      <c r="Q9" s="49"/>
      <c r="R9" s="110">
        <v>0.3</v>
      </c>
    </row>
    <row r="10" spans="1:18" ht="21.75" thickBot="1">
      <c r="A10" s="65">
        <v>118000</v>
      </c>
      <c r="B10" s="66"/>
      <c r="C10" s="67" t="s">
        <v>5</v>
      </c>
      <c r="D10" s="68"/>
      <c r="E10" s="68"/>
      <c r="F10" s="68"/>
      <c r="G10" s="68"/>
      <c r="H10" s="68"/>
      <c r="I10" s="68"/>
      <c r="J10" s="68"/>
      <c r="K10" s="66"/>
      <c r="L10" s="69"/>
      <c r="M10" s="34"/>
      <c r="N10" s="34"/>
      <c r="O10" s="112">
        <f>L9</f>
        <v>24000</v>
      </c>
      <c r="P10" s="34"/>
      <c r="Q10" s="70"/>
    </row>
    <row r="11" spans="1:18">
      <c r="A11" s="71" t="s">
        <v>9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72"/>
    </row>
    <row r="12" spans="1:18" ht="21.75" thickBot="1">
      <c r="A12" s="73"/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5"/>
    </row>
    <row r="13" spans="1:18">
      <c r="A13" s="57" t="s">
        <v>10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58"/>
    </row>
    <row r="14" spans="1:18" ht="21.75" thickBot="1">
      <c r="A14" s="59" t="s">
        <v>11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60"/>
    </row>
    <row r="15" spans="1:18">
      <c r="A15" s="48">
        <v>695000</v>
      </c>
      <c r="B15" s="31"/>
      <c r="C15" s="39" t="s">
        <v>12</v>
      </c>
      <c r="D15" s="40"/>
      <c r="E15" s="40"/>
      <c r="F15" s="40"/>
      <c r="G15" s="40"/>
      <c r="H15" s="40"/>
      <c r="I15" s="40"/>
      <c r="J15" s="40"/>
      <c r="K15" s="41"/>
      <c r="L15" s="111">
        <f>O10</f>
        <v>24000</v>
      </c>
      <c r="M15" s="27"/>
      <c r="N15" s="27"/>
      <c r="O15" s="26"/>
      <c r="P15" s="27"/>
      <c r="Q15" s="49"/>
    </row>
    <row r="16" spans="1:18" ht="21.75" thickBot="1">
      <c r="A16" s="61">
        <v>133000</v>
      </c>
      <c r="B16" s="13"/>
      <c r="C16" s="52" t="s">
        <v>13</v>
      </c>
      <c r="D16" s="12"/>
      <c r="E16" s="12"/>
      <c r="F16" s="12"/>
      <c r="G16" s="12"/>
      <c r="H16" s="12"/>
      <c r="I16" s="12"/>
      <c r="J16" s="12"/>
      <c r="K16" s="13"/>
      <c r="L16" s="14"/>
      <c r="M16" s="15"/>
      <c r="N16" s="15"/>
      <c r="O16" s="113">
        <f>L15</f>
        <v>24000</v>
      </c>
      <c r="P16" s="15"/>
      <c r="Q16" s="53"/>
    </row>
  </sheetData>
  <sheetProtection password="C7AA" sheet="1" objects="1" scenarios="1"/>
  <mergeCells count="36">
    <mergeCell ref="A16:B16"/>
    <mergeCell ref="C16:K16"/>
    <mergeCell ref="L16:N16"/>
    <mergeCell ref="O16:Q16"/>
    <mergeCell ref="A13:Q13"/>
    <mergeCell ref="A14:Q14"/>
    <mergeCell ref="A15:B15"/>
    <mergeCell ref="C15:K15"/>
    <mergeCell ref="L15:N15"/>
    <mergeCell ref="O15:Q15"/>
    <mergeCell ref="A11:Q12"/>
    <mergeCell ref="A9:B9"/>
    <mergeCell ref="C9:K9"/>
    <mergeCell ref="L9:N9"/>
    <mergeCell ref="O9:Q9"/>
    <mergeCell ref="A10:B10"/>
    <mergeCell ref="C10:K10"/>
    <mergeCell ref="L10:N10"/>
    <mergeCell ref="O10:Q10"/>
    <mergeCell ref="L7:N7"/>
    <mergeCell ref="O7:Q7"/>
    <mergeCell ref="C7:K7"/>
    <mergeCell ref="A7:B7"/>
    <mergeCell ref="A8:B8"/>
    <mergeCell ref="C8:K8"/>
    <mergeCell ref="L8:N8"/>
    <mergeCell ref="O8:Q8"/>
    <mergeCell ref="C2:O2"/>
    <mergeCell ref="A5:B5"/>
    <mergeCell ref="O5:Q5"/>
    <mergeCell ref="L5:N5"/>
    <mergeCell ref="C5:K5"/>
    <mergeCell ref="A6:B6"/>
    <mergeCell ref="C6:K6"/>
    <mergeCell ref="L6:N6"/>
    <mergeCell ref="O6:Q6"/>
  </mergeCells>
  <pageMargins left="0.25" right="0.25" top="0.32" bottom="0.38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R12"/>
  <sheetViews>
    <sheetView showGridLines="0" showRowColHeaders="0" view="pageBreakPreview" zoomScaleNormal="100" zoomScaleSheetLayoutView="100" workbookViewId="0"/>
  </sheetViews>
  <sheetFormatPr baseColWidth="10" defaultColWidth="5.7109375" defaultRowHeight="21"/>
  <cols>
    <col min="1" max="17" width="5.7109375" style="1"/>
    <col min="18" max="18" width="0" style="1" hidden="1" customWidth="1"/>
    <col min="19" max="16384" width="5.7109375" style="1"/>
  </cols>
  <sheetData>
    <row r="1" spans="1:18" ht="21.75" thickBot="1"/>
    <row r="2" spans="1:18" ht="21.75" thickBot="1">
      <c r="C2" s="62" t="s">
        <v>14</v>
      </c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4"/>
    </row>
    <row r="4" spans="1:18" ht="21.75" thickBot="1"/>
    <row r="5" spans="1:18" ht="21.75" thickBot="1">
      <c r="A5" s="54" t="s">
        <v>2</v>
      </c>
      <c r="B5" s="55"/>
      <c r="C5" s="55" t="s">
        <v>1</v>
      </c>
      <c r="D5" s="55"/>
      <c r="E5" s="55"/>
      <c r="F5" s="55"/>
      <c r="G5" s="55"/>
      <c r="H5" s="55"/>
      <c r="I5" s="55"/>
      <c r="J5" s="55"/>
      <c r="K5" s="55"/>
      <c r="L5" s="55" t="s">
        <v>3</v>
      </c>
      <c r="M5" s="55"/>
      <c r="N5" s="55"/>
      <c r="O5" s="55" t="s">
        <v>4</v>
      </c>
      <c r="P5" s="55"/>
      <c r="Q5" s="56"/>
    </row>
    <row r="6" spans="1:18">
      <c r="A6" s="42">
        <v>118000</v>
      </c>
      <c r="B6" s="22"/>
      <c r="C6" s="23" t="s">
        <v>5</v>
      </c>
      <c r="D6" s="24"/>
      <c r="E6" s="24"/>
      <c r="F6" s="24"/>
      <c r="G6" s="24"/>
      <c r="H6" s="24"/>
      <c r="I6" s="24"/>
      <c r="J6" s="24"/>
      <c r="K6" s="25"/>
      <c r="L6" s="107">
        <f>Feuil1!E11</f>
        <v>80000</v>
      </c>
      <c r="M6" s="10"/>
      <c r="N6" s="10"/>
      <c r="O6" s="11"/>
      <c r="P6" s="10"/>
      <c r="Q6" s="43"/>
    </row>
    <row r="7" spans="1:18">
      <c r="A7" s="44">
        <v>445660</v>
      </c>
      <c r="B7" s="6"/>
      <c r="C7" s="7" t="s">
        <v>15</v>
      </c>
      <c r="D7" s="8"/>
      <c r="E7" s="8"/>
      <c r="F7" s="8"/>
      <c r="G7" s="8"/>
      <c r="H7" s="8"/>
      <c r="I7" s="8"/>
      <c r="J7" s="8"/>
      <c r="K7" s="9"/>
      <c r="L7" s="108">
        <f>Feuil2!L7</f>
        <v>15200</v>
      </c>
      <c r="M7" s="3"/>
      <c r="N7" s="3"/>
      <c r="O7" s="2"/>
      <c r="P7" s="3"/>
      <c r="Q7" s="45"/>
    </row>
    <row r="8" spans="1:18" ht="21.75" thickBot="1">
      <c r="A8" s="46">
        <v>401100</v>
      </c>
      <c r="B8" s="16"/>
      <c r="C8" s="17" t="s">
        <v>16</v>
      </c>
      <c r="D8" s="18"/>
      <c r="E8" s="18"/>
      <c r="F8" s="18"/>
      <c r="G8" s="18"/>
      <c r="H8" s="18"/>
      <c r="I8" s="18"/>
      <c r="J8" s="18"/>
      <c r="K8" s="19"/>
      <c r="L8" s="20"/>
      <c r="M8" s="21"/>
      <c r="N8" s="21"/>
      <c r="O8" s="109">
        <f>SUM(L6,L7)</f>
        <v>95200</v>
      </c>
      <c r="P8" s="21"/>
      <c r="Q8" s="47"/>
      <c r="R8" s="110">
        <v>0.25</v>
      </c>
    </row>
    <row r="9" spans="1:18">
      <c r="A9" s="78">
        <v>133000</v>
      </c>
      <c r="B9" s="79"/>
      <c r="C9" s="83" t="s">
        <v>13</v>
      </c>
      <c r="D9" s="84"/>
      <c r="E9" s="84"/>
      <c r="F9" s="84"/>
      <c r="G9" s="84"/>
      <c r="H9" s="84"/>
      <c r="I9" s="84"/>
      <c r="J9" s="84"/>
      <c r="K9" s="85"/>
      <c r="L9" s="114">
        <f>L6*R8</f>
        <v>20000</v>
      </c>
      <c r="M9" s="86"/>
      <c r="N9" s="87"/>
      <c r="O9" s="80"/>
      <c r="P9" s="32"/>
      <c r="Q9" s="88"/>
    </row>
    <row r="10" spans="1:18" ht="21.75" thickBot="1">
      <c r="A10" s="81">
        <v>118000</v>
      </c>
      <c r="B10" s="82"/>
      <c r="C10" s="77" t="s">
        <v>5</v>
      </c>
      <c r="D10" s="36"/>
      <c r="E10" s="36"/>
      <c r="F10" s="36"/>
      <c r="G10" s="36"/>
      <c r="H10" s="36"/>
      <c r="I10" s="36"/>
      <c r="J10" s="36"/>
      <c r="K10" s="76"/>
      <c r="L10" s="4"/>
      <c r="M10" s="5"/>
      <c r="N10" s="5"/>
      <c r="O10" s="115">
        <f>L9</f>
        <v>20000</v>
      </c>
      <c r="P10" s="89"/>
      <c r="Q10" s="90"/>
    </row>
    <row r="11" spans="1:18">
      <c r="A11" s="48">
        <v>110000</v>
      </c>
      <c r="B11" s="31"/>
      <c r="C11" s="39" t="s">
        <v>17</v>
      </c>
      <c r="D11" s="40"/>
      <c r="E11" s="40"/>
      <c r="F11" s="40"/>
      <c r="G11" s="40"/>
      <c r="H11" s="40"/>
      <c r="I11" s="40"/>
      <c r="J11" s="40"/>
      <c r="K11" s="41"/>
      <c r="L11" s="111">
        <f>L6-L9</f>
        <v>60000</v>
      </c>
      <c r="M11" s="27"/>
      <c r="N11" s="27"/>
      <c r="O11" s="26"/>
      <c r="P11" s="27"/>
      <c r="Q11" s="49"/>
    </row>
    <row r="12" spans="1:18" ht="21.75" thickBot="1">
      <c r="A12" s="50">
        <v>118000</v>
      </c>
      <c r="B12" s="51"/>
      <c r="C12" s="52" t="s">
        <v>5</v>
      </c>
      <c r="D12" s="12"/>
      <c r="E12" s="12"/>
      <c r="F12" s="12"/>
      <c r="G12" s="12"/>
      <c r="H12" s="12"/>
      <c r="I12" s="12"/>
      <c r="J12" s="12"/>
      <c r="K12" s="13"/>
      <c r="L12" s="14"/>
      <c r="M12" s="15"/>
      <c r="N12" s="15"/>
      <c r="O12" s="113">
        <f>L11</f>
        <v>60000</v>
      </c>
      <c r="P12" s="15"/>
      <c r="Q12" s="53"/>
    </row>
  </sheetData>
  <sheetProtection password="C7AA" sheet="1" objects="1" scenarios="1"/>
  <mergeCells count="33">
    <mergeCell ref="A12:B12"/>
    <mergeCell ref="C12:K12"/>
    <mergeCell ref="L12:N12"/>
    <mergeCell ref="O12:Q12"/>
    <mergeCell ref="A11:B11"/>
    <mergeCell ref="C11:K11"/>
    <mergeCell ref="L11:N11"/>
    <mergeCell ref="O11:Q11"/>
    <mergeCell ref="A9:B9"/>
    <mergeCell ref="C9:K9"/>
    <mergeCell ref="L9:N9"/>
    <mergeCell ref="O9:Q9"/>
    <mergeCell ref="A10:B10"/>
    <mergeCell ref="C10:K10"/>
    <mergeCell ref="L10:N10"/>
    <mergeCell ref="O10:Q10"/>
    <mergeCell ref="A7:B7"/>
    <mergeCell ref="C7:K7"/>
    <mergeCell ref="L7:N7"/>
    <mergeCell ref="O7:Q7"/>
    <mergeCell ref="A8:B8"/>
    <mergeCell ref="C8:K8"/>
    <mergeCell ref="L8:N8"/>
    <mergeCell ref="O8:Q8"/>
    <mergeCell ref="C2:O2"/>
    <mergeCell ref="A5:B5"/>
    <mergeCell ref="C5:K5"/>
    <mergeCell ref="L5:N5"/>
    <mergeCell ref="O5:Q5"/>
    <mergeCell ref="A6:B6"/>
    <mergeCell ref="C6:K6"/>
    <mergeCell ref="L6:N6"/>
    <mergeCell ref="O6:Q6"/>
  </mergeCells>
  <pageMargins left="0.25" right="0.25" top="0.32" bottom="0.38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Feuil2 (2)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2021-11-17T18:13:15Z</dcterms:modified>
</cp:coreProperties>
</file>